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G:\DFM\Fee Policy\Fee Calculation spreadsheets\2022 fees\WorkPapers\Final\"/>
    </mc:Choice>
  </mc:AlternateContent>
  <xr:revisionPtr revIDLastSave="0" documentId="13_ncr:1_{66F24173-AC01-4763-8D91-263A8C2E308C}" xr6:coauthVersionLast="47" xr6:coauthVersionMax="47" xr10:uidLastSave="{00000000-0000-0000-0000-000000000000}"/>
  <bookViews>
    <workbookView xWindow="-108" yWindow="-108" windowWidth="23256" windowHeight="12576" tabRatio="932" xr2:uid="{00000000-000D-0000-FFFF-FFFF00000000}"/>
  </bookViews>
  <sheets>
    <sheet name="Power Reactor" sheetId="4" r:id="rId1"/>
    <sheet name="Spent Fuel Storage&amp;Reactor Dec." sheetId="10" r:id="rId2"/>
    <sheet name="NPUF" sheetId="12" r:id="rId3"/>
    <sheet name="Fuel Facility" sheetId="13" r:id="rId4"/>
    <sheet name="Materials" sheetId="14" r:id="rId5"/>
    <sheet name="Transportation" sheetId="15" r:id="rId6"/>
    <sheet name="Rare" sheetId="31" r:id="rId7"/>
    <sheet name="Uranium Recovery" sheetId="17" r:id="rId8"/>
    <sheet name="Import-Export" sheetId="18" r:id="rId9"/>
    <sheet name="Generic LLW" sheetId="24" r:id="rId10"/>
    <sheet name="Corp" sheetId="27" r:id="rId11"/>
    <sheet name="Program" sheetId="28" r:id="rId12"/>
  </sheets>
  <definedNames>
    <definedName name="_1A_13..A_16">#REF!</definedName>
    <definedName name="a">#REF!</definedName>
    <definedName name="_xlnm.Print_Area" localSheetId="10">Corp!$A$1:$J$120</definedName>
    <definedName name="_xlnm.Print_Area" localSheetId="3">'Fuel Facility'!$A$1:$I$147</definedName>
    <definedName name="_xlnm.Print_Area" localSheetId="9">'Generic LLW'!$A$1:$I$134</definedName>
    <definedName name="_xlnm.Print_Area" localSheetId="8">'Import-Export'!$A$1:$I$155</definedName>
    <definedName name="_xlnm.Print_Area" localSheetId="4">Materials!$A$1:$I$172</definedName>
    <definedName name="_xlnm.Print_Area" localSheetId="2">NPUF!$A$1:$I$156</definedName>
    <definedName name="_xlnm.Print_Area" localSheetId="0">'Power Reactor'!$A$1:$I$176</definedName>
    <definedName name="_xlnm.Print_Area" localSheetId="11">Program!$A$1:$N$147</definedName>
    <definedName name="_xlnm.Print_Area" localSheetId="6">Rare!$A$1:$I$158</definedName>
    <definedName name="_xlnm.Print_Area" localSheetId="1">'Spent Fuel Storage&amp;Reactor Dec.'!$A$1:$I$183</definedName>
    <definedName name="_xlnm.Print_Area" localSheetId="5">Transportation!$A$1:$I$157</definedName>
    <definedName name="_xlnm.Print_Area" localSheetId="7">'Uranium Recovery'!$A$1:$I$158</definedName>
    <definedName name="_xlnm.Print_Area">#REF!</definedName>
    <definedName name="_xlnm.Print_Titles" localSheetId="10">Corp!$1:$4</definedName>
    <definedName name="_xlnm.Print_Titles" localSheetId="3">'Fuel Facility'!$1:$3</definedName>
    <definedName name="_xlnm.Print_Titles" localSheetId="9">'Generic LLW'!$1:$4</definedName>
    <definedName name="_xlnm.Print_Titles" localSheetId="8">'Import-Export'!$1:$4</definedName>
    <definedName name="_xlnm.Print_Titles" localSheetId="4">Materials!$1:$4</definedName>
    <definedName name="_xlnm.Print_Titles" localSheetId="2">NPUF!$1:$4</definedName>
    <definedName name="_xlnm.Print_Titles" localSheetId="0">'Power Reactor'!$1:$4</definedName>
    <definedName name="_xlnm.Print_Titles" localSheetId="11">Program!$1:$4</definedName>
    <definedName name="_xlnm.Print_Titles" localSheetId="1">'Spent Fuel Storage&amp;Reactor Dec.'!$1:$4</definedName>
    <definedName name="_xlnm.Print_Titles" localSheetId="5">Transportation!$1:$4</definedName>
    <definedName name="_xlnm.Print_Titles" localSheetId="7">'Uranium Recovery'!$1:$4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2" i="27" l="1"/>
  <c r="C110" i="27" l="1"/>
  <c r="B110" i="27"/>
  <c r="J16" i="27"/>
  <c r="I16" i="27"/>
  <c r="C145" i="28"/>
  <c r="B145" i="28"/>
  <c r="C142" i="28"/>
  <c r="B142" i="28"/>
  <c r="B131" i="24"/>
  <c r="B155" i="17"/>
  <c r="C152" i="17"/>
  <c r="B152" i="17"/>
  <c r="B148" i="17"/>
  <c r="C148" i="17"/>
  <c r="B156" i="15"/>
  <c r="B170" i="14"/>
  <c r="B145" i="13"/>
  <c r="B155" i="12"/>
  <c r="B182" i="10"/>
  <c r="I93" i="4"/>
  <c r="H93" i="4"/>
  <c r="B62" i="28"/>
  <c r="N49" i="28"/>
  <c r="M49" i="28"/>
  <c r="I146" i="31"/>
  <c r="H146" i="31"/>
  <c r="C146" i="31"/>
  <c r="B146" i="31"/>
  <c r="I145" i="31"/>
  <c r="H145" i="31"/>
  <c r="I143" i="31"/>
  <c r="H143" i="31"/>
  <c r="I142" i="31"/>
  <c r="H142" i="31"/>
  <c r="I140" i="31"/>
  <c r="H140" i="31"/>
  <c r="I139" i="31"/>
  <c r="H139" i="31"/>
  <c r="I137" i="31"/>
  <c r="H137" i="31"/>
  <c r="I135" i="31"/>
  <c r="H135" i="31"/>
  <c r="I134" i="31"/>
  <c r="H134" i="31"/>
  <c r="I133" i="31"/>
  <c r="H133" i="31"/>
  <c r="I132" i="31"/>
  <c r="H132" i="31"/>
  <c r="I131" i="31"/>
  <c r="H131" i="31"/>
  <c r="I130" i="31"/>
  <c r="H130" i="31"/>
  <c r="I129" i="31"/>
  <c r="H129" i="31"/>
  <c r="C123" i="31"/>
  <c r="I123" i="31" s="1"/>
  <c r="B123" i="31"/>
  <c r="H123" i="31" s="1"/>
  <c r="I122" i="31"/>
  <c r="H122" i="31"/>
  <c r="I120" i="31"/>
  <c r="H120" i="31"/>
  <c r="I118" i="31"/>
  <c r="H118" i="31"/>
  <c r="I117" i="31"/>
  <c r="H117" i="31"/>
  <c r="I116" i="31"/>
  <c r="H116" i="31"/>
  <c r="I110" i="31"/>
  <c r="H110" i="31"/>
  <c r="C110" i="31"/>
  <c r="B110" i="31"/>
  <c r="I109" i="31"/>
  <c r="H109" i="31"/>
  <c r="I108" i="31"/>
  <c r="H108" i="31"/>
  <c r="I106" i="31"/>
  <c r="H106" i="31"/>
  <c r="I105" i="31"/>
  <c r="H105" i="31"/>
  <c r="I103" i="31"/>
  <c r="H103" i="31"/>
  <c r="I101" i="31"/>
  <c r="H101" i="31"/>
  <c r="I99" i="31"/>
  <c r="H99" i="31"/>
  <c r="I98" i="31"/>
  <c r="H98" i="31"/>
  <c r="I97" i="31"/>
  <c r="H97" i="31"/>
  <c r="I96" i="31"/>
  <c r="H96" i="31"/>
  <c r="I95" i="31"/>
  <c r="H95" i="31"/>
  <c r="I94" i="31"/>
  <c r="H94" i="31"/>
  <c r="I92" i="31"/>
  <c r="H92" i="31"/>
  <c r="I89" i="31"/>
  <c r="H89" i="31"/>
  <c r="I88" i="31"/>
  <c r="H88" i="31"/>
  <c r="I86" i="31"/>
  <c r="H86" i="31"/>
  <c r="I85" i="31"/>
  <c r="H85" i="31"/>
  <c r="I84" i="31"/>
  <c r="H84" i="31"/>
  <c r="I83" i="31"/>
  <c r="H83" i="31"/>
  <c r="C77" i="31"/>
  <c r="I77" i="31" s="1"/>
  <c r="B77" i="31"/>
  <c r="H77" i="31" s="1"/>
  <c r="I76" i="31"/>
  <c r="H76" i="31"/>
  <c r="I75" i="31"/>
  <c r="H75" i="31"/>
  <c r="I73" i="31"/>
  <c r="H73" i="31"/>
  <c r="I72" i="31"/>
  <c r="H72" i="31"/>
  <c r="I71" i="31"/>
  <c r="H71" i="31"/>
  <c r="I69" i="31"/>
  <c r="H69" i="31"/>
  <c r="I68" i="31"/>
  <c r="H68" i="31"/>
  <c r="I66" i="31"/>
  <c r="H66" i="31"/>
  <c r="I65" i="31"/>
  <c r="H65" i="31"/>
  <c r="I64" i="31"/>
  <c r="H64" i="31"/>
  <c r="I63" i="31"/>
  <c r="H63" i="31"/>
  <c r="I62" i="31"/>
  <c r="H62" i="31"/>
  <c r="I61" i="31"/>
  <c r="H61" i="31"/>
  <c r="I59" i="31"/>
  <c r="H59" i="31"/>
  <c r="I58" i="31"/>
  <c r="H58" i="31"/>
  <c r="I57" i="31"/>
  <c r="H57" i="31"/>
  <c r="I56" i="31"/>
  <c r="H56" i="31"/>
  <c r="I55" i="31"/>
  <c r="H55" i="31"/>
  <c r="I52" i="31"/>
  <c r="H52" i="31"/>
  <c r="I44" i="31"/>
  <c r="H44" i="31"/>
  <c r="C44" i="31"/>
  <c r="C46" i="31" s="1"/>
  <c r="I46" i="31" s="1"/>
  <c r="B44" i="31"/>
  <c r="B46" i="31" s="1"/>
  <c r="H46" i="31" s="1"/>
  <c r="I43" i="31"/>
  <c r="H43" i="31"/>
  <c r="I42" i="31"/>
  <c r="H42" i="31"/>
  <c r="I40" i="31"/>
  <c r="H40" i="31"/>
  <c r="I39" i="31"/>
  <c r="H39" i="31"/>
  <c r="I38" i="31"/>
  <c r="H38" i="31"/>
  <c r="I37" i="31"/>
  <c r="H37" i="31"/>
  <c r="I36" i="31"/>
  <c r="H36" i="31"/>
  <c r="I35" i="31"/>
  <c r="H35" i="31"/>
  <c r="I34" i="31"/>
  <c r="H34" i="31"/>
  <c r="I33" i="31"/>
  <c r="H33" i="31"/>
  <c r="I27" i="31"/>
  <c r="H27" i="31"/>
  <c r="C27" i="31"/>
  <c r="B27" i="31"/>
  <c r="I26" i="31"/>
  <c r="H26" i="31"/>
  <c r="I25" i="31"/>
  <c r="H25" i="31"/>
  <c r="I23" i="31"/>
  <c r="H23" i="31"/>
  <c r="I22" i="31"/>
  <c r="H22" i="31"/>
  <c r="I21" i="31"/>
  <c r="H21" i="31"/>
  <c r="I19" i="31"/>
  <c r="H19" i="31"/>
  <c r="I18" i="31"/>
  <c r="H18" i="31"/>
  <c r="I17" i="31"/>
  <c r="H17" i="31"/>
  <c r="I15" i="31"/>
  <c r="H15" i="31"/>
  <c r="I14" i="31"/>
  <c r="H14" i="31"/>
  <c r="I13" i="31"/>
  <c r="H13" i="31"/>
  <c r="I12" i="31"/>
  <c r="H12" i="31"/>
  <c r="I11" i="31"/>
  <c r="H11" i="31"/>
  <c r="I10" i="31"/>
  <c r="H10" i="31"/>
  <c r="I9" i="31"/>
  <c r="H9" i="31"/>
  <c r="I8" i="31"/>
  <c r="H8" i="31"/>
  <c r="I130" i="15"/>
  <c r="I127" i="15"/>
  <c r="C147" i="15"/>
  <c r="B147" i="15"/>
  <c r="I120" i="14"/>
  <c r="H120" i="14"/>
  <c r="I156" i="10" l="1"/>
  <c r="I158" i="10"/>
  <c r="I159" i="10"/>
  <c r="H156" i="10"/>
  <c r="H158" i="10"/>
  <c r="H159" i="10"/>
  <c r="I134" i="10"/>
  <c r="H134" i="10"/>
  <c r="B152" i="10"/>
  <c r="B96" i="10"/>
  <c r="C96" i="10"/>
  <c r="B105" i="4" l="1"/>
  <c r="B66" i="4"/>
  <c r="H76" i="13" l="1"/>
  <c r="H77" i="13"/>
  <c r="I77" i="13"/>
  <c r="I76" i="13"/>
  <c r="I135" i="15" l="1"/>
  <c r="I136" i="15"/>
  <c r="I138" i="15"/>
  <c r="I139" i="15"/>
  <c r="I141" i="15"/>
  <c r="I142" i="15"/>
  <c r="H135" i="15"/>
  <c r="H136" i="15"/>
  <c r="H138" i="15"/>
  <c r="H139" i="15"/>
  <c r="H141" i="15"/>
  <c r="H142" i="15"/>
  <c r="B123" i="14"/>
  <c r="I119" i="14"/>
  <c r="H119" i="14"/>
  <c r="I111" i="14"/>
  <c r="H111" i="14"/>
  <c r="I170" i="10"/>
  <c r="H170" i="10"/>
  <c r="I169" i="10"/>
  <c r="H169" i="10"/>
  <c r="I132" i="10"/>
  <c r="H132" i="10"/>
  <c r="B124" i="10"/>
  <c r="I44" i="4" l="1"/>
  <c r="H44" i="4"/>
  <c r="I43" i="4"/>
  <c r="H43" i="4"/>
  <c r="I22" i="4"/>
  <c r="H22" i="4"/>
  <c r="J45" i="27" l="1"/>
  <c r="I45" i="27"/>
  <c r="I91" i="14" l="1"/>
  <c r="H91" i="14"/>
  <c r="I54" i="13"/>
  <c r="H54" i="13"/>
  <c r="I131" i="10" l="1"/>
  <c r="H131" i="10"/>
  <c r="B106" i="15" l="1"/>
  <c r="I129" i="14"/>
  <c r="H129" i="14"/>
  <c r="I80" i="4" l="1"/>
  <c r="H80" i="4"/>
  <c r="I104" i="4"/>
  <c r="H104" i="4"/>
  <c r="I33" i="15" l="1"/>
  <c r="H33" i="15"/>
  <c r="I68" i="10"/>
  <c r="H68" i="10"/>
  <c r="N9" i="28" l="1"/>
  <c r="M9" i="28"/>
  <c r="F44" i="12" l="1"/>
  <c r="C44" i="12"/>
  <c r="B44" i="12"/>
  <c r="C161" i="14" l="1"/>
  <c r="B161" i="14"/>
  <c r="I160" i="14"/>
  <c r="H160" i="14"/>
  <c r="B135" i="14"/>
  <c r="I105" i="14"/>
  <c r="H105" i="14"/>
  <c r="I95" i="14"/>
  <c r="H95" i="14"/>
  <c r="I98" i="14"/>
  <c r="H98" i="14"/>
  <c r="I94" i="14"/>
  <c r="H94" i="14"/>
  <c r="I43" i="14"/>
  <c r="H43" i="14"/>
  <c r="I45" i="14"/>
  <c r="H45" i="14"/>
  <c r="I64" i="13"/>
  <c r="H64" i="13"/>
  <c r="I57" i="13"/>
  <c r="H57" i="13"/>
  <c r="C112" i="13"/>
  <c r="B112" i="13"/>
  <c r="I109" i="13"/>
  <c r="H109" i="13"/>
  <c r="I105" i="13"/>
  <c r="H105" i="13"/>
  <c r="I106" i="13"/>
  <c r="H106" i="13"/>
  <c r="I87" i="13"/>
  <c r="H87" i="13"/>
  <c r="I153" i="10"/>
  <c r="H153" i="10"/>
  <c r="I149" i="10"/>
  <c r="H149" i="10"/>
  <c r="H133" i="10"/>
  <c r="I133" i="10"/>
  <c r="I113" i="10"/>
  <c r="H113" i="10"/>
  <c r="C124" i="10"/>
  <c r="C44" i="10" l="1"/>
  <c r="B44" i="10"/>
  <c r="B98" i="10" l="1"/>
  <c r="C141" i="4"/>
  <c r="B141" i="4"/>
  <c r="H102" i="4"/>
  <c r="I102" i="4"/>
  <c r="H103" i="4"/>
  <c r="I103" i="4"/>
  <c r="I81" i="4"/>
  <c r="H81" i="4"/>
  <c r="I71" i="4"/>
  <c r="H71" i="4"/>
  <c r="I69" i="4"/>
  <c r="H69" i="4"/>
  <c r="H59" i="4"/>
  <c r="I59" i="4"/>
  <c r="I15" i="4"/>
  <c r="H15" i="4"/>
  <c r="I16" i="4"/>
  <c r="H16" i="4"/>
  <c r="N115" i="28"/>
  <c r="M115" i="28"/>
  <c r="N91" i="28"/>
  <c r="N92" i="28"/>
  <c r="M91" i="28"/>
  <c r="M92" i="28"/>
  <c r="N72" i="28"/>
  <c r="M72" i="28"/>
  <c r="N47" i="28"/>
  <c r="N19" i="28"/>
  <c r="N20" i="28"/>
  <c r="M19" i="28"/>
  <c r="M20" i="28"/>
  <c r="M47" i="28"/>
  <c r="H127" i="15" l="1"/>
  <c r="H130" i="15"/>
  <c r="H106" i="15" l="1"/>
  <c r="N129" i="28" l="1"/>
  <c r="M129" i="28"/>
  <c r="N87" i="28"/>
  <c r="M87" i="28"/>
  <c r="J77" i="27"/>
  <c r="I77" i="27"/>
  <c r="J76" i="27"/>
  <c r="I76" i="27"/>
  <c r="J67" i="27"/>
  <c r="I67" i="27"/>
  <c r="J71" i="27"/>
  <c r="I71" i="27"/>
  <c r="J58" i="27"/>
  <c r="I58" i="27"/>
  <c r="J57" i="27"/>
  <c r="I57" i="27"/>
  <c r="J63" i="27"/>
  <c r="I63" i="27"/>
  <c r="J53" i="27"/>
  <c r="I53" i="27"/>
  <c r="J28" i="27" l="1"/>
  <c r="I28" i="27"/>
  <c r="J9" i="27"/>
  <c r="J10" i="27"/>
  <c r="I9" i="27"/>
  <c r="C123" i="14" l="1"/>
  <c r="I122" i="15" l="1"/>
  <c r="H122" i="15"/>
  <c r="I97" i="4" l="1"/>
  <c r="H97" i="4"/>
  <c r="I88" i="4"/>
  <c r="H88" i="4"/>
  <c r="I90" i="4"/>
  <c r="H90" i="4"/>
  <c r="J95" i="27" l="1"/>
  <c r="J96" i="27"/>
  <c r="J97" i="27"/>
  <c r="J98" i="27"/>
  <c r="I95" i="27"/>
  <c r="I96" i="27"/>
  <c r="I97" i="27"/>
  <c r="I98" i="27"/>
  <c r="J94" i="27"/>
  <c r="I94" i="27"/>
  <c r="J93" i="27"/>
  <c r="I93" i="27"/>
  <c r="J88" i="27"/>
  <c r="J87" i="27"/>
  <c r="J86" i="27"/>
  <c r="J85" i="27"/>
  <c r="I88" i="27"/>
  <c r="I87" i="27"/>
  <c r="I86" i="27"/>
  <c r="I85" i="27"/>
  <c r="J69" i="27"/>
  <c r="J70" i="27"/>
  <c r="J72" i="27"/>
  <c r="I69" i="27"/>
  <c r="I70" i="27"/>
  <c r="I72" i="27"/>
  <c r="J68" i="27"/>
  <c r="I68" i="27"/>
  <c r="J60" i="27"/>
  <c r="J61" i="27"/>
  <c r="J62" i="27"/>
  <c r="I60" i="27"/>
  <c r="I61" i="27"/>
  <c r="I62" i="27"/>
  <c r="J59" i="27"/>
  <c r="I59" i="27"/>
  <c r="J39" i="27"/>
  <c r="J40" i="27"/>
  <c r="J41" i="27"/>
  <c r="I39" i="27"/>
  <c r="I40" i="27"/>
  <c r="I41" i="27"/>
  <c r="J38" i="27"/>
  <c r="I38" i="27"/>
  <c r="J33" i="27"/>
  <c r="I33" i="27"/>
  <c r="J32" i="27"/>
  <c r="I32" i="27"/>
  <c r="J31" i="27"/>
  <c r="I31" i="27"/>
  <c r="J29" i="27"/>
  <c r="I29" i="27"/>
  <c r="J17" i="27"/>
  <c r="J18" i="27"/>
  <c r="J19" i="27"/>
  <c r="J20" i="27"/>
  <c r="J21" i="27"/>
  <c r="J22" i="27"/>
  <c r="J23" i="27"/>
  <c r="J24" i="27"/>
  <c r="J25" i="27"/>
  <c r="I17" i="27"/>
  <c r="I18" i="27"/>
  <c r="I19" i="27"/>
  <c r="I20" i="27"/>
  <c r="I21" i="27"/>
  <c r="I22" i="27"/>
  <c r="I23" i="27"/>
  <c r="I24" i="27"/>
  <c r="I25" i="27"/>
  <c r="J11" i="27"/>
  <c r="J12" i="27"/>
  <c r="J13" i="27"/>
  <c r="I11" i="27"/>
  <c r="I12" i="27"/>
  <c r="I13" i="27"/>
  <c r="N120" i="28"/>
  <c r="M120" i="28"/>
  <c r="N123" i="28"/>
  <c r="M123" i="28"/>
  <c r="N114" i="28"/>
  <c r="M114" i="28"/>
  <c r="N103" i="28"/>
  <c r="M103" i="28"/>
  <c r="N79" i="28"/>
  <c r="M79" i="28"/>
  <c r="C62" i="28"/>
  <c r="N45" i="28"/>
  <c r="M45" i="28"/>
  <c r="H33" i="18" l="1"/>
  <c r="I33" i="18"/>
  <c r="I97" i="14"/>
  <c r="H97" i="14"/>
  <c r="B83" i="12"/>
  <c r="C173" i="10" l="1"/>
  <c r="B173" i="10"/>
  <c r="I116" i="4"/>
  <c r="I83" i="4" l="1"/>
  <c r="H83" i="4"/>
  <c r="I67" i="4" l="1"/>
  <c r="H67" i="4"/>
  <c r="I136" i="4"/>
  <c r="H136" i="4"/>
  <c r="I42" i="4"/>
  <c r="H42" i="4"/>
  <c r="I31" i="4"/>
  <c r="H31" i="4"/>
  <c r="N10" i="28" l="1"/>
  <c r="N12" i="28"/>
  <c r="N13" i="28"/>
  <c r="N14" i="28"/>
  <c r="N15" i="28"/>
  <c r="N17" i="28"/>
  <c r="N21" i="28"/>
  <c r="N23" i="28"/>
  <c r="N24" i="28"/>
  <c r="N25" i="28"/>
  <c r="N26" i="28"/>
  <c r="N27" i="28"/>
  <c r="N28" i="28"/>
  <c r="N29" i="28"/>
  <c r="N34" i="28"/>
  <c r="N35" i="28"/>
  <c r="N36" i="28"/>
  <c r="N37" i="28"/>
  <c r="N39" i="28"/>
  <c r="N40" i="28"/>
  <c r="N42" i="28"/>
  <c r="N44" i="28"/>
  <c r="N48" i="28"/>
  <c r="N51" i="28"/>
  <c r="N52" i="28"/>
  <c r="N53" i="28"/>
  <c r="N54" i="28"/>
  <c r="N55" i="28"/>
  <c r="N56" i="28"/>
  <c r="N57" i="28"/>
  <c r="N58" i="28"/>
  <c r="N59" i="28"/>
  <c r="N67" i="28"/>
  <c r="N69" i="28"/>
  <c r="N71" i="28"/>
  <c r="N74" i="28"/>
  <c r="N75" i="28"/>
  <c r="N76" i="28"/>
  <c r="N77" i="28"/>
  <c r="N78" i="28"/>
  <c r="N84" i="28"/>
  <c r="N86" i="28"/>
  <c r="N89" i="28"/>
  <c r="N93" i="28"/>
  <c r="N97" i="28"/>
  <c r="N98" i="28"/>
  <c r="N99" i="28"/>
  <c r="N100" i="28"/>
  <c r="N101" i="28"/>
  <c r="N102" i="28"/>
  <c r="N104" i="28"/>
  <c r="N105" i="28"/>
  <c r="N110" i="28"/>
  <c r="N111" i="28"/>
  <c r="N117" i="28"/>
  <c r="N118" i="28"/>
  <c r="N119" i="28"/>
  <c r="N121" i="28"/>
  <c r="N122" i="28"/>
  <c r="N128" i="28"/>
  <c r="M10" i="28"/>
  <c r="M12" i="28"/>
  <c r="M13" i="28"/>
  <c r="M14" i="28"/>
  <c r="M15" i="28"/>
  <c r="M17" i="28"/>
  <c r="M21" i="28"/>
  <c r="M23" i="28"/>
  <c r="M24" i="28"/>
  <c r="M25" i="28"/>
  <c r="M26" i="28"/>
  <c r="M27" i="28"/>
  <c r="M28" i="28"/>
  <c r="M29" i="28"/>
  <c r="M34" i="28"/>
  <c r="M35" i="28"/>
  <c r="M36" i="28"/>
  <c r="M37" i="28"/>
  <c r="M39" i="28"/>
  <c r="M40" i="28"/>
  <c r="M42" i="28"/>
  <c r="M44" i="28"/>
  <c r="M48" i="28"/>
  <c r="M51" i="28"/>
  <c r="M52" i="28"/>
  <c r="M53" i="28"/>
  <c r="M54" i="28"/>
  <c r="M55" i="28"/>
  <c r="M56" i="28"/>
  <c r="M57" i="28"/>
  <c r="M58" i="28"/>
  <c r="M59" i="28"/>
  <c r="M62" i="28"/>
  <c r="M67" i="28"/>
  <c r="M69" i="28"/>
  <c r="M71" i="28"/>
  <c r="M74" i="28"/>
  <c r="M75" i="28"/>
  <c r="M76" i="28"/>
  <c r="M77" i="28"/>
  <c r="M78" i="28"/>
  <c r="M84" i="28"/>
  <c r="M86" i="28"/>
  <c r="M89" i="28"/>
  <c r="M93" i="28"/>
  <c r="M97" i="28"/>
  <c r="M98" i="28"/>
  <c r="M99" i="28"/>
  <c r="M100" i="28"/>
  <c r="M101" i="28"/>
  <c r="M102" i="28"/>
  <c r="M104" i="28"/>
  <c r="M105" i="28"/>
  <c r="M110" i="28"/>
  <c r="M111" i="28"/>
  <c r="M117" i="28"/>
  <c r="M118" i="28"/>
  <c r="M119" i="28"/>
  <c r="M121" i="28"/>
  <c r="M122" i="28"/>
  <c r="M128" i="28"/>
  <c r="J102" i="27"/>
  <c r="J103" i="27"/>
  <c r="J104" i="27"/>
  <c r="J105" i="27"/>
  <c r="J106" i="27"/>
  <c r="J107" i="27"/>
  <c r="J108" i="27"/>
  <c r="I102" i="27"/>
  <c r="I103" i="27"/>
  <c r="I104" i="27"/>
  <c r="I105" i="27"/>
  <c r="I106" i="27"/>
  <c r="I107" i="27"/>
  <c r="I108" i="27"/>
  <c r="J8" i="27"/>
  <c r="J15" i="27"/>
  <c r="J27" i="27"/>
  <c r="J30" i="27"/>
  <c r="J34" i="27"/>
  <c r="J35" i="27"/>
  <c r="J37" i="27"/>
  <c r="J42" i="27"/>
  <c r="J43" i="27"/>
  <c r="J44" i="27"/>
  <c r="J46" i="27"/>
  <c r="J48" i="27"/>
  <c r="J49" i="27"/>
  <c r="J50" i="27"/>
  <c r="J51" i="27"/>
  <c r="J54" i="27"/>
  <c r="J55" i="27"/>
  <c r="J56" i="27"/>
  <c r="J64" i="27"/>
  <c r="J66" i="27"/>
  <c r="J74" i="27"/>
  <c r="J75" i="27"/>
  <c r="J78" i="27"/>
  <c r="J79" i="27"/>
  <c r="J80" i="27"/>
  <c r="J81" i="27"/>
  <c r="J82" i="27"/>
  <c r="J83" i="27"/>
  <c r="J84" i="27"/>
  <c r="J90" i="27"/>
  <c r="J91" i="27"/>
  <c r="J92" i="27"/>
  <c r="J100" i="27"/>
  <c r="I8" i="27"/>
  <c r="I10" i="27"/>
  <c r="I15" i="27"/>
  <c r="I27" i="27"/>
  <c r="I30" i="27"/>
  <c r="I34" i="27"/>
  <c r="I35" i="27"/>
  <c r="I37" i="27"/>
  <c r="I42" i="27"/>
  <c r="I43" i="27"/>
  <c r="I44" i="27"/>
  <c r="I46" i="27"/>
  <c r="I48" i="27"/>
  <c r="I49" i="27"/>
  <c r="I50" i="27"/>
  <c r="I51" i="27"/>
  <c r="I54" i="27"/>
  <c r="I55" i="27"/>
  <c r="I56" i="27"/>
  <c r="I64" i="27"/>
  <c r="I66" i="27"/>
  <c r="I74" i="27"/>
  <c r="I75" i="27"/>
  <c r="I78" i="27"/>
  <c r="I79" i="27"/>
  <c r="I80" i="27"/>
  <c r="I81" i="27"/>
  <c r="I82" i="27"/>
  <c r="I83" i="27"/>
  <c r="I84" i="27"/>
  <c r="I90" i="27"/>
  <c r="I91" i="27"/>
  <c r="I92" i="27"/>
  <c r="I100" i="27"/>
  <c r="I116" i="10"/>
  <c r="I117" i="10"/>
  <c r="H116" i="10"/>
  <c r="H117" i="10"/>
  <c r="N62" i="28" l="1"/>
  <c r="I67" i="28" l="1"/>
  <c r="H67" i="28"/>
  <c r="I65" i="28"/>
  <c r="H65" i="28"/>
  <c r="I64" i="28"/>
  <c r="H64" i="28"/>
  <c r="I63" i="28"/>
  <c r="H63" i="28"/>
  <c r="I62" i="28"/>
  <c r="H62" i="28"/>
  <c r="I53" i="28"/>
  <c r="H53" i="28"/>
  <c r="I48" i="28"/>
  <c r="H48" i="28"/>
  <c r="I44" i="28"/>
  <c r="H44" i="28"/>
  <c r="I42" i="28"/>
  <c r="H42" i="28"/>
  <c r="I32" i="28"/>
  <c r="H32" i="28"/>
  <c r="I30" i="28"/>
  <c r="H30" i="28"/>
  <c r="I29" i="28"/>
  <c r="H29" i="28"/>
  <c r="I28" i="28"/>
  <c r="H28" i="28"/>
  <c r="I27" i="28"/>
  <c r="H27" i="28"/>
  <c r="I26" i="28"/>
  <c r="H26" i="28"/>
  <c r="I25" i="28"/>
  <c r="H25" i="28"/>
  <c r="I24" i="28"/>
  <c r="H24" i="28"/>
  <c r="I17" i="28"/>
  <c r="H17" i="28"/>
  <c r="B139" i="10" l="1"/>
  <c r="C139" i="10"/>
  <c r="I121" i="10"/>
  <c r="H121" i="10"/>
  <c r="I105" i="4" l="1"/>
  <c r="H105" i="4"/>
  <c r="I86" i="4"/>
  <c r="H86" i="4"/>
  <c r="I126" i="15" l="1"/>
  <c r="H126" i="15"/>
  <c r="H150" i="10"/>
  <c r="I148" i="10"/>
  <c r="I150" i="10"/>
  <c r="H148" i="10"/>
  <c r="H141" i="4" l="1"/>
  <c r="I127" i="4"/>
  <c r="H127" i="4"/>
  <c r="I120" i="17" l="1"/>
  <c r="H120" i="17"/>
  <c r="I113" i="14"/>
  <c r="H113" i="14"/>
  <c r="I99" i="12"/>
  <c r="H99" i="12"/>
  <c r="I94" i="4" l="1"/>
  <c r="H94" i="4"/>
  <c r="H116" i="4"/>
  <c r="I88" i="24" l="1"/>
  <c r="I117" i="14" l="1"/>
  <c r="H117" i="14"/>
  <c r="C99" i="24" l="1"/>
  <c r="C79" i="13" l="1"/>
  <c r="B79" i="13"/>
  <c r="I53" i="13"/>
  <c r="H53" i="13"/>
  <c r="I78" i="4" l="1"/>
  <c r="H78" i="4"/>
  <c r="B136" i="13"/>
  <c r="C136" i="13"/>
  <c r="I90" i="24" l="1"/>
  <c r="I91" i="24"/>
  <c r="I92" i="24"/>
  <c r="I94" i="24"/>
  <c r="I95" i="24"/>
  <c r="I97" i="24"/>
  <c r="I98" i="24"/>
  <c r="H90" i="24"/>
  <c r="H91" i="24"/>
  <c r="H92" i="24"/>
  <c r="H94" i="24"/>
  <c r="H95" i="24"/>
  <c r="H97" i="24"/>
  <c r="H98" i="24"/>
  <c r="I99" i="24"/>
  <c r="B99" i="24"/>
  <c r="C121" i="24"/>
  <c r="B121" i="24"/>
  <c r="I120" i="24"/>
  <c r="H120" i="24"/>
  <c r="I118" i="24"/>
  <c r="H118" i="24"/>
  <c r="I116" i="24"/>
  <c r="H116" i="24"/>
  <c r="I115" i="24"/>
  <c r="H115" i="24"/>
  <c r="I113" i="24"/>
  <c r="H113" i="24"/>
  <c r="I111" i="24"/>
  <c r="H111" i="24"/>
  <c r="I110" i="24"/>
  <c r="H110" i="24"/>
  <c r="I109" i="24"/>
  <c r="H109" i="24"/>
  <c r="I108" i="24"/>
  <c r="H108" i="24"/>
  <c r="I107" i="24"/>
  <c r="H107" i="24"/>
  <c r="I106" i="24"/>
  <c r="H106" i="24"/>
  <c r="I105" i="24"/>
  <c r="H105" i="24"/>
  <c r="C82" i="24"/>
  <c r="B82" i="24"/>
  <c r="I81" i="24"/>
  <c r="H81" i="24"/>
  <c r="I80" i="24"/>
  <c r="H80" i="24"/>
  <c r="I78" i="24"/>
  <c r="H78" i="24"/>
  <c r="C72" i="24"/>
  <c r="I72" i="24" s="1"/>
  <c r="B72" i="24"/>
  <c r="H72" i="24" s="1"/>
  <c r="I71" i="24"/>
  <c r="H71" i="24"/>
  <c r="I70" i="24"/>
  <c r="H70" i="24"/>
  <c r="I68" i="24"/>
  <c r="H68" i="24"/>
  <c r="I67" i="24"/>
  <c r="H67" i="24"/>
  <c r="I66" i="24"/>
  <c r="H66" i="24"/>
  <c r="I64" i="24"/>
  <c r="H64" i="24"/>
  <c r="I63" i="24"/>
  <c r="H63" i="24"/>
  <c r="I61" i="24"/>
  <c r="H61" i="24"/>
  <c r="I60" i="24"/>
  <c r="H60" i="24"/>
  <c r="I59" i="24"/>
  <c r="H59" i="24"/>
  <c r="I58" i="24"/>
  <c r="H58" i="24"/>
  <c r="I57" i="24"/>
  <c r="H57" i="24"/>
  <c r="I56" i="24"/>
  <c r="H56" i="24"/>
  <c r="I54" i="24"/>
  <c r="H54" i="24"/>
  <c r="I53" i="24"/>
  <c r="H53" i="24"/>
  <c r="I52" i="24"/>
  <c r="H52" i="24"/>
  <c r="I51" i="24"/>
  <c r="H51" i="24"/>
  <c r="I50" i="24"/>
  <c r="H50" i="24"/>
  <c r="I47" i="24"/>
  <c r="H47" i="24"/>
  <c r="C39" i="24"/>
  <c r="B39" i="24"/>
  <c r="I38" i="24"/>
  <c r="H38" i="24"/>
  <c r="I37" i="24"/>
  <c r="H37" i="24"/>
  <c r="I35" i="24"/>
  <c r="H35" i="24"/>
  <c r="I34" i="24"/>
  <c r="H34" i="24"/>
  <c r="I33" i="24"/>
  <c r="H33" i="24"/>
  <c r="I32" i="24"/>
  <c r="H32" i="24"/>
  <c r="I31" i="24"/>
  <c r="H31" i="24"/>
  <c r="I30" i="24"/>
  <c r="H30" i="24"/>
  <c r="I29" i="24"/>
  <c r="H29" i="24"/>
  <c r="I28" i="24"/>
  <c r="H28" i="24"/>
  <c r="I27" i="24"/>
  <c r="H27" i="24"/>
  <c r="I26" i="24"/>
  <c r="H26" i="24"/>
  <c r="C20" i="24"/>
  <c r="I20" i="24" s="1"/>
  <c r="B20" i="24"/>
  <c r="H20" i="24" s="1"/>
  <c r="I19" i="24"/>
  <c r="H19" i="24"/>
  <c r="I18" i="24"/>
  <c r="H18" i="24"/>
  <c r="I16" i="24"/>
  <c r="H16" i="24"/>
  <c r="I15" i="24"/>
  <c r="H15" i="24"/>
  <c r="I14" i="24"/>
  <c r="H14" i="24"/>
  <c r="I13" i="24"/>
  <c r="H13" i="24"/>
  <c r="I12" i="24"/>
  <c r="H12" i="24"/>
  <c r="I11" i="24"/>
  <c r="H11" i="24"/>
  <c r="I10" i="24"/>
  <c r="H10" i="24"/>
  <c r="I9" i="24"/>
  <c r="H9" i="24"/>
  <c r="H82" i="24" l="1"/>
  <c r="I82" i="24"/>
  <c r="H99" i="24"/>
  <c r="C123" i="24"/>
  <c r="B123" i="24"/>
  <c r="C41" i="24"/>
  <c r="B41" i="24"/>
  <c r="H41" i="24" s="1"/>
  <c r="I39" i="24"/>
  <c r="I121" i="24"/>
  <c r="H39" i="24"/>
  <c r="H121" i="24"/>
  <c r="I41" i="24" l="1"/>
  <c r="I123" i="24"/>
  <c r="H123" i="24"/>
  <c r="F144" i="18" l="1"/>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E46" i="18" s="1"/>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I140" i="17"/>
  <c r="H140" i="17"/>
  <c r="I139" i="17"/>
  <c r="H139" i="17"/>
  <c r="I137" i="17"/>
  <c r="H137" i="17"/>
  <c r="I135" i="17"/>
  <c r="H135" i="17"/>
  <c r="I134" i="17"/>
  <c r="H134" i="17"/>
  <c r="I133" i="17"/>
  <c r="H133" i="17"/>
  <c r="I132" i="17"/>
  <c r="H132" i="17"/>
  <c r="I131" i="17"/>
  <c r="H131" i="17"/>
  <c r="I130" i="17"/>
  <c r="H130" i="17"/>
  <c r="I129" i="17"/>
  <c r="H129" i="17"/>
  <c r="C123" i="17"/>
  <c r="B123" i="17"/>
  <c r="I122" i="17"/>
  <c r="H122" i="17"/>
  <c r="I118" i="17"/>
  <c r="H118" i="17"/>
  <c r="I117" i="17"/>
  <c r="H117" i="17"/>
  <c r="I116" i="17"/>
  <c r="H116" i="17"/>
  <c r="C110" i="17"/>
  <c r="B110" i="17"/>
  <c r="I109" i="17"/>
  <c r="H109" i="17"/>
  <c r="I108" i="17"/>
  <c r="H108" i="17"/>
  <c r="I106" i="17"/>
  <c r="H106" i="17"/>
  <c r="I105" i="17"/>
  <c r="H105" i="17"/>
  <c r="I103" i="17"/>
  <c r="H103" i="17"/>
  <c r="I101" i="17"/>
  <c r="H101" i="17"/>
  <c r="I99" i="17"/>
  <c r="H99" i="17"/>
  <c r="I98" i="17"/>
  <c r="H98" i="17"/>
  <c r="I97" i="17"/>
  <c r="H97" i="17"/>
  <c r="I96" i="17"/>
  <c r="H96" i="17"/>
  <c r="I95" i="17"/>
  <c r="H95" i="17"/>
  <c r="I94" i="17"/>
  <c r="H94" i="17"/>
  <c r="I92" i="17"/>
  <c r="H92" i="17"/>
  <c r="I89" i="17"/>
  <c r="H89" i="17"/>
  <c r="I88" i="17"/>
  <c r="H88" i="17"/>
  <c r="I86" i="17"/>
  <c r="H86" i="17"/>
  <c r="I85" i="17"/>
  <c r="H85" i="17"/>
  <c r="I84" i="17"/>
  <c r="H84" i="17"/>
  <c r="I83" i="17"/>
  <c r="H83" i="17"/>
  <c r="C77" i="17"/>
  <c r="B77" i="17"/>
  <c r="I76" i="17"/>
  <c r="H76" i="17"/>
  <c r="I75" i="17"/>
  <c r="H75" i="17"/>
  <c r="I73" i="17"/>
  <c r="H73" i="17"/>
  <c r="I72" i="17"/>
  <c r="H72" i="17"/>
  <c r="I71" i="17"/>
  <c r="H71" i="17"/>
  <c r="I69" i="17"/>
  <c r="H69" i="17"/>
  <c r="I68" i="17"/>
  <c r="H68" i="17"/>
  <c r="I66" i="17"/>
  <c r="H66" i="17"/>
  <c r="I65" i="17"/>
  <c r="H65" i="17"/>
  <c r="I64" i="17"/>
  <c r="H64" i="17"/>
  <c r="I63" i="17"/>
  <c r="H63" i="17"/>
  <c r="I62" i="17"/>
  <c r="H62" i="17"/>
  <c r="I61" i="17"/>
  <c r="H61" i="17"/>
  <c r="I59" i="17"/>
  <c r="H59" i="17"/>
  <c r="I58" i="17"/>
  <c r="H58" i="17"/>
  <c r="I57" i="17"/>
  <c r="H57" i="17"/>
  <c r="I56" i="17"/>
  <c r="H56" i="17"/>
  <c r="I55" i="17"/>
  <c r="H55" i="17"/>
  <c r="I52" i="17"/>
  <c r="H52" i="17"/>
  <c r="C44" i="17"/>
  <c r="B44" i="17"/>
  <c r="H44" i="17" s="1"/>
  <c r="I43" i="17"/>
  <c r="H43" i="17"/>
  <c r="I42" i="17"/>
  <c r="H42" i="17"/>
  <c r="I40" i="17"/>
  <c r="H40" i="17"/>
  <c r="I39" i="17"/>
  <c r="H39" i="17"/>
  <c r="I38" i="17"/>
  <c r="H38" i="17"/>
  <c r="I37" i="17"/>
  <c r="H37" i="17"/>
  <c r="I36" i="17"/>
  <c r="H36" i="17"/>
  <c r="I35" i="17"/>
  <c r="H35" i="17"/>
  <c r="I34" i="17"/>
  <c r="H34" i="17"/>
  <c r="I33" i="17"/>
  <c r="H33" i="17"/>
  <c r="C27" i="17"/>
  <c r="B27" i="17"/>
  <c r="I26" i="17"/>
  <c r="H26" i="17"/>
  <c r="I25" i="17"/>
  <c r="H25" i="17"/>
  <c r="I23" i="17"/>
  <c r="H23" i="17"/>
  <c r="I22" i="17"/>
  <c r="H22" i="17"/>
  <c r="I21" i="17"/>
  <c r="H21" i="17"/>
  <c r="I19" i="17"/>
  <c r="H19" i="17"/>
  <c r="I18" i="17"/>
  <c r="H18" i="17"/>
  <c r="I17" i="17"/>
  <c r="H17" i="17"/>
  <c r="I15" i="17"/>
  <c r="H15" i="17"/>
  <c r="I14" i="17"/>
  <c r="H14" i="17"/>
  <c r="I13" i="17"/>
  <c r="H13" i="17"/>
  <c r="I12" i="17"/>
  <c r="H12" i="17"/>
  <c r="I11" i="17"/>
  <c r="H11" i="17"/>
  <c r="I10" i="17"/>
  <c r="H10" i="17"/>
  <c r="I9" i="17"/>
  <c r="H9" i="17"/>
  <c r="I8" i="17"/>
  <c r="H8" i="17"/>
  <c r="F146" i="18" l="1"/>
  <c r="I146" i="18" s="1"/>
  <c r="I27" i="17"/>
  <c r="I27" i="18"/>
  <c r="H27" i="18" s="1"/>
  <c r="C46" i="17"/>
  <c r="I46" i="17" s="1"/>
  <c r="I144" i="18"/>
  <c r="B46" i="18"/>
  <c r="H46" i="18" s="1"/>
  <c r="F46" i="18"/>
  <c r="I46" i="18" s="1"/>
  <c r="E146" i="18"/>
  <c r="E150" i="18" s="1"/>
  <c r="H123" i="17"/>
  <c r="I44" i="17"/>
  <c r="I44" i="18"/>
  <c r="H44" i="18"/>
  <c r="B46" i="17"/>
  <c r="I77" i="17"/>
  <c r="H77" i="17" s="1"/>
  <c r="B146" i="18"/>
  <c r="H146" i="18" s="1"/>
  <c r="I121" i="18"/>
  <c r="H121" i="18" s="1"/>
  <c r="H27" i="17"/>
  <c r="I77" i="18"/>
  <c r="H77" i="18" s="1"/>
  <c r="I123" i="17"/>
  <c r="I110" i="17"/>
  <c r="H110" i="17" s="1"/>
  <c r="I146" i="15"/>
  <c r="H146" i="15"/>
  <c r="I144" i="15"/>
  <c r="H144" i="15"/>
  <c r="I143" i="15"/>
  <c r="H143" i="15"/>
  <c r="I133" i="15"/>
  <c r="H133" i="15"/>
  <c r="I132" i="15"/>
  <c r="H132" i="15"/>
  <c r="I131" i="15"/>
  <c r="H131" i="15"/>
  <c r="I129" i="15"/>
  <c r="H129" i="15"/>
  <c r="I128" i="15"/>
  <c r="H128" i="15"/>
  <c r="I125" i="15"/>
  <c r="H125" i="15"/>
  <c r="I124" i="15"/>
  <c r="H124" i="15"/>
  <c r="I116" i="15"/>
  <c r="H116" i="15"/>
  <c r="I115" i="15"/>
  <c r="H115" i="15"/>
  <c r="I113" i="15"/>
  <c r="H113" i="15"/>
  <c r="I112" i="15"/>
  <c r="H112" i="15"/>
  <c r="F150" i="18" l="1"/>
  <c r="I150" i="18" s="1"/>
  <c r="H46" i="17"/>
  <c r="H153" i="18"/>
  <c r="B150" i="18"/>
  <c r="H150" i="18" s="1"/>
  <c r="I147" i="15"/>
  <c r="H147" i="15"/>
  <c r="C106" i="15"/>
  <c r="I105" i="15"/>
  <c r="H105" i="15"/>
  <c r="I104" i="15"/>
  <c r="H104" i="15"/>
  <c r="I102" i="15"/>
  <c r="H102" i="15"/>
  <c r="I101" i="15"/>
  <c r="H101" i="15"/>
  <c r="I99" i="15"/>
  <c r="H99" i="15"/>
  <c r="I97" i="15"/>
  <c r="H97" i="15"/>
  <c r="I95" i="15"/>
  <c r="H95" i="15"/>
  <c r="I94" i="15"/>
  <c r="H94" i="15"/>
  <c r="I93" i="15"/>
  <c r="H93" i="15"/>
  <c r="I92" i="15"/>
  <c r="H92" i="15"/>
  <c r="I91" i="15"/>
  <c r="H91" i="15"/>
  <c r="I89" i="15"/>
  <c r="H89" i="15"/>
  <c r="I88" i="15"/>
  <c r="H88" i="15"/>
  <c r="I87" i="15"/>
  <c r="H87" i="15"/>
  <c r="I85" i="15"/>
  <c r="H85" i="15"/>
  <c r="I84" i="15"/>
  <c r="H84" i="15"/>
  <c r="I83" i="15"/>
  <c r="H83" i="15"/>
  <c r="I82" i="15"/>
  <c r="H82" i="15"/>
  <c r="C76" i="15"/>
  <c r="I75" i="15"/>
  <c r="H75" i="15"/>
  <c r="I74" i="15"/>
  <c r="H74" i="15"/>
  <c r="I72" i="15"/>
  <c r="H72" i="15"/>
  <c r="I71" i="15"/>
  <c r="H71" i="15"/>
  <c r="I70" i="15"/>
  <c r="H70" i="15"/>
  <c r="I68" i="15"/>
  <c r="H68" i="15"/>
  <c r="I67" i="15"/>
  <c r="H67" i="15"/>
  <c r="I65" i="15"/>
  <c r="H65" i="15"/>
  <c r="I64" i="15"/>
  <c r="H64" i="15"/>
  <c r="I63" i="15"/>
  <c r="H63" i="15"/>
  <c r="I62" i="15"/>
  <c r="H62" i="15"/>
  <c r="I61" i="15"/>
  <c r="H61" i="15"/>
  <c r="I60" i="15"/>
  <c r="H60" i="15"/>
  <c r="I58" i="15"/>
  <c r="H58" i="15"/>
  <c r="I57" i="15"/>
  <c r="H57" i="15"/>
  <c r="I56" i="15"/>
  <c r="H56" i="15"/>
  <c r="I55" i="15"/>
  <c r="H55" i="15"/>
  <c r="I54" i="15"/>
  <c r="H54" i="15"/>
  <c r="I51" i="15"/>
  <c r="H51" i="15"/>
  <c r="C43" i="15"/>
  <c r="B43" i="15"/>
  <c r="I42" i="15"/>
  <c r="H42" i="15"/>
  <c r="I41" i="15"/>
  <c r="H41" i="15"/>
  <c r="I39" i="15"/>
  <c r="H39" i="15"/>
  <c r="I38" i="15"/>
  <c r="H38" i="15"/>
  <c r="I37" i="15"/>
  <c r="H37" i="15"/>
  <c r="I36" i="15"/>
  <c r="H36" i="15"/>
  <c r="I35" i="15"/>
  <c r="H35" i="15"/>
  <c r="I34" i="15"/>
  <c r="H34" i="15"/>
  <c r="I32" i="15"/>
  <c r="H32" i="15"/>
  <c r="C26" i="15"/>
  <c r="B26" i="15"/>
  <c r="I25" i="15"/>
  <c r="H25" i="15"/>
  <c r="I24" i="15"/>
  <c r="H24" i="15"/>
  <c r="I22" i="15"/>
  <c r="H22" i="15"/>
  <c r="I21" i="15"/>
  <c r="H21" i="15"/>
  <c r="I20" i="15"/>
  <c r="H20" i="15"/>
  <c r="I18" i="15"/>
  <c r="H18" i="15"/>
  <c r="I17" i="15"/>
  <c r="H17" i="15"/>
  <c r="I16" i="15"/>
  <c r="H16" i="15"/>
  <c r="I14" i="15"/>
  <c r="H14" i="15"/>
  <c r="I13" i="15"/>
  <c r="H13" i="15"/>
  <c r="I12" i="15"/>
  <c r="H12" i="15"/>
  <c r="I11" i="15"/>
  <c r="H11" i="15"/>
  <c r="I10" i="15"/>
  <c r="H10" i="15"/>
  <c r="I9" i="15"/>
  <c r="H9" i="15"/>
  <c r="I8" i="15"/>
  <c r="H8" i="15"/>
  <c r="I158" i="14"/>
  <c r="H158" i="14"/>
  <c r="I156" i="14"/>
  <c r="H156" i="14"/>
  <c r="I153" i="14"/>
  <c r="H153" i="14"/>
  <c r="I151" i="14"/>
  <c r="H151" i="14"/>
  <c r="I149" i="14"/>
  <c r="H149" i="14"/>
  <c r="I148" i="14"/>
  <c r="H148" i="14"/>
  <c r="I147" i="14"/>
  <c r="H147" i="14"/>
  <c r="I146" i="14"/>
  <c r="H146" i="14"/>
  <c r="I145" i="14"/>
  <c r="H145" i="14"/>
  <c r="I144" i="14"/>
  <c r="H144" i="14"/>
  <c r="I143" i="14"/>
  <c r="H143" i="14"/>
  <c r="I141" i="14"/>
  <c r="H141" i="14"/>
  <c r="I135" i="14"/>
  <c r="H135" i="14"/>
  <c r="I134" i="14"/>
  <c r="H134" i="14"/>
  <c r="I132" i="14"/>
  <c r="H132" i="14"/>
  <c r="I131" i="14"/>
  <c r="H131" i="14"/>
  <c r="I122" i="14"/>
  <c r="H122" i="14"/>
  <c r="I121" i="14"/>
  <c r="H121" i="14"/>
  <c r="I116" i="14"/>
  <c r="H116" i="14"/>
  <c r="I115" i="14"/>
  <c r="H115" i="14"/>
  <c r="I112" i="14"/>
  <c r="H112" i="14"/>
  <c r="I109" i="14"/>
  <c r="H109" i="14"/>
  <c r="I107" i="14"/>
  <c r="H107" i="14"/>
  <c r="I106" i="14"/>
  <c r="H106" i="14"/>
  <c r="I104" i="14"/>
  <c r="H104" i="14"/>
  <c r="I103" i="14"/>
  <c r="H103" i="14"/>
  <c r="I102" i="14"/>
  <c r="H102" i="14"/>
  <c r="I101" i="14"/>
  <c r="H101" i="14"/>
  <c r="I99" i="14"/>
  <c r="H99" i="14"/>
  <c r="I96" i="14"/>
  <c r="H96" i="14"/>
  <c r="I93" i="14"/>
  <c r="H93" i="14"/>
  <c r="I90" i="14"/>
  <c r="H90" i="14"/>
  <c r="I89" i="14"/>
  <c r="H89" i="14"/>
  <c r="I88" i="14"/>
  <c r="H88" i="14"/>
  <c r="I87" i="14"/>
  <c r="H87" i="14"/>
  <c r="C81" i="14"/>
  <c r="B81" i="14"/>
  <c r="I80" i="14"/>
  <c r="H80" i="14"/>
  <c r="I79" i="14"/>
  <c r="H79" i="14"/>
  <c r="I77" i="14"/>
  <c r="H77" i="14"/>
  <c r="I76" i="14"/>
  <c r="H76" i="14"/>
  <c r="I75" i="14"/>
  <c r="H75" i="14"/>
  <c r="I73" i="14"/>
  <c r="H73" i="14"/>
  <c r="I72" i="14"/>
  <c r="H72" i="14"/>
  <c r="I70" i="14"/>
  <c r="H70" i="14"/>
  <c r="I69" i="14"/>
  <c r="H69" i="14"/>
  <c r="I68" i="14"/>
  <c r="H68" i="14"/>
  <c r="I67" i="14"/>
  <c r="H67" i="14"/>
  <c r="I66" i="14"/>
  <c r="H66" i="14"/>
  <c r="I65" i="14"/>
  <c r="H65" i="14"/>
  <c r="I63" i="14"/>
  <c r="H63" i="14"/>
  <c r="I62" i="14"/>
  <c r="H62" i="14"/>
  <c r="I61" i="14"/>
  <c r="H61" i="14"/>
  <c r="I60" i="14"/>
  <c r="H60" i="14"/>
  <c r="I59" i="14"/>
  <c r="H59" i="14"/>
  <c r="I56" i="14"/>
  <c r="H56" i="14"/>
  <c r="C48" i="14"/>
  <c r="I48" i="14" s="1"/>
  <c r="B48" i="14"/>
  <c r="I47" i="14"/>
  <c r="H47" i="14"/>
  <c r="I46" i="14"/>
  <c r="H46" i="14"/>
  <c r="I41" i="14"/>
  <c r="H41" i="14"/>
  <c r="I40" i="14"/>
  <c r="H40" i="14"/>
  <c r="I39" i="14"/>
  <c r="H39" i="14"/>
  <c r="I38" i="14"/>
  <c r="H38" i="14"/>
  <c r="I37" i="14"/>
  <c r="H37" i="14"/>
  <c r="I36" i="14"/>
  <c r="H36" i="14"/>
  <c r="I35" i="14"/>
  <c r="H35" i="14"/>
  <c r="I34" i="14"/>
  <c r="H34" i="14"/>
  <c r="C28" i="14"/>
  <c r="B28" i="14"/>
  <c r="I27" i="14"/>
  <c r="H27" i="14"/>
  <c r="I26" i="14"/>
  <c r="H26" i="14"/>
  <c r="I24" i="14"/>
  <c r="H24" i="14"/>
  <c r="I23" i="14"/>
  <c r="H23" i="14"/>
  <c r="I22" i="14"/>
  <c r="H22" i="14"/>
  <c r="I20" i="14"/>
  <c r="H20" i="14"/>
  <c r="I19" i="14"/>
  <c r="H19" i="14"/>
  <c r="I18" i="14"/>
  <c r="H18" i="14"/>
  <c r="I16" i="14"/>
  <c r="H16" i="14"/>
  <c r="I15" i="14"/>
  <c r="H15" i="14"/>
  <c r="I14" i="14"/>
  <c r="H14" i="14"/>
  <c r="I13" i="14"/>
  <c r="H13" i="14"/>
  <c r="I12" i="14"/>
  <c r="H12" i="14"/>
  <c r="I11" i="14"/>
  <c r="H11" i="14"/>
  <c r="I10" i="14"/>
  <c r="H10" i="14"/>
  <c r="I9" i="14"/>
  <c r="H9" i="14"/>
  <c r="I136" i="13"/>
  <c r="I135" i="13"/>
  <c r="H135" i="13"/>
  <c r="I133" i="13"/>
  <c r="H133" i="13"/>
  <c r="I130" i="13"/>
  <c r="H130" i="13"/>
  <c r="I128" i="13"/>
  <c r="H128" i="13"/>
  <c r="I126" i="13"/>
  <c r="H126" i="13"/>
  <c r="I125" i="13"/>
  <c r="H125" i="13"/>
  <c r="I124" i="13"/>
  <c r="H124" i="13"/>
  <c r="I123" i="13"/>
  <c r="H123" i="13"/>
  <c r="I122" i="13"/>
  <c r="H122" i="13"/>
  <c r="I121" i="13"/>
  <c r="H121" i="13"/>
  <c r="I120" i="13"/>
  <c r="H120" i="13"/>
  <c r="I118" i="13"/>
  <c r="H118" i="13"/>
  <c r="I112" i="13"/>
  <c r="H112" i="13"/>
  <c r="I111" i="13"/>
  <c r="H111" i="13"/>
  <c r="I107" i="13"/>
  <c r="H107" i="13"/>
  <c r="I104" i="13"/>
  <c r="H104" i="13"/>
  <c r="C98" i="13"/>
  <c r="B98" i="13"/>
  <c r="I97" i="13"/>
  <c r="H97" i="13"/>
  <c r="I95" i="13"/>
  <c r="H95" i="13"/>
  <c r="I93" i="13"/>
  <c r="H93" i="13"/>
  <c r="I91" i="13"/>
  <c r="H91" i="13"/>
  <c r="I90" i="13"/>
  <c r="H90" i="13"/>
  <c r="I89" i="13"/>
  <c r="H89" i="13"/>
  <c r="I85" i="13"/>
  <c r="H85" i="13"/>
  <c r="I78" i="13"/>
  <c r="H78" i="13"/>
  <c r="I75" i="13"/>
  <c r="H75" i="13"/>
  <c r="I73" i="13"/>
  <c r="H73" i="13"/>
  <c r="I72" i="13"/>
  <c r="H72" i="13"/>
  <c r="I71" i="13"/>
  <c r="H71" i="13"/>
  <c r="I69" i="13"/>
  <c r="H69" i="13"/>
  <c r="I68" i="13"/>
  <c r="H68" i="13"/>
  <c r="I66" i="13"/>
  <c r="H66" i="13"/>
  <c r="I65" i="13"/>
  <c r="H65" i="13"/>
  <c r="I63" i="13"/>
  <c r="H63" i="13"/>
  <c r="I62" i="13"/>
  <c r="H62" i="13"/>
  <c r="I61" i="13"/>
  <c r="H61" i="13"/>
  <c r="I60" i="13"/>
  <c r="H60" i="13"/>
  <c r="I58" i="13"/>
  <c r="H58" i="13"/>
  <c r="I56" i="13"/>
  <c r="H56" i="13"/>
  <c r="I51" i="13"/>
  <c r="H51" i="13"/>
  <c r="C43" i="13"/>
  <c r="B43" i="13"/>
  <c r="I42" i="13"/>
  <c r="H42" i="13"/>
  <c r="I40" i="13"/>
  <c r="H40" i="13"/>
  <c r="I39" i="13"/>
  <c r="H39" i="13"/>
  <c r="I38" i="13"/>
  <c r="H38" i="13"/>
  <c r="I37" i="13"/>
  <c r="H37" i="13"/>
  <c r="I36" i="13"/>
  <c r="H36" i="13"/>
  <c r="I35" i="13"/>
  <c r="H35" i="13"/>
  <c r="I34" i="13"/>
  <c r="H34" i="13"/>
  <c r="I33" i="13"/>
  <c r="H33" i="13"/>
  <c r="C27" i="13"/>
  <c r="B27" i="13"/>
  <c r="I26" i="13"/>
  <c r="H26" i="13"/>
  <c r="I25" i="13"/>
  <c r="H25" i="13"/>
  <c r="I23" i="13"/>
  <c r="H23" i="13"/>
  <c r="I22" i="13"/>
  <c r="H22" i="13"/>
  <c r="I21" i="13"/>
  <c r="H21" i="13"/>
  <c r="I19" i="13"/>
  <c r="H19" i="13"/>
  <c r="I18" i="13"/>
  <c r="H18" i="13"/>
  <c r="I17" i="13"/>
  <c r="H17" i="13"/>
  <c r="I15" i="13"/>
  <c r="H15" i="13"/>
  <c r="I14" i="13"/>
  <c r="H14" i="13"/>
  <c r="I13" i="13"/>
  <c r="H13" i="13"/>
  <c r="I12" i="13"/>
  <c r="H12" i="13"/>
  <c r="I11" i="13"/>
  <c r="H11" i="13"/>
  <c r="I10" i="13"/>
  <c r="H10" i="13"/>
  <c r="I9" i="13"/>
  <c r="H9" i="13"/>
  <c r="I8" i="13"/>
  <c r="H8" i="13"/>
  <c r="C50" i="14" l="1"/>
  <c r="I50" i="14" s="1"/>
  <c r="H161" i="14"/>
  <c r="H48" i="14"/>
  <c r="B50" i="14"/>
  <c r="H50" i="14" s="1"/>
  <c r="I26" i="15"/>
  <c r="B45" i="15"/>
  <c r="I76" i="15"/>
  <c r="H76" i="15" s="1"/>
  <c r="I28" i="14"/>
  <c r="H28" i="14" s="1"/>
  <c r="C45" i="15"/>
  <c r="I106" i="15"/>
  <c r="H43" i="15"/>
  <c r="I43" i="15"/>
  <c r="I161" i="14"/>
  <c r="I81" i="14"/>
  <c r="H81" i="14" s="1"/>
  <c r="I123" i="14"/>
  <c r="H123" i="14" s="1"/>
  <c r="C45" i="13"/>
  <c r="I43" i="13"/>
  <c r="B45" i="13"/>
  <c r="H43" i="13"/>
  <c r="I27" i="13"/>
  <c r="I98" i="13"/>
  <c r="H98" i="13"/>
  <c r="I79" i="13"/>
  <c r="H79" i="13"/>
  <c r="H27" i="13"/>
  <c r="H136" i="13"/>
  <c r="I98" i="12"/>
  <c r="H98" i="12"/>
  <c r="I96" i="12"/>
  <c r="H96" i="12"/>
  <c r="C83" i="12"/>
  <c r="C85" i="12" s="1"/>
  <c r="B85" i="12"/>
  <c r="I82" i="12"/>
  <c r="H82" i="12"/>
  <c r="I81" i="12"/>
  <c r="H81" i="12"/>
  <c r="I79" i="12"/>
  <c r="H79" i="12"/>
  <c r="I78" i="12"/>
  <c r="H78" i="12"/>
  <c r="I77" i="12"/>
  <c r="H77" i="12"/>
  <c r="I76" i="12"/>
  <c r="H76" i="12"/>
  <c r="I75" i="12"/>
  <c r="H75" i="12"/>
  <c r="I73" i="12"/>
  <c r="H73" i="12"/>
  <c r="I72" i="12"/>
  <c r="H72" i="12"/>
  <c r="I71" i="12"/>
  <c r="H71" i="12"/>
  <c r="I70" i="12"/>
  <c r="H70" i="12"/>
  <c r="I69" i="12"/>
  <c r="H69" i="12"/>
  <c r="I68" i="12"/>
  <c r="H68" i="12"/>
  <c r="I67" i="12"/>
  <c r="H67" i="12"/>
  <c r="I66" i="12"/>
  <c r="H66" i="12"/>
  <c r="I65" i="12"/>
  <c r="H65" i="12"/>
  <c r="I64" i="12"/>
  <c r="H64" i="12"/>
  <c r="I63" i="12"/>
  <c r="H63" i="12"/>
  <c r="I62" i="12"/>
  <c r="H62" i="12"/>
  <c r="I60" i="12"/>
  <c r="H60" i="12"/>
  <c r="I59" i="12"/>
  <c r="H59" i="12"/>
  <c r="I57" i="12"/>
  <c r="H57" i="12"/>
  <c r="I55" i="12"/>
  <c r="H55" i="12"/>
  <c r="I53" i="12"/>
  <c r="H53" i="12"/>
  <c r="I52" i="12"/>
  <c r="H52" i="12"/>
  <c r="I51" i="12"/>
  <c r="H51" i="12"/>
  <c r="I50" i="12"/>
  <c r="H50" i="12"/>
  <c r="I43" i="12"/>
  <c r="H43" i="12"/>
  <c r="I42" i="12"/>
  <c r="H42" i="12"/>
  <c r="I40" i="12"/>
  <c r="H40" i="12"/>
  <c r="I39" i="12"/>
  <c r="H39" i="12"/>
  <c r="I38" i="12"/>
  <c r="H38" i="12"/>
  <c r="I36" i="12"/>
  <c r="H36" i="12"/>
  <c r="I35" i="12"/>
  <c r="H35" i="12"/>
  <c r="I34" i="12"/>
  <c r="H34" i="12"/>
  <c r="I32" i="12"/>
  <c r="H32" i="12"/>
  <c r="I31" i="12"/>
  <c r="H31" i="12"/>
  <c r="I30" i="12"/>
  <c r="H30" i="12"/>
  <c r="I29" i="12"/>
  <c r="H29" i="12"/>
  <c r="I28" i="12"/>
  <c r="H28" i="12"/>
  <c r="I27" i="12"/>
  <c r="H27" i="12"/>
  <c r="I26" i="12"/>
  <c r="H26" i="12"/>
  <c r="I25" i="12"/>
  <c r="H25" i="12"/>
  <c r="I23" i="12"/>
  <c r="H23" i="12"/>
  <c r="I22" i="12"/>
  <c r="H22" i="12"/>
  <c r="I21" i="12"/>
  <c r="H21" i="12"/>
  <c r="I20" i="12"/>
  <c r="H20" i="12"/>
  <c r="I19" i="12"/>
  <c r="H19" i="12"/>
  <c r="I18" i="12"/>
  <c r="H18" i="12"/>
  <c r="I17" i="12"/>
  <c r="H17" i="12"/>
  <c r="I16" i="12"/>
  <c r="H16" i="12"/>
  <c r="I15" i="12"/>
  <c r="H15" i="12"/>
  <c r="I14" i="12"/>
  <c r="H14" i="12"/>
  <c r="I13" i="12"/>
  <c r="H13" i="12"/>
  <c r="I12" i="12"/>
  <c r="H12" i="12"/>
  <c r="I11" i="12"/>
  <c r="H11" i="12"/>
  <c r="I9" i="12"/>
  <c r="H9" i="12"/>
  <c r="H44" i="12" l="1"/>
  <c r="I44" i="12"/>
  <c r="H45" i="13"/>
  <c r="I45" i="13"/>
  <c r="I45" i="15"/>
  <c r="H45" i="15"/>
  <c r="I83" i="12"/>
  <c r="I85" i="12"/>
  <c r="H83" i="12"/>
  <c r="H85" i="12"/>
  <c r="I172" i="10"/>
  <c r="H172" i="10"/>
  <c r="I168" i="10"/>
  <c r="H168" i="10"/>
  <c r="I166" i="10"/>
  <c r="H166" i="10"/>
  <c r="I165" i="10"/>
  <c r="H165" i="10"/>
  <c r="I163" i="10"/>
  <c r="H163" i="10"/>
  <c r="I161" i="10"/>
  <c r="H161" i="10"/>
  <c r="I160" i="10"/>
  <c r="H160" i="10"/>
  <c r="I155" i="10"/>
  <c r="H155" i="10"/>
  <c r="I154" i="10"/>
  <c r="H154" i="10"/>
  <c r="I152" i="10"/>
  <c r="H152" i="10"/>
  <c r="I151" i="10"/>
  <c r="H151" i="10"/>
  <c r="I147" i="10"/>
  <c r="H147" i="10"/>
  <c r="I145" i="10"/>
  <c r="H145" i="10"/>
  <c r="I173" i="10" l="1"/>
  <c r="H173" i="10"/>
  <c r="I139" i="10"/>
  <c r="H139" i="10"/>
  <c r="I138" i="10"/>
  <c r="H138" i="10"/>
  <c r="I136" i="10"/>
  <c r="H136" i="10"/>
  <c r="I130" i="10"/>
  <c r="H130" i="10"/>
  <c r="I123" i="10"/>
  <c r="H123" i="10"/>
  <c r="I119" i="10"/>
  <c r="H119" i="10"/>
  <c r="I115" i="10"/>
  <c r="H115" i="10"/>
  <c r="I111" i="10"/>
  <c r="H111" i="10"/>
  <c r="C98" i="10"/>
  <c r="I95" i="10"/>
  <c r="H95" i="10"/>
  <c r="I94" i="10"/>
  <c r="H94" i="10"/>
  <c r="I92" i="10"/>
  <c r="H92" i="10"/>
  <c r="I90" i="10"/>
  <c r="H90" i="10"/>
  <c r="I89" i="10"/>
  <c r="H89" i="10"/>
  <c r="I88" i="10"/>
  <c r="H88" i="10"/>
  <c r="I87" i="10"/>
  <c r="H87" i="10"/>
  <c r="I86" i="10"/>
  <c r="H86" i="10"/>
  <c r="I85" i="10"/>
  <c r="H85" i="10"/>
  <c r="I84" i="10"/>
  <c r="H84" i="10"/>
  <c r="I83" i="10"/>
  <c r="H83" i="10"/>
  <c r="I82" i="10"/>
  <c r="H82" i="10"/>
  <c r="I81" i="10"/>
  <c r="H81" i="10"/>
  <c r="I80" i="10"/>
  <c r="H80" i="10"/>
  <c r="I79" i="10"/>
  <c r="H79" i="10"/>
  <c r="I77" i="10"/>
  <c r="H77" i="10"/>
  <c r="I76" i="10"/>
  <c r="H76" i="10"/>
  <c r="I75" i="10"/>
  <c r="I74" i="10"/>
  <c r="H74" i="10"/>
  <c r="I73" i="10"/>
  <c r="H73" i="10"/>
  <c r="I72" i="10"/>
  <c r="I71" i="10"/>
  <c r="H71" i="10"/>
  <c r="I70" i="10"/>
  <c r="H70" i="10"/>
  <c r="I66" i="10"/>
  <c r="H66" i="10"/>
  <c r="I65" i="10"/>
  <c r="H65" i="10"/>
  <c r="I64" i="10"/>
  <c r="H64" i="10"/>
  <c r="I63" i="10"/>
  <c r="H63" i="10"/>
  <c r="I62" i="10"/>
  <c r="H62" i="10"/>
  <c r="I61" i="10"/>
  <c r="H61" i="10"/>
  <c r="I60" i="10"/>
  <c r="H60" i="10"/>
  <c r="I59" i="10"/>
  <c r="H59" i="10"/>
  <c r="I58" i="10"/>
  <c r="H58" i="10"/>
  <c r="I57" i="10"/>
  <c r="H57" i="10"/>
  <c r="I55" i="10"/>
  <c r="H55" i="10"/>
  <c r="I53" i="10"/>
  <c r="H53" i="10"/>
  <c r="I52" i="10"/>
  <c r="H52" i="10"/>
  <c r="I51" i="10"/>
  <c r="H51" i="10"/>
  <c r="I50" i="10"/>
  <c r="H50" i="10"/>
  <c r="I44" i="10"/>
  <c r="H44" i="10"/>
  <c r="I43" i="10"/>
  <c r="H43" i="10"/>
  <c r="I42" i="10"/>
  <c r="H42" i="10"/>
  <c r="I40" i="10"/>
  <c r="H40" i="10"/>
  <c r="I39" i="10"/>
  <c r="H39" i="10"/>
  <c r="I38" i="10"/>
  <c r="H38" i="10"/>
  <c r="I36" i="10"/>
  <c r="H36" i="10"/>
  <c r="I35" i="10"/>
  <c r="H35" i="10"/>
  <c r="I34" i="10"/>
  <c r="H34" i="10"/>
  <c r="I32" i="10"/>
  <c r="H32" i="10"/>
  <c r="I31" i="10"/>
  <c r="H31" i="10"/>
  <c r="I30" i="10"/>
  <c r="H30" i="10"/>
  <c r="I29" i="10"/>
  <c r="H29" i="10"/>
  <c r="I28" i="10"/>
  <c r="H28" i="10"/>
  <c r="I27" i="10"/>
  <c r="H27" i="10"/>
  <c r="I26" i="10"/>
  <c r="H26" i="10"/>
  <c r="I25" i="10"/>
  <c r="H25"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I9" i="10"/>
  <c r="H9" i="10"/>
  <c r="H96" i="10" l="1"/>
  <c r="I124" i="10"/>
  <c r="H124" i="10"/>
  <c r="I98" i="10"/>
  <c r="I96" i="10"/>
  <c r="C164" i="4"/>
  <c r="H98" i="10" l="1"/>
  <c r="I164" i="4"/>
  <c r="B164" i="4"/>
  <c r="H164" i="4" s="1"/>
  <c r="I163" i="4"/>
  <c r="H163" i="4"/>
  <c r="I161" i="4"/>
  <c r="H161" i="4"/>
  <c r="I159" i="4"/>
  <c r="H159" i="4"/>
  <c r="I157" i="4"/>
  <c r="H157" i="4"/>
  <c r="I155" i="4"/>
  <c r="H155" i="4"/>
  <c r="I154" i="4"/>
  <c r="H154" i="4"/>
  <c r="I153" i="4"/>
  <c r="H153" i="4"/>
  <c r="I152" i="4"/>
  <c r="H152" i="4"/>
  <c r="I151" i="4"/>
  <c r="H151" i="4"/>
  <c r="I150" i="4"/>
  <c r="H150" i="4"/>
  <c r="I149" i="4"/>
  <c r="H149" i="4"/>
  <c r="I147" i="4"/>
  <c r="H147" i="4"/>
  <c r="I141" i="4"/>
  <c r="I140" i="4"/>
  <c r="H140" i="4"/>
  <c r="I138" i="4"/>
  <c r="H138" i="4"/>
  <c r="I137" i="4"/>
  <c r="H137" i="4"/>
  <c r="C130" i="4"/>
  <c r="C166" i="4" s="1"/>
  <c r="B130" i="4"/>
  <c r="I129" i="4"/>
  <c r="H129" i="4"/>
  <c r="I125" i="4"/>
  <c r="H125" i="4"/>
  <c r="I123" i="4"/>
  <c r="H123" i="4"/>
  <c r="I130" i="4" l="1"/>
  <c r="I166" i="4"/>
  <c r="B166" i="4"/>
  <c r="H166" i="4" s="1"/>
  <c r="H130" i="4"/>
  <c r="C108" i="4"/>
  <c r="B108" i="4"/>
  <c r="I107" i="4"/>
  <c r="H107" i="4"/>
  <c r="I106" i="4"/>
  <c r="H106" i="4"/>
  <c r="I100" i="4"/>
  <c r="H100" i="4"/>
  <c r="I99" i="4"/>
  <c r="H99" i="4"/>
  <c r="I96" i="4"/>
  <c r="H96" i="4"/>
  <c r="I95" i="4"/>
  <c r="H95" i="4"/>
  <c r="I92" i="4"/>
  <c r="H92" i="4"/>
  <c r="I91" i="4"/>
  <c r="H91" i="4"/>
  <c r="I89" i="4"/>
  <c r="H89" i="4"/>
  <c r="I85" i="4"/>
  <c r="H85" i="4"/>
  <c r="I84" i="4"/>
  <c r="H84" i="4"/>
  <c r="I82" i="4"/>
  <c r="H82" i="4"/>
  <c r="I79" i="4"/>
  <c r="H79" i="4"/>
  <c r="I77" i="4"/>
  <c r="H77" i="4"/>
  <c r="I76" i="4"/>
  <c r="H76" i="4"/>
  <c r="I75" i="4"/>
  <c r="H75" i="4"/>
  <c r="I74" i="4"/>
  <c r="H74" i="4"/>
  <c r="I72" i="4"/>
  <c r="H72" i="4"/>
  <c r="I70" i="4"/>
  <c r="H70" i="4"/>
  <c r="I68" i="4"/>
  <c r="H68" i="4"/>
  <c r="I66" i="4"/>
  <c r="H66" i="4"/>
  <c r="I65" i="4"/>
  <c r="H65" i="4"/>
  <c r="I64" i="4"/>
  <c r="H64" i="4"/>
  <c r="I63" i="4"/>
  <c r="H63" i="4"/>
  <c r="I62" i="4"/>
  <c r="H62" i="4"/>
  <c r="I61" i="4"/>
  <c r="H61" i="4"/>
  <c r="I60" i="4"/>
  <c r="H60" i="4"/>
  <c r="I57" i="4"/>
  <c r="H57" i="4"/>
  <c r="I55" i="4"/>
  <c r="H55" i="4"/>
  <c r="I54" i="4"/>
  <c r="H54" i="4"/>
  <c r="I53" i="4"/>
  <c r="H53" i="4"/>
  <c r="I52" i="4"/>
  <c r="H52" i="4"/>
  <c r="C46" i="4"/>
  <c r="B46" i="4"/>
  <c r="I45" i="4"/>
  <c r="H45" i="4"/>
  <c r="I41" i="4"/>
  <c r="H41" i="4"/>
  <c r="I39" i="4"/>
  <c r="H39" i="4"/>
  <c r="I38" i="4"/>
  <c r="H38" i="4"/>
  <c r="I36" i="4"/>
  <c r="H36" i="4"/>
  <c r="I34" i="4"/>
  <c r="H34" i="4"/>
  <c r="I33" i="4"/>
  <c r="H33" i="4"/>
  <c r="I32" i="4"/>
  <c r="H32" i="4"/>
  <c r="I30" i="4"/>
  <c r="H30" i="4"/>
  <c r="I29" i="4"/>
  <c r="H29" i="4"/>
  <c r="I28" i="4"/>
  <c r="H28" i="4"/>
  <c r="I27" i="4"/>
  <c r="H27" i="4"/>
  <c r="I26" i="4"/>
  <c r="H26" i="4"/>
  <c r="I24" i="4"/>
  <c r="H24" i="4"/>
  <c r="I23" i="4"/>
  <c r="H23" i="4"/>
  <c r="I21" i="4"/>
  <c r="H21" i="4"/>
  <c r="I20" i="4"/>
  <c r="H20" i="4"/>
  <c r="I19" i="4"/>
  <c r="H19" i="4"/>
  <c r="I18" i="4"/>
  <c r="H18" i="4"/>
  <c r="I17" i="4"/>
  <c r="H17" i="4"/>
  <c r="I14" i="4"/>
  <c r="H14" i="4"/>
  <c r="I13" i="4"/>
  <c r="H13" i="4"/>
  <c r="I12" i="4"/>
  <c r="H12" i="4"/>
  <c r="I11" i="4"/>
  <c r="H11" i="4"/>
  <c r="I9" i="4"/>
  <c r="H9" i="4"/>
  <c r="I108" i="4" l="1"/>
  <c r="H108" i="4"/>
  <c r="I46" i="4"/>
  <c r="C110" i="4"/>
  <c r="C170" i="4" s="1"/>
  <c r="B110" i="4"/>
  <c r="B170" i="4" s="1"/>
  <c r="H46" i="4"/>
  <c r="B173" i="4" l="1"/>
  <c r="I110" i="4"/>
  <c r="H1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<sst xmlns="http://schemas.openxmlformats.org/spreadsheetml/2006/main" count="1850" uniqueCount="201">
  <si>
    <t>-</t>
  </si>
  <si>
    <t>Difference</t>
  </si>
  <si>
    <t>FTE</t>
  </si>
  <si>
    <t>PROGRAM: NUCLEAR REACTOR SAFETY</t>
  </si>
  <si>
    <t>PROGRAM: NUCLEAR MATERIALS AND WASTE SAFETY</t>
  </si>
  <si>
    <t xml:space="preserve">          Grand Total Nuclear Reactor Safety</t>
  </si>
  <si>
    <t xml:space="preserve">         Total Direct Resources</t>
  </si>
  <si>
    <t xml:space="preserve">          Grand Total Nuclear Materials &amp; Waste Safety</t>
  </si>
  <si>
    <t>TOTAL GENERIC LOW LEVEL WASTE</t>
  </si>
  <si>
    <t>BUSINESS LINE: NEW REACTORS</t>
  </si>
  <si>
    <t>Multilateral/Bilateral</t>
  </si>
  <si>
    <t>Advanced Reactors</t>
  </si>
  <si>
    <t>Combined Licenses</t>
  </si>
  <si>
    <t>Design Certification</t>
  </si>
  <si>
    <t>Early Site Permit</t>
  </si>
  <si>
    <t>Emergency Preparedness</t>
  </si>
  <si>
    <t>Licensing Actions</t>
  </si>
  <si>
    <t>Licensing Support</t>
  </si>
  <si>
    <t>Mission IT</t>
  </si>
  <si>
    <t>New Reactor Facilities</t>
  </si>
  <si>
    <t>Operator Licensing</t>
  </si>
  <si>
    <t>Part 50</t>
  </si>
  <si>
    <t>Pre-Application Reviews</t>
  </si>
  <si>
    <t>Security</t>
  </si>
  <si>
    <t>Allegations &amp; Investigations</t>
  </si>
  <si>
    <t>Construction Inspection</t>
  </si>
  <si>
    <t>Enforcement</t>
  </si>
  <si>
    <t>Vendor Inspection</t>
  </si>
  <si>
    <t>Adv. Reactors Research</t>
  </si>
  <si>
    <t>New Reactors Research</t>
  </si>
  <si>
    <t>Rulemaking</t>
  </si>
  <si>
    <t>Rulemaking Support</t>
  </si>
  <si>
    <t>Mission Training</t>
  </si>
  <si>
    <t>NSPDP Training</t>
  </si>
  <si>
    <t>Mission Travel</t>
  </si>
  <si>
    <t>Contract ($,K)</t>
  </si>
  <si>
    <t>BUSINESS LINE: OPERATING REACTORS</t>
  </si>
  <si>
    <t>Consequence Analysis &amp; Hlth Effects</t>
  </si>
  <si>
    <t>Digital I&amp;C &amp; Electrical Res.</t>
  </si>
  <si>
    <t>Event Evaluation</t>
  </si>
  <si>
    <t>Fire Safety Research</t>
  </si>
  <si>
    <t>Generic Issues Program</t>
  </si>
  <si>
    <t>Inspection</t>
  </si>
  <si>
    <t>Japan Lessons Learned</t>
  </si>
  <si>
    <t>License Renewal</t>
  </si>
  <si>
    <t>Materials Performance Research</t>
  </si>
  <si>
    <t>Operational Events Analysis</t>
  </si>
  <si>
    <t>Other Response Activities</t>
  </si>
  <si>
    <t>Reactor Safety Codes &amp; Analysis</t>
  </si>
  <si>
    <t>Response Operations</t>
  </si>
  <si>
    <t>Response Program</t>
  </si>
  <si>
    <t>Risk Analysis</t>
  </si>
  <si>
    <t>Seismic &amp; Structural Research</t>
  </si>
  <si>
    <t>Liaison</t>
  </si>
  <si>
    <t>Materials Research</t>
  </si>
  <si>
    <t>Storage Licensing</t>
  </si>
  <si>
    <t>Transportation Certification</t>
  </si>
  <si>
    <t>Waste Research</t>
  </si>
  <si>
    <t>BUSINESS LINE: FUEL FACILITIES</t>
  </si>
  <si>
    <t>Allegations &amp; Investiagtions</t>
  </si>
  <si>
    <t>Decommissioning Licensing Actions</t>
  </si>
  <si>
    <t>Agreement States</t>
  </si>
  <si>
    <t>Research &amp; Test Reactors</t>
  </si>
  <si>
    <t>Licensing Import/Export</t>
  </si>
  <si>
    <t>Conventions &amp; Treaties</t>
  </si>
  <si>
    <t>LLW Regulation &amp; Oversight</t>
  </si>
  <si>
    <t>PRODUCT LINE/PRODUCTS:</t>
  </si>
  <si>
    <t>Research</t>
  </si>
  <si>
    <t>Licensing</t>
  </si>
  <si>
    <t>Oversight</t>
  </si>
  <si>
    <t>Training</t>
  </si>
  <si>
    <t>International Activities</t>
  </si>
  <si>
    <t>Rulemaking (PL)</t>
  </si>
  <si>
    <t>Event Response</t>
  </si>
  <si>
    <t>Research &amp; Test Reactor Insp.</t>
  </si>
  <si>
    <t>BUSINESS LINE: NUCLEAR MATERIALS USERS</t>
  </si>
  <si>
    <t>BUSINESS LINE: DECOMMISSIONING AND LOW LEVEL WASTE</t>
  </si>
  <si>
    <t>BUSINESS LINE: SPENT FUEL STORAGE AND TRANSPORTATION</t>
  </si>
  <si>
    <t>TOTAL POWER REACTORS</t>
  </si>
  <si>
    <t>Uranium Recovery Env. Reviews</t>
  </si>
  <si>
    <t>Uranium Recovery Lic. Actions</t>
  </si>
  <si>
    <t>Generic Issues &amp; Oper. Exp.</t>
  </si>
  <si>
    <t>International Research</t>
  </si>
  <si>
    <t>Part 51</t>
  </si>
  <si>
    <r>
      <rPr>
        <b/>
        <i/>
        <sz val="10"/>
        <color indexed="8"/>
        <rFont val="Arial"/>
        <family val="2"/>
      </rPr>
      <t>PRODUCT LINE</t>
    </r>
    <r>
      <rPr>
        <i/>
        <sz val="10"/>
        <color indexed="8"/>
        <rFont val="Arial"/>
        <family val="2"/>
      </rPr>
      <t>/ PRODUCTS:</t>
    </r>
  </si>
  <si>
    <t>Long term Research</t>
  </si>
  <si>
    <t>Longterm Research</t>
  </si>
  <si>
    <t>Environmental Reviews</t>
  </si>
  <si>
    <t>Travel</t>
  </si>
  <si>
    <t>Total value of budgeted resources for fee class(mission direct FTE x full cost of FTE + mission direct contract $)</t>
  </si>
  <si>
    <t>State Tribal and Federal Programs</t>
  </si>
  <si>
    <t>Rulemaking support</t>
  </si>
  <si>
    <t>Response Programs</t>
  </si>
  <si>
    <t>Uranium Recovery Env. Review</t>
  </si>
  <si>
    <t>Uranium Recovery Envir. Reviews</t>
  </si>
  <si>
    <t>Outreach</t>
  </si>
  <si>
    <t>TOTAL SPENT FUEL STORAGE &amp; REACTOR DECOMM.</t>
  </si>
  <si>
    <t>TOTAL FUEL FACILITY</t>
  </si>
  <si>
    <t>TOTAL MATERIAL USERS</t>
  </si>
  <si>
    <t>TOTAL TRANSPORTATION</t>
  </si>
  <si>
    <t>TOTAL URANIUM RECOVERY</t>
  </si>
  <si>
    <t xml:space="preserve">TOTAL </t>
  </si>
  <si>
    <t>Decomm. Licensing Actions</t>
  </si>
  <si>
    <t>Fukushima NTTF</t>
  </si>
  <si>
    <t>Fukushima NTTF/Japan Lessons Learned</t>
  </si>
  <si>
    <t>FY15</t>
  </si>
  <si>
    <t>State, Tribal and Federal Programs</t>
  </si>
  <si>
    <t>International Cooperation</t>
  </si>
  <si>
    <t xml:space="preserve">International Cooperation </t>
  </si>
  <si>
    <t>State, Tribal and Federal Pro.</t>
  </si>
  <si>
    <t xml:space="preserve">International </t>
  </si>
  <si>
    <t>International Assistance</t>
  </si>
  <si>
    <t>International Technical Cooperation</t>
  </si>
  <si>
    <t>BUSINESS LINE: CORPORATE SUPPORT</t>
  </si>
  <si>
    <t>Administrative Services</t>
  </si>
  <si>
    <t>Human Resource Management</t>
  </si>
  <si>
    <t>Information Technology</t>
  </si>
  <si>
    <t>Policy Support</t>
  </si>
  <si>
    <t>Support Staff</t>
  </si>
  <si>
    <t>Procurement Operations</t>
  </si>
  <si>
    <t>Support Services</t>
  </si>
  <si>
    <t>Facility Management</t>
  </si>
  <si>
    <t>Physical &amp; Personnel Security</t>
  </si>
  <si>
    <t>Rent &amp; Utilities</t>
  </si>
  <si>
    <t>Budgeting</t>
  </si>
  <si>
    <t>Financial Services</t>
  </si>
  <si>
    <t>Management controls</t>
  </si>
  <si>
    <t>Acquisitions</t>
  </si>
  <si>
    <t>Performance Management</t>
  </si>
  <si>
    <t>Financial Management</t>
  </si>
  <si>
    <t>Information Management</t>
  </si>
  <si>
    <t>Employee/Labor Relations</t>
  </si>
  <si>
    <t>Work Life Services</t>
  </si>
  <si>
    <t>Content Management</t>
  </si>
  <si>
    <t>Information Services</t>
  </si>
  <si>
    <t>Information Security</t>
  </si>
  <si>
    <t>IT applications infrastructure</t>
  </si>
  <si>
    <t>IT Security</t>
  </si>
  <si>
    <t>Small Business &amp; Civil Rights</t>
  </si>
  <si>
    <t>Commission</t>
  </si>
  <si>
    <t>EDO Operations</t>
  </si>
  <si>
    <t>Policy Outreach</t>
  </si>
  <si>
    <t>Policy Development &amp; SWP</t>
  </si>
  <si>
    <t>Recruitment &amp; Staffing</t>
  </si>
  <si>
    <t>IT Infrastructure</t>
  </si>
  <si>
    <t>Official Representation</t>
  </si>
  <si>
    <t>Training and Development</t>
  </si>
  <si>
    <t>Supervisory Staff</t>
  </si>
  <si>
    <t>HR Activities</t>
  </si>
  <si>
    <t>Non-Supervisory Staff</t>
  </si>
  <si>
    <t>IT Strategic Management</t>
  </si>
  <si>
    <t>Business Process Improvements</t>
  </si>
  <si>
    <t>Corporate Rulemaking</t>
  </si>
  <si>
    <t>Secretariat</t>
  </si>
  <si>
    <t>Licensing Export/Import</t>
  </si>
  <si>
    <t>Admin Assistants</t>
  </si>
  <si>
    <t>RIC</t>
  </si>
  <si>
    <t>Business Improvements</t>
  </si>
  <si>
    <t>Budget</t>
  </si>
  <si>
    <t>Content Mgmt</t>
  </si>
  <si>
    <t>Export/Import</t>
  </si>
  <si>
    <t>Organizational Development</t>
  </si>
  <si>
    <t>Administrative Assistants</t>
  </si>
  <si>
    <t xml:space="preserve">Total Mission Program  Indirect Resources </t>
  </si>
  <si>
    <t>CORPORATE SUPPORT</t>
  </si>
  <si>
    <t>Office of Inspector General</t>
  </si>
  <si>
    <t>Engineering Research</t>
  </si>
  <si>
    <t>Aging &amp; Materials Research</t>
  </si>
  <si>
    <t>Systems Analysis Research</t>
  </si>
  <si>
    <t>International Activities Travel</t>
  </si>
  <si>
    <t>Commodity Management</t>
  </si>
  <si>
    <t>IM Technologies</t>
  </si>
  <si>
    <t>Outreach &amp; Compliance Coord. Program</t>
  </si>
  <si>
    <t>International Policy Outreach</t>
  </si>
  <si>
    <t xml:space="preserve"> Total Agency Support (Corporate Support and the IG) Resources</t>
  </si>
  <si>
    <t>Commission Appellate Adjudication</t>
  </si>
  <si>
    <t>International Assistance Travel</t>
  </si>
  <si>
    <t xml:space="preserve">Rulemaking </t>
  </si>
  <si>
    <t>Business Process Improvement</t>
  </si>
  <si>
    <t>Decomm Licensing Actions</t>
  </si>
  <si>
    <t>Decommissioning Enviromental Reviews</t>
  </si>
  <si>
    <t>Mission IT/Infrastructure</t>
  </si>
  <si>
    <t>Change of Station</t>
  </si>
  <si>
    <t>FY21</t>
  </si>
  <si>
    <t xml:space="preserve">Policy Advice &amp; Outreach </t>
  </si>
  <si>
    <t>Entry Level Hiring</t>
  </si>
  <si>
    <t>Reactor Research Support</t>
  </si>
  <si>
    <t>Corporate Travel</t>
  </si>
  <si>
    <t xml:space="preserve"> Total Agency Support (Corporate Support ) Resources</t>
  </si>
  <si>
    <t>TOTAL NON POWER PRODUCTION OR UTILIZATION FACILITY</t>
  </si>
  <si>
    <t>Total value of budgeted resources for fee class (mission direct FTE x full cost of FTE + mission direct contract $)</t>
  </si>
  <si>
    <t>Evaluation and Evidence</t>
  </si>
  <si>
    <t>FY22</t>
  </si>
  <si>
    <t>Allegations and Investigations</t>
  </si>
  <si>
    <t>Policy Advice &amp; Outreach</t>
  </si>
  <si>
    <t>TOTAL Rare Earth</t>
  </si>
  <si>
    <t>Total value of the Office of Inspector General Resources ($1,632.7 contract funding + 58 FTE multiplied by S&amp;B rate )</t>
  </si>
  <si>
    <t xml:space="preserve">The budgetary resources allocated to Power Reactors Fee Class from Nuclear Materials &amp; Waste Safety Program include (but are not limited to) activities pertaining to analysis, data collection, fuel safety, modeling future strategies for disposal of spent fuel and high level waste and monitoring developments in the evolving national waste management strategy. In addition to state liasion, tribal program activities, dosimeter costs and materials training widely attended by all agency staff including inspectors benefitting numerous facets of the agency's mission. </t>
  </si>
  <si>
    <t>Mission IT Infrastructure</t>
  </si>
  <si>
    <t>Total value of Mission Program Indirect Resources                          (FY 22 $20,191 contract funding + 461 FTE multiplied by S&amp;B rates)</t>
  </si>
  <si>
    <t>Total value of Corporate Support Resources ( FY22 $149,702 contract funding + 580.1 FTE multiplied by S&amp;B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</si>
</sst>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0_);[Red]\(0\)"/>
  </numFmts>
  <fonts count="24" x14ac:knownFonts="1">
    <font>
      <sz val="12"/>
      <name val="Arial"/>
    </font>
    <font>
      <sz val="10"/>
      <color indexed="8"/>
      <name val="Arial"/>
      <family val="2"/>
    </font>
    <font>
      <sz val="10"/>
      <name val="Arial"/>
      <family val="2"/>
    </font>
    <font>
      <sz val="10"/>
      <color indexed="8"/>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b/>
      <sz val="10"/>
      <color theme="1"/>
      <name val="Arial"/>
      <family val="2"/>
    </font>
    <font>
      <sz val="10"/>
      <color theme="1"/>
      <name val="Arial"/>
      <family val="2"/>
    </font>
    <font>
      <sz val="9"/>
      <color indexed="81"/>
      <name val="Tahoma"/>
      <family val="2"/>
    </font>
    <font>
      <b/>
      <sz val="9"/>
      <color indexed="81"/>
      <name val="Tahoma"/>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
      <sz val="16"/>
      <color rgb="FFFF0000"/>
      <name val="Arial"/>
      <family val="2"/>
    </font>
    <font>
      <i/>
      <sz val="10"/>
      <name val="Arial"/>
      <family val="2"/>
    </font>
    <font>
      <sz val="11"/>
      <color rgb="FF44546A"/>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288">
    <xf numFmtId="0" fontId="0" fillId="0" borderId="0" xfId="0"/>
    <xf numFmtId="1" fontId="2" fillId="0" borderId="0" xfId="0" applyNumberFormat="1" applyFont="1" applyAlignment="1"/>
    <xf numFmtId="1" fontId="1" fillId="0" borderId="0" xfId="0" applyNumberFormat="1" applyFont="1" applyAlignment="1"/>
    <xf numFmtId="2" fontId="1" fillId="0" borderId="0" xfId="0" applyNumberFormat="1" applyFont="1" applyAlignment="1"/>
    <xf numFmtId="2" fontId="2" fillId="0" borderId="0" xfId="0" applyNumberFormat="1" applyFont="1" applyAlignment="1"/>
    <xf numFmtId="164" fontId="2" fillId="0" borderId="0" xfId="0" applyNumberFormat="1" applyFont="1" applyAlignment="1"/>
    <xf numFmtId="1" fontId="3" fillId="0" borderId="0" xfId="0" applyNumberFormat="1" applyFont="1" applyAlignment="1"/>
    <xf numFmtId="14" fontId="3" fillId="0" borderId="0" xfId="0" applyNumberFormat="1" applyFont="1" applyAlignment="1" applyProtection="1">
      <protection locked="0"/>
    </xf>
    <xf numFmtId="2" fontId="3" fillId="0" borderId="0" xfId="0" applyNumberFormat="1" applyFont="1" applyAlignment="1"/>
    <xf numFmtId="1" fontId="3" fillId="0" borderId="0" xfId="0" applyNumberFormat="1" applyFont="1" applyAlignment="1">
      <alignment vertical="center"/>
    </xf>
    <xf numFmtId="1" fontId="3" fillId="0" borderId="0" xfId="0" applyNumberFormat="1" applyFont="1" applyAlignment="1">
      <alignment horizontal="left"/>
    </xf>
    <xf numFmtId="1" fontId="5" fillId="0" borderId="0" xfId="0" applyNumberFormat="1" applyFont="1" applyAlignment="1"/>
    <xf numFmtId="166" fontId="2" fillId="0" borderId="0" xfId="0" applyNumberFormat="1" applyFont="1" applyAlignment="1"/>
    <xf numFmtId="166" fontId="1" fillId="0" borderId="0" xfId="0" applyNumberFormat="1" applyFont="1" applyAlignment="1">
      <alignment horizontal="center"/>
    </xf>
    <xf numFmtId="166" fontId="1" fillId="0" borderId="0" xfId="0" applyNumberFormat="1" applyFont="1" applyAlignment="1">
      <alignment horizontal="fill"/>
    </xf>
    <xf numFmtId="1" fontId="3" fillId="0" borderId="0" xfId="0" quotePrefix="1" applyNumberFormat="1" applyFont="1" applyAlignment="1"/>
    <xf numFmtId="1" fontId="7" fillId="0" borderId="0" xfId="0" applyNumberFormat="1" applyFont="1" applyAlignment="1"/>
    <xf numFmtId="3" fontId="1" fillId="0" borderId="0" xfId="0" applyNumberFormat="1" applyFont="1" applyAlignment="1"/>
    <xf numFmtId="3" fontId="1" fillId="0" borderId="0" xfId="0" applyNumberFormat="1" applyFont="1" applyAlignment="1">
      <alignment horizontal="fill"/>
    </xf>
    <xf numFmtId="3" fontId="2" fillId="0" borderId="0" xfId="0" applyNumberFormat="1" applyFont="1" applyAlignment="1"/>
    <xf numFmtId="166" fontId="1" fillId="0" borderId="0" xfId="0" applyNumberFormat="1" applyFont="1" applyAlignment="1"/>
    <xf numFmtId="38" fontId="2" fillId="0" borderId="0" xfId="0" applyNumberFormat="1" applyFont="1" applyAlignment="1"/>
    <xf numFmtId="38" fontId="1" fillId="0" borderId="0" xfId="0" applyNumberFormat="1" applyFont="1" applyAlignment="1">
      <alignment horizontal="fill"/>
    </xf>
    <xf numFmtId="38" fontId="2" fillId="0" borderId="0" xfId="0" applyNumberFormat="1" applyFont="1" applyBorder="1" applyAlignment="1"/>
    <xf numFmtId="164" fontId="1" fillId="0" borderId="0" xfId="0" applyNumberFormat="1" applyFont="1" applyAlignment="1">
      <alignment horizontal="center"/>
    </xf>
    <xf numFmtId="164" fontId="1" fillId="0" borderId="0" xfId="0" applyNumberFormat="1" applyFont="1" applyAlignment="1">
      <alignment horizontal="fill"/>
    </xf>
    <xf numFmtId="1" fontId="2" fillId="0" borderId="0" xfId="0" applyNumberFormat="1" applyFont="1" applyBorder="1" applyAlignment="1"/>
    <xf numFmtId="164" fontId="2" fillId="0" borderId="0" xfId="0" applyNumberFormat="1" applyFont="1" applyBorder="1" applyAlignment="1"/>
    <xf numFmtId="1" fontId="3" fillId="0" borderId="0" xfId="0" applyNumberFormat="1" applyFont="1" applyBorder="1" applyAlignment="1"/>
    <xf numFmtId="1" fontId="5" fillId="0" borderId="0" xfId="0" applyNumberFormat="1" applyFont="1" applyBorder="1" applyAlignment="1"/>
    <xf numFmtId="1" fontId="2" fillId="0" borderId="0" xfId="0" applyNumberFormat="1" applyFont="1" applyFill="1" applyAlignment="1"/>
    <xf numFmtId="1" fontId="6" fillId="0" borderId="0" xfId="0" applyNumberFormat="1" applyFont="1" applyAlignment="1">
      <alignment vertical="center"/>
    </xf>
    <xf numFmtId="0" fontId="9" fillId="0" borderId="0" xfId="0" applyFont="1" applyAlignment="1">
      <alignment horizontal="left" indent="1"/>
    </xf>
    <xf numFmtId="164" fontId="9" fillId="0" borderId="0" xfId="0" applyNumberFormat="1" applyFont="1"/>
    <xf numFmtId="0" fontId="9" fillId="0" borderId="0" xfId="0" applyNumberFormat="1" applyFont="1"/>
    <xf numFmtId="0" fontId="0" fillId="0" borderId="0" xfId="0" applyAlignment="1">
      <alignment horizontal="left" indent="2"/>
    </xf>
    <xf numFmtId="164" fontId="0" fillId="0" borderId="0" xfId="0" applyNumberFormat="1"/>
    <xf numFmtId="0" fontId="0" fillId="0" borderId="0" xfId="0" applyNumberFormat="1"/>
    <xf numFmtId="37" fontId="3" fillId="0" borderId="0" xfId="0" applyNumberFormat="1" applyFont="1" applyAlignment="1">
      <alignment horizontal="center"/>
    </xf>
    <xf numFmtId="167" fontId="3" fillId="0" borderId="0" xfId="0" applyNumberFormat="1" applyFont="1" applyAlignment="1">
      <alignment horizontal="center"/>
    </xf>
    <xf numFmtId="164" fontId="3" fillId="0" borderId="0" xfId="0" applyNumberFormat="1" applyFont="1" applyAlignment="1"/>
    <xf numFmtId="167" fontId="3" fillId="0" borderId="0" xfId="0" applyNumberFormat="1" applyFont="1" applyAlignment="1"/>
    <xf numFmtId="3" fontId="5" fillId="0" borderId="0" xfId="0" applyNumberFormat="1" applyFont="1" applyAlignment="1"/>
    <xf numFmtId="165" fontId="5" fillId="0" borderId="0" xfId="0" applyNumberFormat="1" applyFont="1" applyAlignment="1"/>
    <xf numFmtId="38" fontId="5" fillId="0" borderId="0" xfId="0" applyNumberFormat="1" applyFont="1" applyAlignment="1"/>
    <xf numFmtId="166" fontId="5" fillId="0" borderId="0" xfId="0" applyNumberFormat="1" applyFont="1" applyAlignment="1"/>
    <xf numFmtId="2" fontId="5" fillId="0" borderId="0" xfId="0" applyNumberFormat="1" applyFont="1" applyAlignment="1"/>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fill"/>
    </xf>
    <xf numFmtId="3" fontId="3" fillId="0" borderId="0" xfId="0" applyNumberFormat="1" applyFont="1" applyAlignment="1">
      <alignment horizontal="fill"/>
    </xf>
    <xf numFmtId="165" fontId="3" fillId="0" borderId="0" xfId="0" applyNumberFormat="1" applyFont="1" applyAlignment="1">
      <alignment horizontal="fill"/>
    </xf>
    <xf numFmtId="38" fontId="3" fillId="0" borderId="0" xfId="0" applyNumberFormat="1" applyFont="1" applyAlignment="1">
      <alignment horizontal="fill"/>
    </xf>
    <xf numFmtId="166" fontId="3" fillId="0" borderId="0" xfId="0" applyNumberFormat="1" applyFont="1" applyAlignment="1">
      <alignment horizontal="fill"/>
    </xf>
    <xf numFmtId="165" fontId="3" fillId="0" borderId="0" xfId="0" applyNumberFormat="1" applyFont="1" applyAlignment="1"/>
    <xf numFmtId="38" fontId="3" fillId="0" borderId="0" xfId="0" applyNumberFormat="1" applyFont="1" applyAlignment="1"/>
    <xf numFmtId="166" fontId="3" fillId="0" borderId="0" xfId="0" applyNumberFormat="1" applyFont="1" applyAlignment="1"/>
    <xf numFmtId="167" fontId="5" fillId="0" borderId="0" xfId="0" applyNumberFormat="1" applyFont="1"/>
    <xf numFmtId="3" fontId="5" fillId="0" borderId="0" xfId="0" applyNumberFormat="1" applyFont="1" applyBorder="1" applyAlignment="1"/>
    <xf numFmtId="165" fontId="5" fillId="0" borderId="0" xfId="0" applyNumberFormat="1" applyFont="1" applyBorder="1" applyAlignment="1"/>
    <xf numFmtId="38" fontId="5" fillId="0" borderId="0" xfId="0" applyNumberFormat="1" applyFont="1" applyBorder="1" applyAlignment="1"/>
    <xf numFmtId="166" fontId="5" fillId="0" borderId="0" xfId="0" applyNumberFormat="1" applyFont="1" applyBorder="1" applyAlignment="1"/>
    <xf numFmtId="0" fontId="5" fillId="0" borderId="0" xfId="0" applyNumberFormat="1" applyFont="1"/>
    <xf numFmtId="167" fontId="5" fillId="0" borderId="0" xfId="0" applyNumberFormat="1" applyFont="1" applyAlignment="1"/>
    <xf numFmtId="164" fontId="5" fillId="0" borderId="0" xfId="0" applyNumberFormat="1" applyFont="1" applyAlignment="1"/>
    <xf numFmtId="167" fontId="5" fillId="0" borderId="1" xfId="0" applyNumberFormat="1" applyFont="1" applyBorder="1" applyAlignment="1"/>
    <xf numFmtId="3" fontId="5" fillId="0" borderId="1" xfId="0" applyNumberFormat="1" applyFont="1" applyBorder="1" applyAlignment="1"/>
    <xf numFmtId="165" fontId="5" fillId="0" borderId="1" xfId="0" applyNumberFormat="1" applyFont="1" applyBorder="1" applyAlignment="1"/>
    <xf numFmtId="38" fontId="5" fillId="0" borderId="1" xfId="0" applyNumberFormat="1" applyFont="1" applyBorder="1" applyAlignment="1"/>
    <xf numFmtId="166" fontId="5" fillId="0" borderId="1" xfId="0" applyNumberFormat="1" applyFont="1" applyBorder="1" applyAlignment="1"/>
    <xf numFmtId="167" fontId="3" fillId="0" borderId="0" xfId="0" applyNumberFormat="1" applyFont="1" applyBorder="1" applyAlignment="1"/>
    <xf numFmtId="38" fontId="5" fillId="0" borderId="2" xfId="0" applyNumberFormat="1" applyFont="1" applyBorder="1" applyAlignment="1"/>
    <xf numFmtId="166" fontId="5" fillId="0" borderId="2" xfId="0" applyNumberFormat="1" applyFont="1" applyBorder="1" applyAlignment="1"/>
    <xf numFmtId="167" fontId="5" fillId="0" borderId="2" xfId="0" applyNumberFormat="1" applyFont="1" applyBorder="1" applyAlignment="1"/>
    <xf numFmtId="164" fontId="5" fillId="0" borderId="2" xfId="0" applyNumberFormat="1" applyFont="1" applyBorder="1" applyAlignment="1"/>
    <xf numFmtId="37" fontId="3" fillId="0" borderId="0" xfId="0" applyNumberFormat="1" applyFont="1" applyAlignment="1"/>
    <xf numFmtId="37" fontId="3" fillId="0" borderId="0" xfId="0" applyNumberFormat="1" applyFont="1" applyAlignment="1">
      <alignment horizontal="fill"/>
    </xf>
    <xf numFmtId="1" fontId="4" fillId="0" borderId="0" xfId="0" applyNumberFormat="1" applyFont="1" applyAlignment="1">
      <alignment horizontal="left" indent="1"/>
    </xf>
    <xf numFmtId="1" fontId="5" fillId="0" borderId="0" xfId="0" applyNumberFormat="1" applyFont="1" applyFill="1" applyAlignment="1"/>
    <xf numFmtId="0" fontId="5" fillId="0" borderId="1" xfId="0" applyNumberFormat="1" applyFont="1" applyBorder="1"/>
    <xf numFmtId="14" fontId="6" fillId="0" borderId="0" xfId="0" applyNumberFormat="1" applyFont="1" applyFill="1" applyAlignment="1" applyProtection="1">
      <protection locked="0"/>
    </xf>
    <xf numFmtId="2" fontId="6" fillId="0" borderId="0" xfId="0" applyNumberFormat="1" applyFont="1" applyFill="1" applyAlignment="1"/>
    <xf numFmtId="167" fontId="5" fillId="0" borderId="0" xfId="0" applyNumberFormat="1" applyFont="1" applyBorder="1" applyAlignment="1"/>
    <xf numFmtId="164" fontId="5" fillId="0" borderId="0" xfId="0" applyNumberFormat="1" applyFont="1" applyBorder="1" applyAlignment="1"/>
    <xf numFmtId="38" fontId="3" fillId="0" borderId="1" xfId="0" applyNumberFormat="1" applyFont="1" applyBorder="1" applyAlignment="1"/>
    <xf numFmtId="166" fontId="3" fillId="0" borderId="1" xfId="0" applyNumberFormat="1" applyFont="1" applyBorder="1" applyAlignment="1"/>
    <xf numFmtId="3" fontId="3" fillId="0" borderId="0" xfId="0" applyNumberFormat="1" applyFont="1" applyAlignment="1">
      <alignment horizontal="center"/>
    </xf>
    <xf numFmtId="165" fontId="5" fillId="0" borderId="0" xfId="0" applyNumberFormat="1" applyFont="1" applyBorder="1"/>
    <xf numFmtId="165" fontId="5" fillId="0" borderId="0" xfId="0" applyNumberFormat="1" applyFont="1"/>
    <xf numFmtId="165" fontId="5" fillId="0" borderId="1" xfId="0" applyNumberFormat="1" applyFont="1" applyBorder="1"/>
    <xf numFmtId="165" fontId="3" fillId="0" borderId="0" xfId="0" applyNumberFormat="1" applyFont="1" applyBorder="1" applyAlignment="1"/>
    <xf numFmtId="38" fontId="3" fillId="0" borderId="0" xfId="0" applyNumberFormat="1" applyFont="1" applyBorder="1" applyAlignment="1"/>
    <xf numFmtId="166" fontId="3" fillId="0" borderId="0" xfId="0" applyNumberFormat="1" applyFont="1" applyBorder="1" applyAlignment="1"/>
    <xf numFmtId="167" fontId="5" fillId="0" borderId="0" xfId="0" applyNumberFormat="1" applyFont="1" applyBorder="1"/>
    <xf numFmtId="164" fontId="11" fillId="0" borderId="0" xfId="0" applyNumberFormat="1" applyFont="1"/>
    <xf numFmtId="164" fontId="5" fillId="0" borderId="0" xfId="0" applyNumberFormat="1" applyFont="1"/>
    <xf numFmtId="0" fontId="11" fillId="0" borderId="0" xfId="0" applyFont="1" applyAlignment="1">
      <alignment horizontal="left" indent="1"/>
    </xf>
    <xf numFmtId="0" fontId="5" fillId="0" borderId="0" xfId="0" applyFont="1" applyAlignment="1">
      <alignment horizontal="left" indent="2"/>
    </xf>
    <xf numFmtId="0" fontId="11" fillId="0" borderId="0" xfId="0" applyNumberFormat="1" applyFont="1"/>
    <xf numFmtId="164" fontId="5" fillId="0" borderId="1" xfId="0" applyNumberFormat="1" applyFont="1" applyBorder="1"/>
    <xf numFmtId="164" fontId="5" fillId="0" borderId="0" xfId="0" applyNumberFormat="1" applyFont="1" applyBorder="1"/>
    <xf numFmtId="164" fontId="11" fillId="0" borderId="0" xfId="0" applyNumberFormat="1" applyFont="1" applyBorder="1"/>
    <xf numFmtId="165" fontId="5" fillId="0" borderId="2" xfId="0" applyNumberFormat="1" applyFont="1" applyBorder="1" applyAlignment="1"/>
    <xf numFmtId="3" fontId="5" fillId="0" borderId="0" xfId="0" applyNumberFormat="1" applyFont="1"/>
    <xf numFmtId="168" fontId="5" fillId="0" borderId="0" xfId="1" applyNumberFormat="1" applyFont="1" applyBorder="1" applyAlignment="1"/>
    <xf numFmtId="164" fontId="3" fillId="0" borderId="0" xfId="0" applyNumberFormat="1" applyFont="1" applyBorder="1" applyAlignment="1"/>
    <xf numFmtId="165" fontId="5" fillId="0" borderId="0" xfId="0" applyNumberFormat="1" applyFont="1" applyFill="1" applyBorder="1" applyAlignment="1"/>
    <xf numFmtId="165" fontId="5" fillId="0" borderId="1" xfId="0" applyNumberFormat="1" applyFont="1" applyFill="1" applyBorder="1" applyAlignment="1"/>
    <xf numFmtId="164" fontId="12" fillId="0" borderId="0" xfId="0" applyNumberFormat="1" applyFont="1"/>
    <xf numFmtId="1" fontId="2" fillId="0" borderId="1" xfId="0" applyNumberFormat="1" applyFont="1" applyBorder="1" applyAlignment="1"/>
    <xf numFmtId="38" fontId="5" fillId="0" borderId="0" xfId="2" applyNumberFormat="1" applyFont="1" applyAlignment="1"/>
    <xf numFmtId="6" fontId="5" fillId="0" borderId="0" xfId="2" applyNumberFormat="1" applyFont="1" applyAlignment="1"/>
    <xf numFmtId="6" fontId="5" fillId="0" borderId="0" xfId="0" applyNumberFormat="1" applyFont="1" applyAlignment="1"/>
    <xf numFmtId="38" fontId="3" fillId="0" borderId="0" xfId="0" applyNumberFormat="1" applyFont="1" applyAlignment="1">
      <alignment horizontal="center"/>
    </xf>
    <xf numFmtId="38" fontId="3" fillId="0" borderId="0" xfId="1" applyNumberFormat="1" applyFont="1" applyAlignment="1"/>
    <xf numFmtId="38" fontId="5" fillId="0" borderId="0" xfId="1" applyNumberFormat="1" applyFont="1"/>
    <xf numFmtId="38" fontId="5" fillId="0" borderId="0" xfId="0" applyNumberFormat="1" applyFont="1"/>
    <xf numFmtId="38" fontId="11" fillId="0" borderId="0" xfId="1" applyNumberFormat="1" applyFont="1"/>
    <xf numFmtId="38" fontId="5" fillId="0" borderId="1" xfId="1" applyNumberFormat="1" applyFont="1" applyBorder="1"/>
    <xf numFmtId="38" fontId="5" fillId="0" borderId="0" xfId="1" applyNumberFormat="1" applyFont="1" applyBorder="1"/>
    <xf numFmtId="38" fontId="11" fillId="0" borderId="0" xfId="0" applyNumberFormat="1" applyFont="1"/>
    <xf numFmtId="38" fontId="5" fillId="0" borderId="1" xfId="0" applyNumberFormat="1" applyFont="1" applyBorder="1"/>
    <xf numFmtId="38" fontId="11" fillId="0" borderId="0" xfId="0" applyNumberFormat="1" applyFont="1" applyBorder="1"/>
    <xf numFmtId="38" fontId="5" fillId="0" borderId="0" xfId="0" applyNumberFormat="1" applyFont="1" applyBorder="1"/>
    <xf numFmtId="38" fontId="2" fillId="0" borderId="1" xfId="0" applyNumberFormat="1" applyFont="1" applyBorder="1" applyAlignment="1"/>
    <xf numFmtId="38" fontId="5" fillId="0" borderId="0" xfId="0" applyNumberFormat="1" applyFont="1" applyFill="1" applyBorder="1" applyAlignment="1"/>
    <xf numFmtId="38" fontId="5" fillId="0" borderId="1" xfId="0" applyNumberFormat="1" applyFont="1" applyFill="1" applyBorder="1" applyAlignment="1"/>
    <xf numFmtId="38" fontId="3" fillId="0" borderId="0" xfId="1" applyNumberFormat="1" applyFont="1" applyBorder="1" applyAlignment="1"/>
    <xf numFmtId="164" fontId="2" fillId="0" borderId="1" xfId="0" applyNumberFormat="1" applyFont="1" applyBorder="1" applyAlignment="1"/>
    <xf numFmtId="169" fontId="5" fillId="0" borderId="0" xfId="2" applyNumberFormat="1" applyFont="1" applyAlignment="1"/>
    <xf numFmtId="169" fontId="5" fillId="0" borderId="0" xfId="0" applyNumberFormat="1" applyFont="1" applyAlignment="1"/>
    <xf numFmtId="0" fontId="5" fillId="0" borderId="0" xfId="0" applyNumberFormat="1" applyFont="1" applyBorder="1"/>
    <xf numFmtId="3" fontId="5" fillId="0" borderId="0" xfId="0" applyNumberFormat="1" applyFont="1" applyBorder="1"/>
    <xf numFmtId="1" fontId="6" fillId="2" borderId="0" xfId="0" applyNumberFormat="1" applyFont="1" applyFill="1" applyAlignment="1">
      <alignment vertical="center"/>
    </xf>
    <xf numFmtId="1" fontId="6" fillId="0" borderId="3" xfId="0" applyNumberFormat="1" applyFont="1" applyFill="1" applyBorder="1" applyAlignment="1">
      <alignment vertical="center"/>
    </xf>
    <xf numFmtId="1" fontId="6" fillId="0" borderId="4" xfId="0" applyNumberFormat="1" applyFont="1" applyFill="1" applyBorder="1" applyAlignment="1">
      <alignment vertical="center"/>
    </xf>
    <xf numFmtId="38" fontId="11" fillId="0" borderId="0" xfId="1" applyNumberFormat="1" applyFont="1" applyBorder="1"/>
    <xf numFmtId="38" fontId="5" fillId="0" borderId="1" xfId="0" applyNumberFormat="1" applyFont="1" applyBorder="1" applyAlignment="1">
      <alignment horizontal="right"/>
    </xf>
    <xf numFmtId="38" fontId="5" fillId="0" borderId="0" xfId="0" applyNumberFormat="1" applyFont="1" applyBorder="1" applyAlignment="1">
      <alignment horizontal="right"/>
    </xf>
    <xf numFmtId="0" fontId="5" fillId="0" borderId="0" xfId="0" applyNumberFormat="1" applyFont="1" applyAlignment="1">
      <alignment horizontal="right"/>
    </xf>
    <xf numFmtId="0" fontId="5" fillId="0" borderId="1" xfId="0" applyNumberFormat="1" applyFont="1" applyBorder="1" applyAlignment="1">
      <alignment horizontal="right"/>
    </xf>
    <xf numFmtId="1" fontId="6" fillId="2" borderId="3" xfId="0" applyNumberFormat="1" applyFont="1" applyFill="1" applyBorder="1" applyAlignment="1">
      <alignment vertical="center"/>
    </xf>
    <xf numFmtId="1" fontId="6"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0" fontId="5" fillId="0" borderId="0" xfId="0" applyFont="1" applyFill="1" applyAlignment="1">
      <alignment horizontal="left" indent="2"/>
    </xf>
    <xf numFmtId="0" fontId="11" fillId="0" borderId="0" xfId="0" applyFont="1" applyFill="1" applyAlignment="1">
      <alignment horizontal="left" indent="1"/>
    </xf>
    <xf numFmtId="38" fontId="2" fillId="0" borderId="0" xfId="0" applyNumberFormat="1" applyFont="1"/>
    <xf numFmtId="170" fontId="5" fillId="0" borderId="2" xfId="0" applyNumberFormat="1" applyFont="1" applyBorder="1" applyAlignment="1"/>
    <xf numFmtId="170" fontId="5" fillId="0" borderId="1" xfId="0" applyNumberFormat="1" applyFont="1" applyBorder="1" applyAlignment="1"/>
    <xf numFmtId="170" fontId="5" fillId="0" borderId="0" xfId="0" applyNumberFormat="1" applyFont="1" applyAlignment="1"/>
    <xf numFmtId="0" fontId="2" fillId="0" borderId="0" xfId="0" applyFont="1" applyFill="1" applyAlignment="1">
      <alignment horizontal="left" indent="2"/>
    </xf>
    <xf numFmtId="1" fontId="15" fillId="0" borderId="0" xfId="0" quotePrefix="1" applyNumberFormat="1" applyFont="1" applyAlignment="1"/>
    <xf numFmtId="3" fontId="15" fillId="0" borderId="0" xfId="0" applyNumberFormat="1" applyFont="1" applyAlignment="1"/>
    <xf numFmtId="166" fontId="15" fillId="0" borderId="0" xfId="0" applyNumberFormat="1" applyFont="1" applyAlignment="1"/>
    <xf numFmtId="1" fontId="15" fillId="0" borderId="0" xfId="0" applyNumberFormat="1" applyFont="1" applyAlignment="1"/>
    <xf numFmtId="3" fontId="16" fillId="0" borderId="0" xfId="0" applyNumberFormat="1" applyFont="1" applyAlignment="1"/>
    <xf numFmtId="166" fontId="16" fillId="0" borderId="0" xfId="0" applyNumberFormat="1" applyFont="1" applyAlignment="1"/>
    <xf numFmtId="1" fontId="16" fillId="0" borderId="0" xfId="0" applyNumberFormat="1" applyFont="1" applyAlignment="1"/>
    <xf numFmtId="14" fontId="15" fillId="0" borderId="0" xfId="0" applyNumberFormat="1" applyFont="1" applyAlignment="1" applyProtection="1">
      <protection locked="0"/>
    </xf>
    <xf numFmtId="3" fontId="15" fillId="0" borderId="0" xfId="0" applyNumberFormat="1" applyFont="1" applyAlignment="1">
      <alignment horizontal="center"/>
    </xf>
    <xf numFmtId="2" fontId="15" fillId="0" borderId="0" xfId="0" applyNumberFormat="1" applyFont="1" applyAlignment="1"/>
    <xf numFmtId="2" fontId="16" fillId="0" borderId="0" xfId="0" applyNumberFormat="1" applyFont="1" applyAlignment="1"/>
    <xf numFmtId="164" fontId="15" fillId="0" borderId="0" xfId="0" applyNumberFormat="1" applyFont="1" applyAlignment="1">
      <alignment horizontal="center"/>
    </xf>
    <xf numFmtId="3" fontId="16" fillId="0" borderId="0" xfId="0" applyNumberFormat="1" applyFont="1" applyAlignment="1">
      <alignment horizontal="center"/>
    </xf>
    <xf numFmtId="166" fontId="15" fillId="0" borderId="0" xfId="0" applyNumberFormat="1" applyFont="1" applyAlignment="1">
      <alignment horizontal="center"/>
    </xf>
    <xf numFmtId="3" fontId="15" fillId="0" borderId="0" xfId="0" applyNumberFormat="1" applyFont="1" applyAlignment="1">
      <alignment horizontal="fill"/>
    </xf>
    <xf numFmtId="164" fontId="15" fillId="0" borderId="0" xfId="0" applyNumberFormat="1" applyFont="1" applyAlignment="1">
      <alignment horizontal="fill"/>
    </xf>
    <xf numFmtId="38" fontId="15" fillId="0" borderId="0" xfId="0" applyNumberFormat="1" applyFont="1" applyAlignment="1">
      <alignment horizontal="fill"/>
    </xf>
    <xf numFmtId="166" fontId="15" fillId="0" borderId="0" xfId="0" applyNumberFormat="1" applyFont="1" applyAlignment="1">
      <alignment horizontal="fill"/>
    </xf>
    <xf numFmtId="1" fontId="17" fillId="2" borderId="6" xfId="0" applyNumberFormat="1" applyFont="1" applyFill="1" applyBorder="1" applyAlignment="1">
      <alignment vertical="center"/>
    </xf>
    <xf numFmtId="38" fontId="15" fillId="0" borderId="0" xfId="1" applyNumberFormat="1" applyFont="1" applyAlignment="1"/>
    <xf numFmtId="164" fontId="15" fillId="0" borderId="0" xfId="0" applyNumberFormat="1" applyFont="1" applyAlignment="1"/>
    <xf numFmtId="38" fontId="15" fillId="0" borderId="0" xfId="0" applyNumberFormat="1" applyFont="1" applyAlignment="1"/>
    <xf numFmtId="1" fontId="17" fillId="2" borderId="7" xfId="0" applyNumberFormat="1" applyFont="1" applyFill="1" applyBorder="1" applyAlignment="1">
      <alignment vertical="center"/>
    </xf>
    <xf numFmtId="165" fontId="15" fillId="0" borderId="0" xfId="0" applyNumberFormat="1" applyFont="1" applyAlignment="1"/>
    <xf numFmtId="0" fontId="18" fillId="0" borderId="0" xfId="0" applyFont="1" applyAlignment="1">
      <alignment horizontal="left" indent="1"/>
    </xf>
    <xf numFmtId="0" fontId="16" fillId="0" borderId="0" xfId="0" applyFont="1" applyAlignment="1">
      <alignment horizontal="left" indent="2"/>
    </xf>
    <xf numFmtId="38" fontId="16" fillId="0" borderId="0" xfId="0" applyNumberFormat="1" applyFont="1"/>
    <xf numFmtId="38" fontId="16" fillId="0" borderId="0" xfId="1" applyNumberFormat="1" applyFont="1"/>
    <xf numFmtId="164" fontId="16" fillId="0" borderId="0" xfId="0" applyNumberFormat="1" applyFont="1"/>
    <xf numFmtId="38" fontId="16" fillId="0" borderId="0" xfId="0" applyNumberFormat="1" applyFont="1" applyBorder="1"/>
    <xf numFmtId="38" fontId="15" fillId="0" borderId="0" xfId="0" applyNumberFormat="1" applyFont="1" applyBorder="1" applyAlignment="1"/>
    <xf numFmtId="38" fontId="16" fillId="0" borderId="0" xfId="0" applyNumberFormat="1" applyFont="1" applyAlignment="1"/>
    <xf numFmtId="38" fontId="16" fillId="0" borderId="0" xfId="0" applyNumberFormat="1" applyFont="1" applyBorder="1" applyAlignment="1"/>
    <xf numFmtId="38" fontId="19" fillId="0" borderId="0" xfId="1" applyNumberFormat="1" applyFont="1"/>
    <xf numFmtId="38" fontId="16" fillId="0" borderId="0" xfId="1" applyNumberFormat="1" applyFont="1" applyBorder="1"/>
    <xf numFmtId="164" fontId="16" fillId="0" borderId="0" xfId="0" applyNumberFormat="1" applyFont="1" applyBorder="1"/>
    <xf numFmtId="164" fontId="15" fillId="0" borderId="0" xfId="0" applyNumberFormat="1" applyFont="1" applyBorder="1" applyAlignment="1"/>
    <xf numFmtId="1" fontId="16" fillId="0" borderId="0" xfId="0" applyNumberFormat="1" applyFont="1" applyBorder="1" applyAlignment="1"/>
    <xf numFmtId="38" fontId="16" fillId="0" borderId="1" xfId="1" applyNumberFormat="1" applyFont="1" applyBorder="1"/>
    <xf numFmtId="164" fontId="16" fillId="0" borderId="1" xfId="0" applyNumberFormat="1" applyFont="1" applyBorder="1"/>
    <xf numFmtId="38" fontId="15" fillId="0" borderId="1" xfId="0" applyNumberFormat="1" applyFont="1" applyBorder="1" applyAlignment="1"/>
    <xf numFmtId="1" fontId="15" fillId="0" borderId="0" xfId="0" applyNumberFormat="1" applyFont="1" applyAlignment="1">
      <alignment vertical="center"/>
    </xf>
    <xf numFmtId="167" fontId="16" fillId="0" borderId="0" xfId="0" applyNumberFormat="1" applyFont="1" applyBorder="1"/>
    <xf numFmtId="171" fontId="15" fillId="0" borderId="0" xfId="2" applyNumberFormat="1" applyFont="1" applyBorder="1" applyAlignment="1"/>
    <xf numFmtId="171" fontId="16" fillId="0" borderId="0" xfId="2" applyNumberFormat="1" applyFont="1" applyBorder="1"/>
    <xf numFmtId="165" fontId="16" fillId="0" borderId="0" xfId="0" applyNumberFormat="1" applyFont="1" applyBorder="1" applyAlignment="1"/>
    <xf numFmtId="165" fontId="16" fillId="0" borderId="0" xfId="0" applyNumberFormat="1" applyFont="1" applyAlignment="1"/>
    <xf numFmtId="1" fontId="17" fillId="2" borderId="5" xfId="0" applyNumberFormat="1" applyFont="1" applyFill="1" applyBorder="1" applyAlignment="1">
      <alignment vertical="center"/>
    </xf>
    <xf numFmtId="167" fontId="16" fillId="0" borderId="0" xfId="0" applyNumberFormat="1" applyFont="1" applyAlignment="1"/>
    <xf numFmtId="171" fontId="16" fillId="0" borderId="0" xfId="2" applyNumberFormat="1" applyFont="1" applyAlignment="1"/>
    <xf numFmtId="1" fontId="15" fillId="0" borderId="0" xfId="0" applyNumberFormat="1" applyFont="1" applyAlignment="1">
      <alignment vertical="center" wrapText="1"/>
    </xf>
    <xf numFmtId="172" fontId="16" fillId="0" borderId="0" xfId="0" applyNumberFormat="1" applyFont="1" applyAlignment="1"/>
    <xf numFmtId="172" fontId="15" fillId="0" borderId="0" xfId="0" applyNumberFormat="1" applyFont="1" applyAlignment="1">
      <alignment horizontal="center"/>
    </xf>
    <xf numFmtId="172" fontId="15" fillId="0" borderId="0" xfId="0" applyNumberFormat="1" applyFont="1" applyAlignment="1">
      <alignment horizontal="fill"/>
    </xf>
    <xf numFmtId="1" fontId="17" fillId="2" borderId="3" xfId="0" applyNumberFormat="1" applyFont="1" applyFill="1" applyBorder="1" applyAlignment="1">
      <alignment vertical="center"/>
    </xf>
    <xf numFmtId="1" fontId="17" fillId="2" borderId="4" xfId="0" applyNumberFormat="1" applyFont="1" applyFill="1" applyBorder="1" applyAlignment="1">
      <alignment vertical="center"/>
    </xf>
    <xf numFmtId="166" fontId="15" fillId="0" borderId="0" xfId="0" applyNumberFormat="1" applyFont="1" applyBorder="1" applyAlignment="1"/>
    <xf numFmtId="1" fontId="17" fillId="0" borderId="0" xfId="0" applyNumberFormat="1" applyFont="1" applyAlignment="1">
      <alignment vertical="center"/>
    </xf>
    <xf numFmtId="170" fontId="16" fillId="0" borderId="0" xfId="1" applyNumberFormat="1" applyFont="1"/>
    <xf numFmtId="167" fontId="16" fillId="0" borderId="0" xfId="0" applyNumberFormat="1" applyFont="1" applyBorder="1" applyAlignment="1"/>
    <xf numFmtId="3" fontId="16" fillId="0" borderId="0" xfId="0" applyNumberFormat="1" applyFont="1" applyBorder="1" applyAlignment="1"/>
    <xf numFmtId="166" fontId="16" fillId="0" borderId="0" xfId="0" applyNumberFormat="1" applyFont="1" applyBorder="1" applyAlignment="1"/>
    <xf numFmtId="1" fontId="20" fillId="0" borderId="0" xfId="0" applyNumberFormat="1" applyFont="1" applyAlignment="1"/>
    <xf numFmtId="1" fontId="17" fillId="2" borderId="4" xfId="0" applyNumberFormat="1" applyFont="1" applyFill="1" applyBorder="1" applyAlignment="1">
      <alignment vertical="center" wrapText="1"/>
    </xf>
    <xf numFmtId="0" fontId="18" fillId="0" borderId="0" xfId="0" applyFont="1" applyFill="1" applyAlignment="1">
      <alignment horizontal="left" indent="1"/>
    </xf>
    <xf numFmtId="3" fontId="16" fillId="0" borderId="0" xfId="0" applyNumberFormat="1" applyFont="1" applyFill="1" applyAlignment="1"/>
    <xf numFmtId="1" fontId="15" fillId="0" borderId="0" xfId="0" applyNumberFormat="1" applyFont="1" applyAlignment="1">
      <alignment horizontal="left" wrapText="1"/>
    </xf>
    <xf numFmtId="1" fontId="17" fillId="0" borderId="0" xfId="0" applyNumberFormat="1" applyFont="1" applyAlignment="1">
      <alignment horizontal="left" wrapText="1"/>
    </xf>
    <xf numFmtId="38" fontId="16" fillId="0" borderId="0" xfId="0" applyNumberFormat="1" applyFont="1" applyFill="1" applyAlignment="1"/>
    <xf numFmtId="167" fontId="16" fillId="0" borderId="0" xfId="0" applyNumberFormat="1" applyFont="1" applyFill="1" applyAlignment="1"/>
    <xf numFmtId="166" fontId="16" fillId="0" borderId="0" xfId="0" applyNumberFormat="1" applyFont="1" applyFill="1" applyAlignment="1"/>
    <xf numFmtId="171" fontId="16" fillId="0" borderId="0" xfId="2" applyNumberFormat="1" applyFont="1" applyFill="1" applyAlignment="1"/>
    <xf numFmtId="170" fontId="5" fillId="0" borderId="0" xfId="0" applyNumberFormat="1" applyFont="1" applyBorder="1" applyAlignment="1"/>
    <xf numFmtId="39" fontId="5" fillId="0" borderId="0" xfId="0" applyNumberFormat="1" applyFont="1" applyAlignment="1"/>
    <xf numFmtId="171" fontId="15" fillId="0" borderId="0" xfId="2" applyNumberFormat="1" applyFont="1" applyFill="1" applyBorder="1" applyAlignment="1"/>
    <xf numFmtId="171" fontId="16" fillId="0" borderId="0" xfId="2" applyNumberFormat="1" applyFont="1" applyFill="1" applyBorder="1"/>
    <xf numFmtId="167" fontId="5" fillId="0" borderId="1" xfId="0" applyNumberFormat="1" applyFont="1" applyBorder="1"/>
    <xf numFmtId="167" fontId="5" fillId="0" borderId="0" xfId="1" applyNumberFormat="1" applyFont="1"/>
    <xf numFmtId="167" fontId="5" fillId="0" borderId="0" xfId="0" applyNumberFormat="1" applyFont="1" applyFill="1" applyBorder="1" applyAlignment="1"/>
    <xf numFmtId="167" fontId="5" fillId="0" borderId="1" xfId="0" applyNumberFormat="1" applyFont="1" applyFill="1" applyBorder="1" applyAlignment="1"/>
    <xf numFmtId="167" fontId="5" fillId="0" borderId="0" xfId="2" applyNumberFormat="1" applyFont="1" applyAlignment="1"/>
    <xf numFmtId="167" fontId="2" fillId="0" borderId="0" xfId="0" applyNumberFormat="1" applyFont="1" applyAlignment="1"/>
    <xf numFmtId="167" fontId="3" fillId="0" borderId="0" xfId="1" applyNumberFormat="1" applyFont="1" applyAlignment="1"/>
    <xf numFmtId="167" fontId="3" fillId="0" borderId="0" xfId="1" applyNumberFormat="1" applyFont="1" applyBorder="1" applyAlignment="1"/>
    <xf numFmtId="167" fontId="5" fillId="0" borderId="0" xfId="1" applyNumberFormat="1" applyFont="1" applyBorder="1"/>
    <xf numFmtId="167" fontId="11" fillId="0" borderId="0" xfId="1" applyNumberFormat="1" applyFont="1"/>
    <xf numFmtId="167" fontId="5" fillId="0" borderId="1" xfId="1" applyNumberFormat="1" applyFont="1" applyBorder="1"/>
    <xf numFmtId="167" fontId="12" fillId="0" borderId="0" xfId="1" applyNumberFormat="1" applyFont="1"/>
    <xf numFmtId="167" fontId="11" fillId="0" borderId="0" xfId="0" applyNumberFormat="1" applyFont="1"/>
    <xf numFmtId="167" fontId="11" fillId="0" borderId="0" xfId="0" applyNumberFormat="1" applyFont="1" applyBorder="1"/>
    <xf numFmtId="167" fontId="2" fillId="0" borderId="1" xfId="0" applyNumberFormat="1" applyFont="1" applyBorder="1" applyAlignment="1"/>
    <xf numFmtId="167" fontId="3" fillId="0" borderId="1" xfId="0" applyNumberFormat="1" applyFont="1" applyBorder="1" applyAlignment="1"/>
    <xf numFmtId="38" fontId="2" fillId="0" borderId="0" xfId="1" applyNumberFormat="1" applyFont="1"/>
    <xf numFmtId="164" fontId="2" fillId="0" borderId="0" xfId="0" applyNumberFormat="1" applyFont="1"/>
    <xf numFmtId="1" fontId="1" fillId="0" borderId="0" xfId="0" applyNumberFormat="1" applyFont="1"/>
    <xf numFmtId="165" fontId="2" fillId="0" borderId="0" xfId="0" applyNumberFormat="1" applyFont="1"/>
    <xf numFmtId="38" fontId="1" fillId="0" borderId="0" xfId="0" applyNumberFormat="1" applyFont="1"/>
    <xf numFmtId="166" fontId="1" fillId="0" borderId="0" xfId="0" applyNumberFormat="1" applyFont="1"/>
    <xf numFmtId="1" fontId="2" fillId="0" borderId="0" xfId="0" applyNumberFormat="1" applyFont="1"/>
    <xf numFmtId="0" fontId="9" fillId="0" borderId="0" xfId="0" applyFont="1"/>
    <xf numFmtId="164" fontId="1" fillId="0" borderId="0" xfId="0" applyNumberFormat="1" applyFont="1"/>
    <xf numFmtId="38" fontId="5" fillId="0" borderId="8" xfId="0" applyNumberFormat="1" applyFont="1" applyBorder="1" applyAlignment="1"/>
    <xf numFmtId="164" fontId="5" fillId="0" borderId="8" xfId="0" applyNumberFormat="1" applyFont="1" applyBorder="1" applyAlignment="1"/>
    <xf numFmtId="165" fontId="5" fillId="0" borderId="8" xfId="0" applyNumberFormat="1" applyFont="1" applyBorder="1" applyAlignment="1"/>
    <xf numFmtId="166" fontId="5" fillId="0" borderId="8" xfId="0" applyNumberFormat="1" applyFont="1" applyBorder="1" applyAlignment="1"/>
    <xf numFmtId="171" fontId="21" fillId="0" borderId="0" xfId="2" applyNumberFormat="1" applyFont="1" applyAlignment="1"/>
    <xf numFmtId="166" fontId="15" fillId="0" borderId="1" xfId="0" applyNumberFormat="1" applyFont="1" applyBorder="1" applyAlignment="1"/>
    <xf numFmtId="38" fontId="2" fillId="0" borderId="1" xfId="1" applyNumberFormat="1" applyFont="1" applyBorder="1"/>
    <xf numFmtId="164" fontId="2" fillId="0" borderId="1" xfId="0" applyNumberFormat="1" applyFont="1" applyBorder="1"/>
    <xf numFmtId="165" fontId="2" fillId="0" borderId="1" xfId="0" applyNumberFormat="1" applyFont="1" applyBorder="1"/>
    <xf numFmtId="38" fontId="1" fillId="0" borderId="1" xfId="0" applyNumberFormat="1" applyFont="1" applyBorder="1"/>
    <xf numFmtId="166" fontId="1" fillId="0" borderId="1" xfId="0" applyNumberFormat="1" applyFont="1" applyBorder="1"/>
    <xf numFmtId="0" fontId="2" fillId="0" borderId="0" xfId="0" applyNumberFormat="1" applyFont="1"/>
    <xf numFmtId="38" fontId="2" fillId="0" borderId="0" xfId="1" applyNumberFormat="1" applyFont="1" applyBorder="1"/>
    <xf numFmtId="170" fontId="5" fillId="0" borderId="8" xfId="0" applyNumberFormat="1" applyFont="1" applyBorder="1" applyAlignment="1"/>
    <xf numFmtId="170" fontId="15" fillId="0" borderId="1" xfId="0" applyNumberFormat="1" applyFont="1" applyBorder="1" applyAlignment="1"/>
    <xf numFmtId="170" fontId="15" fillId="0" borderId="0" xfId="0" applyNumberFormat="1" applyFont="1" applyAlignment="1"/>
    <xf numFmtId="0" fontId="22" fillId="0" borderId="0" xfId="0" applyFont="1" applyAlignment="1">
      <alignment vertical="center"/>
    </xf>
    <xf numFmtId="0" fontId="23" fillId="0" borderId="0" xfId="0" applyFont="1" applyAlignment="1">
      <alignment vertical="center"/>
    </xf>
    <xf numFmtId="38" fontId="15" fillId="0" borderId="8" xfId="0" applyNumberFormat="1" applyFont="1" applyBorder="1" applyAlignment="1"/>
    <xf numFmtId="166" fontId="15" fillId="0" borderId="8" xfId="0" applyNumberFormat="1" applyFont="1" applyBorder="1" applyAlignment="1"/>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2" fillId="0" borderId="0" xfId="0" applyNumberFormat="1" applyFont="1" applyAlignment="1">
      <alignment wrapText="1"/>
    </xf>
    <xf numFmtId="1" fontId="5" fillId="0" borderId="0" xfId="0" applyNumberFormat="1" applyFont="1" applyAlignment="1">
      <alignment wrapText="1"/>
    </xf>
    <xf numFmtId="1" fontId="2" fillId="0" borderId="0" xfId="0" applyNumberFormat="1" applyFont="1" applyFill="1" applyAlignment="1">
      <alignment vertical="top" wrapText="1"/>
    </xf>
    <xf numFmtId="0" fontId="8" fillId="0" borderId="0" xfId="0" applyFont="1" applyFill="1" applyAlignment="1">
      <alignment vertical="top" wrapText="1"/>
    </xf>
    <xf numFmtId="3" fontId="2" fillId="0" borderId="0" xfId="0" applyNumberFormat="1" applyFont="1" applyAlignment="1">
      <alignment horizontal="center"/>
    </xf>
    <xf numFmtId="166" fontId="2" fillId="0" borderId="0" xfId="0" applyNumberFormat="1" applyFont="1" applyAlignment="1">
      <alignment horizontal="center"/>
    </xf>
    <xf numFmtId="3" fontId="15" fillId="0" borderId="0" xfId="0" applyNumberFormat="1" applyFont="1" applyAlignment="1">
      <alignment horizontal="center"/>
    </xf>
    <xf numFmtId="3" fontId="16" fillId="0" borderId="0" xfId="0" applyNumberFormat="1" applyFont="1" applyAlignment="1">
      <alignment horizontal="center"/>
    </xf>
    <xf numFmtId="166" fontId="16" fillId="0" borderId="0" xfId="0" applyNumberFormat="1" applyFont="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N179"/>
  <sheetViews>
    <sheetView tabSelected="1" view="pageBreakPreview" zoomScale="90" zoomScaleNormal="100" zoomScaleSheetLayoutView="90" workbookViewId="0">
      <pane xSplit="1" ySplit="4" topLeftCell="B5" activePane="bottomRight" state="frozen"/>
      <selection activeCell="B35" sqref="B35"/>
      <selection pane="topRight" activeCell="B35" sqref="B35"/>
      <selection pane="bottomLeft" activeCell="B35" sqref="B35"/>
      <selection pane="bottomRight" activeCell="A91" sqref="A91:XFD91"/>
    </sheetView>
  </sheetViews>
  <sheetFormatPr defaultColWidth="8.6328125" defaultRowHeight="13.2" x14ac:dyDescent="0.25"/>
  <cols>
    <col min="1" max="1" width="57.6328125" style="11" customWidth="1"/>
    <col min="2" max="2" width="12.36328125" style="44" customWidth="1"/>
    <col min="3" max="3" width="6.81640625" style="63" customWidth="1"/>
    <col min="4" max="4" width="2.1796875" style="11" customWidth="1"/>
    <col min="5" max="5" width="12" style="44" customWidth="1"/>
    <col min="6" max="6" width="6.81640625" style="43" customWidth="1"/>
    <col min="7" max="7" width="2.1796875" style="11" customWidth="1"/>
    <col min="8" max="8" width="11.36328125" style="44" customWidth="1"/>
    <col min="9" max="9" width="8.1796875" style="45" customWidth="1"/>
    <col min="10" max="10" width="8.6328125" style="11"/>
    <col min="11" max="11" width="8.6328125" style="1"/>
    <col min="12" max="12" width="11" style="1" bestFit="1" customWidth="1"/>
    <col min="13" max="16384" width="8.6328125" style="1"/>
  </cols>
  <sheetData>
    <row r="1" spans="1:14" ht="24" customHeight="1" x14ac:dyDescent="0.25">
      <c r="A1" s="6"/>
      <c r="B1" s="55"/>
      <c r="C1" s="41"/>
      <c r="D1" s="6"/>
    </row>
    <row r="2" spans="1:14" x14ac:dyDescent="0.25">
      <c r="A2" s="80"/>
      <c r="B2" s="275" t="s">
        <v>192</v>
      </c>
      <c r="C2" s="276"/>
      <c r="D2" s="8"/>
      <c r="E2" s="275" t="s">
        <v>183</v>
      </c>
      <c r="F2" s="276"/>
      <c r="G2" s="46"/>
      <c r="H2" s="277" t="s">
        <v>1</v>
      </c>
      <c r="I2" s="278"/>
    </row>
    <row r="3" spans="1:14" x14ac:dyDescent="0.25">
      <c r="A3" s="81"/>
      <c r="B3" s="113" t="s">
        <v>35</v>
      </c>
      <c r="C3" s="39" t="s">
        <v>2</v>
      </c>
      <c r="D3" s="8"/>
      <c r="E3" s="113" t="s">
        <v>35</v>
      </c>
      <c r="F3" s="47" t="s">
        <v>2</v>
      </c>
      <c r="G3" s="46"/>
      <c r="H3" s="38" t="s">
        <v>35</v>
      </c>
      <c r="I3" s="48" t="s">
        <v>2</v>
      </c>
    </row>
    <row r="4" spans="1:14" ht="13.8" thickBot="1" x14ac:dyDescent="0.3">
      <c r="A4" s="8"/>
      <c r="B4" s="52" t="s">
        <v>0</v>
      </c>
      <c r="C4" s="49" t="s">
        <v>0</v>
      </c>
      <c r="D4" s="8"/>
      <c r="E4" s="52" t="s">
        <v>0</v>
      </c>
      <c r="F4" s="51" t="s">
        <v>0</v>
      </c>
      <c r="G4" s="46"/>
      <c r="H4" s="52" t="s">
        <v>0</v>
      </c>
      <c r="I4" s="53" t="s">
        <v>0</v>
      </c>
    </row>
    <row r="5" spans="1:14" ht="12.75" customHeight="1" x14ac:dyDescent="0.25">
      <c r="A5" s="141" t="s">
        <v>3</v>
      </c>
      <c r="B5" s="114"/>
      <c r="C5" s="40"/>
      <c r="D5" s="6"/>
      <c r="E5" s="55"/>
      <c r="F5" s="54"/>
      <c r="G5" s="6"/>
      <c r="H5" s="55"/>
      <c r="I5" s="56"/>
    </row>
    <row r="6" spans="1:14" ht="15" customHeight="1" thickBot="1" x14ac:dyDescent="0.3">
      <c r="A6" s="142" t="s">
        <v>9</v>
      </c>
      <c r="B6" s="114"/>
      <c r="C6" s="40"/>
      <c r="D6" s="6"/>
      <c r="E6" s="55"/>
      <c r="F6" s="54"/>
      <c r="G6" s="6"/>
      <c r="H6" s="55"/>
      <c r="I6" s="56"/>
    </row>
    <row r="7" spans="1:14" ht="15" customHeight="1" x14ac:dyDescent="0.25">
      <c r="A7" s="77" t="s">
        <v>84</v>
      </c>
      <c r="B7" s="114"/>
      <c r="C7" s="40"/>
      <c r="D7" s="6"/>
      <c r="E7" s="55"/>
      <c r="F7" s="54"/>
      <c r="G7" s="6"/>
      <c r="H7" s="55"/>
      <c r="I7" s="56"/>
      <c r="L7" s="32"/>
      <c r="M7" s="33"/>
      <c r="N7" s="34"/>
    </row>
    <row r="8" spans="1:14" ht="15" hidden="1" customHeight="1" x14ac:dyDescent="0.25">
      <c r="A8" s="96" t="s">
        <v>71</v>
      </c>
      <c r="B8" s="115"/>
      <c r="C8" s="95"/>
      <c r="D8" s="6"/>
      <c r="E8" s="55"/>
      <c r="F8" s="54"/>
      <c r="G8" s="6"/>
      <c r="H8" s="55"/>
      <c r="I8" s="56"/>
      <c r="L8" s="32"/>
      <c r="M8" s="33"/>
      <c r="N8" s="34"/>
    </row>
    <row r="9" spans="1:14" ht="15" hidden="1" customHeight="1" x14ac:dyDescent="0.25">
      <c r="A9" s="144" t="s">
        <v>107</v>
      </c>
      <c r="B9" s="115">
        <v>0</v>
      </c>
      <c r="C9" s="95">
        <v>0</v>
      </c>
      <c r="D9" s="6"/>
      <c r="E9" s="115">
        <v>0</v>
      </c>
      <c r="F9" s="95">
        <v>0</v>
      </c>
      <c r="G9" s="6"/>
      <c r="H9" s="55">
        <f t="shared" ref="H9:H34" si="0">B9-E9</f>
        <v>0</v>
      </c>
      <c r="I9" s="56">
        <f t="shared" ref="I9:I34" si="1">C9-F9</f>
        <v>0</v>
      </c>
      <c r="L9" s="32"/>
      <c r="M9" s="33"/>
      <c r="N9" s="34"/>
    </row>
    <row r="10" spans="1:14" ht="15" customHeight="1" x14ac:dyDescent="0.25">
      <c r="A10" s="96" t="s">
        <v>68</v>
      </c>
      <c r="B10" s="115"/>
      <c r="C10" s="95"/>
      <c r="D10" s="6"/>
      <c r="E10" s="115"/>
      <c r="F10" s="95"/>
      <c r="G10" s="6"/>
      <c r="H10" s="55"/>
      <c r="I10" s="56"/>
      <c r="L10" s="32"/>
      <c r="M10" s="33"/>
      <c r="N10" s="34"/>
    </row>
    <row r="11" spans="1:14" ht="15" hidden="1" customHeight="1" x14ac:dyDescent="0.25">
      <c r="A11" s="145" t="s">
        <v>11</v>
      </c>
      <c r="B11" s="115">
        <v>0</v>
      </c>
      <c r="C11" s="95">
        <v>0</v>
      </c>
      <c r="D11" s="6"/>
      <c r="E11" s="115">
        <v>0</v>
      </c>
      <c r="F11" s="95">
        <v>0</v>
      </c>
      <c r="G11" s="6"/>
      <c r="H11" s="55">
        <f t="shared" si="0"/>
        <v>0</v>
      </c>
      <c r="I11" s="56">
        <f t="shared" si="1"/>
        <v>0</v>
      </c>
      <c r="L11" s="32"/>
      <c r="M11" s="33"/>
      <c r="N11" s="34"/>
    </row>
    <row r="12" spans="1:14" ht="15" customHeight="1" x14ac:dyDescent="0.25">
      <c r="A12" s="145" t="s">
        <v>12</v>
      </c>
      <c r="B12" s="115">
        <v>830</v>
      </c>
      <c r="C12" s="95">
        <v>36.9</v>
      </c>
      <c r="D12" s="6"/>
      <c r="E12" s="115">
        <v>456</v>
      </c>
      <c r="F12" s="95">
        <v>29</v>
      </c>
      <c r="G12" s="6"/>
      <c r="H12" s="55">
        <f t="shared" si="0"/>
        <v>374</v>
      </c>
      <c r="I12" s="56">
        <f t="shared" si="1"/>
        <v>7.8999999999999986</v>
      </c>
      <c r="L12" s="32"/>
      <c r="M12" s="33"/>
      <c r="N12" s="34"/>
    </row>
    <row r="13" spans="1:14" ht="15" customHeight="1" x14ac:dyDescent="0.25">
      <c r="A13" s="145" t="s">
        <v>13</v>
      </c>
      <c r="B13" s="115">
        <v>337</v>
      </c>
      <c r="C13" s="95">
        <v>11.2</v>
      </c>
      <c r="D13" s="6"/>
      <c r="E13" s="115">
        <v>0</v>
      </c>
      <c r="F13" s="95">
        <v>1</v>
      </c>
      <c r="G13" s="6"/>
      <c r="H13" s="55">
        <f t="shared" si="0"/>
        <v>337</v>
      </c>
      <c r="I13" s="56">
        <f t="shared" si="1"/>
        <v>10.199999999999999</v>
      </c>
      <c r="L13" s="32"/>
      <c r="M13" s="33"/>
      <c r="N13" s="34"/>
    </row>
    <row r="14" spans="1:14" ht="15" hidden="1" customHeight="1" x14ac:dyDescent="0.25">
      <c r="A14" s="145" t="s">
        <v>14</v>
      </c>
      <c r="B14" s="115">
        <v>0</v>
      </c>
      <c r="C14" s="95">
        <v>0</v>
      </c>
      <c r="D14" s="6"/>
      <c r="E14" s="115">
        <v>0</v>
      </c>
      <c r="F14" s="95">
        <v>0</v>
      </c>
      <c r="G14" s="6"/>
      <c r="H14" s="55">
        <f t="shared" si="0"/>
        <v>0</v>
      </c>
      <c r="I14" s="56">
        <f t="shared" si="1"/>
        <v>0</v>
      </c>
      <c r="L14" s="32"/>
      <c r="M14" s="33"/>
      <c r="N14" s="34"/>
    </row>
    <row r="15" spans="1:14" ht="15" customHeight="1" x14ac:dyDescent="0.25">
      <c r="A15" s="151" t="s">
        <v>140</v>
      </c>
      <c r="B15" s="115">
        <v>0</v>
      </c>
      <c r="C15" s="95">
        <v>1</v>
      </c>
      <c r="D15" s="6"/>
      <c r="E15" s="115">
        <v>0</v>
      </c>
      <c r="F15" s="95">
        <v>1</v>
      </c>
      <c r="G15" s="6"/>
      <c r="H15" s="55">
        <f t="shared" si="0"/>
        <v>0</v>
      </c>
      <c r="I15" s="56">
        <f t="shared" si="1"/>
        <v>0</v>
      </c>
      <c r="L15" s="32"/>
      <c r="M15" s="33"/>
      <c r="N15" s="34"/>
    </row>
    <row r="16" spans="1:14" ht="15" customHeight="1" x14ac:dyDescent="0.25">
      <c r="A16" s="151" t="s">
        <v>144</v>
      </c>
      <c r="B16" s="115">
        <v>1409</v>
      </c>
      <c r="C16" s="95">
        <v>2</v>
      </c>
      <c r="D16" s="6"/>
      <c r="E16" s="115">
        <v>1409</v>
      </c>
      <c r="F16" s="95">
        <v>3</v>
      </c>
      <c r="G16" s="6"/>
      <c r="H16" s="55">
        <f t="shared" si="0"/>
        <v>0</v>
      </c>
      <c r="I16" s="56">
        <f t="shared" si="1"/>
        <v>-1</v>
      </c>
      <c r="L16" s="32"/>
      <c r="M16" s="33"/>
      <c r="N16" s="34"/>
    </row>
    <row r="17" spans="1:14" ht="15" customHeight="1" x14ac:dyDescent="0.25">
      <c r="A17" s="145" t="s">
        <v>16</v>
      </c>
      <c r="B17" s="115">
        <v>50</v>
      </c>
      <c r="C17" s="95">
        <v>8.5</v>
      </c>
      <c r="D17" s="6"/>
      <c r="E17" s="115">
        <v>50</v>
      </c>
      <c r="F17" s="95">
        <v>18</v>
      </c>
      <c r="G17" s="6"/>
      <c r="H17" s="55">
        <f t="shared" si="0"/>
        <v>0</v>
      </c>
      <c r="I17" s="56">
        <f t="shared" si="1"/>
        <v>-9.5</v>
      </c>
      <c r="L17" s="32"/>
      <c r="M17" s="33"/>
      <c r="N17" s="34"/>
    </row>
    <row r="18" spans="1:14" ht="15" customHeight="1" x14ac:dyDescent="0.25">
      <c r="A18" s="145" t="s">
        <v>17</v>
      </c>
      <c r="B18" s="115">
        <v>1120</v>
      </c>
      <c r="C18" s="95">
        <v>24</v>
      </c>
      <c r="D18" s="6"/>
      <c r="E18" s="115">
        <v>455</v>
      </c>
      <c r="F18" s="95">
        <v>22</v>
      </c>
      <c r="G18" s="6"/>
      <c r="H18" s="55">
        <f t="shared" si="0"/>
        <v>665</v>
      </c>
      <c r="I18" s="56">
        <f t="shared" si="1"/>
        <v>2</v>
      </c>
      <c r="L18" s="32"/>
      <c r="M18" s="33"/>
      <c r="N18" s="34"/>
    </row>
    <row r="19" spans="1:14" ht="15" customHeight="1" x14ac:dyDescent="0.25">
      <c r="A19" s="145" t="s">
        <v>18</v>
      </c>
      <c r="B19" s="115">
        <v>2079</v>
      </c>
      <c r="C19" s="95">
        <v>3</v>
      </c>
      <c r="D19" s="6"/>
      <c r="E19" s="115">
        <v>2644</v>
      </c>
      <c r="F19" s="95">
        <v>3</v>
      </c>
      <c r="G19" s="6"/>
      <c r="H19" s="55">
        <f t="shared" si="0"/>
        <v>-565</v>
      </c>
      <c r="I19" s="56">
        <f t="shared" si="1"/>
        <v>0</v>
      </c>
      <c r="L19" s="32"/>
      <c r="M19" s="33"/>
      <c r="N19" s="34"/>
    </row>
    <row r="20" spans="1:14" ht="15" customHeight="1" x14ac:dyDescent="0.25">
      <c r="A20" s="151" t="s">
        <v>21</v>
      </c>
      <c r="B20" s="115">
        <v>10</v>
      </c>
      <c r="C20" s="95">
        <v>12.2</v>
      </c>
      <c r="D20" s="6"/>
      <c r="E20" s="115">
        <v>0</v>
      </c>
      <c r="F20" s="95">
        <v>3</v>
      </c>
      <c r="G20" s="6"/>
      <c r="H20" s="55">
        <f t="shared" si="0"/>
        <v>10</v>
      </c>
      <c r="I20" s="56">
        <f t="shared" si="1"/>
        <v>9.1999999999999993</v>
      </c>
      <c r="L20" s="32"/>
      <c r="M20" s="33"/>
      <c r="N20" s="34"/>
    </row>
    <row r="21" spans="1:14" ht="15" customHeight="1" x14ac:dyDescent="0.25">
      <c r="A21" s="145" t="s">
        <v>20</v>
      </c>
      <c r="B21" s="115">
        <v>0</v>
      </c>
      <c r="C21" s="95">
        <v>2.5</v>
      </c>
      <c r="D21" s="6"/>
      <c r="E21" s="115">
        <v>0</v>
      </c>
      <c r="F21" s="95">
        <v>2</v>
      </c>
      <c r="G21" s="6"/>
      <c r="H21" s="55">
        <f t="shared" si="0"/>
        <v>0</v>
      </c>
      <c r="I21" s="56">
        <f t="shared" si="1"/>
        <v>0.5</v>
      </c>
      <c r="L21" s="32"/>
      <c r="M21" s="33"/>
      <c r="N21" s="34"/>
    </row>
    <row r="22" spans="1:14" s="250" customFormat="1" ht="15" customHeight="1" x14ac:dyDescent="0.25">
      <c r="A22" s="144" t="s">
        <v>184</v>
      </c>
      <c r="B22" s="244">
        <v>0</v>
      </c>
      <c r="C22" s="245">
        <v>1</v>
      </c>
      <c r="D22" s="246"/>
      <c r="E22" s="244">
        <v>0</v>
      </c>
      <c r="F22" s="247">
        <v>1</v>
      </c>
      <c r="G22" s="246"/>
      <c r="H22" s="248">
        <f t="shared" si="0"/>
        <v>0</v>
      </c>
      <c r="I22" s="249">
        <f t="shared" si="1"/>
        <v>0</v>
      </c>
      <c r="L22" s="32"/>
      <c r="M22" s="33"/>
      <c r="N22" s="251"/>
    </row>
    <row r="23" spans="1:14" ht="15" customHeight="1" x14ac:dyDescent="0.25">
      <c r="A23" s="145" t="s">
        <v>22</v>
      </c>
      <c r="B23" s="115">
        <v>650</v>
      </c>
      <c r="C23" s="95">
        <v>34.700000000000003</v>
      </c>
      <c r="D23" s="6"/>
      <c r="E23" s="115">
        <v>0</v>
      </c>
      <c r="F23" s="95">
        <v>23</v>
      </c>
      <c r="G23" s="6"/>
      <c r="H23" s="55">
        <f t="shared" si="0"/>
        <v>650</v>
      </c>
      <c r="I23" s="56">
        <f t="shared" si="1"/>
        <v>11.700000000000003</v>
      </c>
      <c r="L23" s="32"/>
      <c r="M23" s="33"/>
      <c r="N23" s="34"/>
    </row>
    <row r="24" spans="1:14" ht="15" hidden="1" customHeight="1" x14ac:dyDescent="0.25">
      <c r="A24" s="145" t="s">
        <v>23</v>
      </c>
      <c r="B24" s="115">
        <v>0</v>
      </c>
      <c r="C24" s="95">
        <v>0</v>
      </c>
      <c r="D24" s="6"/>
      <c r="E24" s="115">
        <v>0</v>
      </c>
      <c r="F24" s="95">
        <v>0</v>
      </c>
      <c r="G24" s="6"/>
      <c r="H24" s="55">
        <f t="shared" si="0"/>
        <v>0</v>
      </c>
      <c r="I24" s="56">
        <f t="shared" si="1"/>
        <v>0</v>
      </c>
      <c r="L24" s="32"/>
      <c r="M24" s="33"/>
      <c r="N24" s="34"/>
    </row>
    <row r="25" spans="1:14" ht="15" customHeight="1" x14ac:dyDescent="0.25">
      <c r="A25" s="146" t="s">
        <v>69</v>
      </c>
      <c r="B25" s="115"/>
      <c r="C25" s="95"/>
      <c r="D25" s="6"/>
      <c r="E25" s="115"/>
      <c r="F25" s="95"/>
      <c r="G25" s="6"/>
      <c r="H25" s="55"/>
      <c r="I25" s="56"/>
      <c r="L25" s="32"/>
      <c r="M25" s="33"/>
      <c r="N25" s="34"/>
    </row>
    <row r="26" spans="1:14" ht="15" customHeight="1" x14ac:dyDescent="0.25">
      <c r="A26" s="145" t="s">
        <v>24</v>
      </c>
      <c r="B26" s="115">
        <v>0</v>
      </c>
      <c r="C26" s="95">
        <v>5.9</v>
      </c>
      <c r="D26" s="6"/>
      <c r="E26" s="116">
        <v>0</v>
      </c>
      <c r="F26" s="95">
        <v>5.9</v>
      </c>
      <c r="G26" s="6"/>
      <c r="H26" s="55">
        <f t="shared" si="0"/>
        <v>0</v>
      </c>
      <c r="I26" s="56">
        <f t="shared" si="1"/>
        <v>0</v>
      </c>
      <c r="L26" s="32"/>
      <c r="M26" s="33"/>
      <c r="N26" s="34"/>
    </row>
    <row r="27" spans="1:14" ht="15" customHeight="1" x14ac:dyDescent="0.25">
      <c r="A27" s="145" t="s">
        <v>25</v>
      </c>
      <c r="B27" s="115">
        <v>0</v>
      </c>
      <c r="C27" s="95">
        <v>15</v>
      </c>
      <c r="D27" s="6"/>
      <c r="E27" s="116">
        <v>210</v>
      </c>
      <c r="F27" s="95">
        <v>31</v>
      </c>
      <c r="G27" s="6"/>
      <c r="H27" s="55">
        <f t="shared" si="0"/>
        <v>-210</v>
      </c>
      <c r="I27" s="56">
        <f t="shared" si="1"/>
        <v>-16</v>
      </c>
      <c r="L27" s="32"/>
      <c r="M27" s="33"/>
      <c r="N27" s="34"/>
    </row>
    <row r="28" spans="1:14" ht="15" customHeight="1" x14ac:dyDescent="0.25">
      <c r="A28" s="145" t="s">
        <v>15</v>
      </c>
      <c r="B28" s="115">
        <v>171</v>
      </c>
      <c r="C28" s="95">
        <v>1</v>
      </c>
      <c r="D28" s="6"/>
      <c r="E28" s="116">
        <v>0</v>
      </c>
      <c r="F28" s="95">
        <v>1</v>
      </c>
      <c r="G28" s="6"/>
      <c r="H28" s="55">
        <f t="shared" si="0"/>
        <v>171</v>
      </c>
      <c r="I28" s="56">
        <f t="shared" si="1"/>
        <v>0</v>
      </c>
      <c r="L28" s="32"/>
      <c r="M28" s="33"/>
      <c r="N28" s="34"/>
    </row>
    <row r="29" spans="1:14" ht="15" customHeight="1" x14ac:dyDescent="0.25">
      <c r="A29" s="145" t="s">
        <v>26</v>
      </c>
      <c r="B29" s="115">
        <v>16</v>
      </c>
      <c r="C29" s="95">
        <v>2</v>
      </c>
      <c r="D29" s="6"/>
      <c r="E29" s="116">
        <v>6</v>
      </c>
      <c r="F29" s="95">
        <v>2</v>
      </c>
      <c r="G29" s="6"/>
      <c r="H29" s="55">
        <f t="shared" si="0"/>
        <v>10</v>
      </c>
      <c r="I29" s="56">
        <f t="shared" si="1"/>
        <v>0</v>
      </c>
      <c r="L29" s="32"/>
      <c r="M29" s="33"/>
      <c r="N29" s="34"/>
    </row>
    <row r="30" spans="1:14" ht="15" hidden="1" customHeight="1" x14ac:dyDescent="0.25">
      <c r="A30" s="145" t="s">
        <v>18</v>
      </c>
      <c r="B30" s="115">
        <v>0</v>
      </c>
      <c r="C30" s="95">
        <v>0</v>
      </c>
      <c r="D30" s="6"/>
      <c r="E30" s="116">
        <v>0</v>
      </c>
      <c r="F30" s="95">
        <v>0</v>
      </c>
      <c r="G30" s="6"/>
      <c r="H30" s="55">
        <f t="shared" si="0"/>
        <v>0</v>
      </c>
      <c r="I30" s="56">
        <f t="shared" si="1"/>
        <v>0</v>
      </c>
      <c r="L30" s="32"/>
      <c r="M30" s="33"/>
      <c r="N30" s="34"/>
    </row>
    <row r="31" spans="1:14" ht="15" hidden="1" customHeight="1" x14ac:dyDescent="0.25">
      <c r="A31" s="151" t="s">
        <v>33</v>
      </c>
      <c r="B31" s="115">
        <v>0</v>
      </c>
      <c r="C31" s="95">
        <v>0</v>
      </c>
      <c r="D31" s="6"/>
      <c r="E31" s="116">
        <v>0</v>
      </c>
      <c r="F31" s="95">
        <v>0</v>
      </c>
      <c r="G31" s="6"/>
      <c r="H31" s="55">
        <f t="shared" si="0"/>
        <v>0</v>
      </c>
      <c r="I31" s="56">
        <f t="shared" si="1"/>
        <v>0</v>
      </c>
      <c r="L31" s="32"/>
      <c r="M31" s="33"/>
      <c r="N31" s="34"/>
    </row>
    <row r="32" spans="1:14" ht="15" hidden="1" customHeight="1" x14ac:dyDescent="0.25">
      <c r="A32" s="145" t="s">
        <v>21</v>
      </c>
      <c r="B32" s="115">
        <v>0</v>
      </c>
      <c r="C32" s="95">
        <v>0</v>
      </c>
      <c r="D32" s="6"/>
      <c r="E32" s="116">
        <v>0</v>
      </c>
      <c r="F32" s="95">
        <v>0</v>
      </c>
      <c r="G32" s="6"/>
      <c r="H32" s="55">
        <f t="shared" si="0"/>
        <v>0</v>
      </c>
      <c r="I32" s="56">
        <f t="shared" si="1"/>
        <v>0</v>
      </c>
      <c r="L32" s="32"/>
      <c r="M32" s="33"/>
      <c r="N32" s="34"/>
    </row>
    <row r="33" spans="1:14" ht="15" customHeight="1" x14ac:dyDescent="0.25">
      <c r="A33" s="145" t="s">
        <v>23</v>
      </c>
      <c r="B33" s="115">
        <v>238</v>
      </c>
      <c r="C33" s="95">
        <v>3</v>
      </c>
      <c r="D33" s="6"/>
      <c r="E33" s="116">
        <v>238</v>
      </c>
      <c r="F33" s="95">
        <v>3</v>
      </c>
      <c r="G33" s="6"/>
      <c r="H33" s="55">
        <f t="shared" si="0"/>
        <v>0</v>
      </c>
      <c r="I33" s="56">
        <f t="shared" si="1"/>
        <v>0</v>
      </c>
      <c r="L33" s="32"/>
      <c r="M33" s="33"/>
      <c r="N33" s="34"/>
    </row>
    <row r="34" spans="1:14" ht="15" customHeight="1" x14ac:dyDescent="0.25">
      <c r="A34" s="145" t="s">
        <v>27</v>
      </c>
      <c r="B34" s="115">
        <v>40</v>
      </c>
      <c r="C34" s="95">
        <v>0</v>
      </c>
      <c r="D34" s="6"/>
      <c r="E34" s="116">
        <v>40</v>
      </c>
      <c r="F34" s="95">
        <v>8</v>
      </c>
      <c r="G34" s="6"/>
      <c r="H34" s="55">
        <f t="shared" si="0"/>
        <v>0</v>
      </c>
      <c r="I34" s="56">
        <f t="shared" si="1"/>
        <v>-8</v>
      </c>
      <c r="L34" s="32"/>
      <c r="M34" s="33"/>
      <c r="N34" s="34"/>
    </row>
    <row r="35" spans="1:14" ht="15" x14ac:dyDescent="0.25">
      <c r="A35" s="146" t="s">
        <v>67</v>
      </c>
      <c r="B35" s="115"/>
      <c r="C35" s="95"/>
      <c r="D35" s="40"/>
      <c r="E35" s="115"/>
      <c r="F35" s="95"/>
      <c r="H35" s="55"/>
      <c r="I35" s="56"/>
      <c r="L35" s="35"/>
      <c r="M35" s="36"/>
      <c r="N35" s="37"/>
    </row>
    <row r="36" spans="1:14" ht="15" x14ac:dyDescent="0.25">
      <c r="A36" s="97" t="s">
        <v>29</v>
      </c>
      <c r="B36" s="244">
        <v>2349</v>
      </c>
      <c r="C36" s="245">
        <v>7</v>
      </c>
      <c r="D36" s="40"/>
      <c r="E36" s="115">
        <v>2545</v>
      </c>
      <c r="F36" s="95">
        <v>7</v>
      </c>
      <c r="H36" s="55">
        <f t="shared" ref="H36:H45" si="2">B36-E36</f>
        <v>-196</v>
      </c>
      <c r="I36" s="56">
        <f t="shared" ref="I36:I45" si="3">C36-F36</f>
        <v>0</v>
      </c>
      <c r="L36" s="35"/>
      <c r="M36" s="36"/>
      <c r="N36" s="37"/>
    </row>
    <row r="37" spans="1:14" x14ac:dyDescent="0.25">
      <c r="A37" s="32" t="s">
        <v>72</v>
      </c>
      <c r="B37" s="117"/>
      <c r="C37" s="94"/>
      <c r="D37" s="40"/>
      <c r="E37" s="117"/>
      <c r="F37" s="94"/>
      <c r="H37" s="55"/>
      <c r="I37" s="56"/>
      <c r="L37" s="32"/>
      <c r="M37" s="33"/>
      <c r="N37" s="34"/>
    </row>
    <row r="38" spans="1:14" ht="15" x14ac:dyDescent="0.25">
      <c r="A38" s="144" t="s">
        <v>177</v>
      </c>
      <c r="B38" s="115">
        <v>500</v>
      </c>
      <c r="C38" s="95">
        <v>6.1</v>
      </c>
      <c r="D38" s="40"/>
      <c r="E38" s="115">
        <v>0</v>
      </c>
      <c r="F38" s="95">
        <v>7</v>
      </c>
      <c r="H38" s="55">
        <f t="shared" si="2"/>
        <v>500</v>
      </c>
      <c r="I38" s="56">
        <f t="shared" si="3"/>
        <v>-0.90000000000000036</v>
      </c>
      <c r="L38" s="35"/>
      <c r="M38" s="36"/>
      <c r="N38" s="37"/>
    </row>
    <row r="39" spans="1:14" ht="15" x14ac:dyDescent="0.25">
      <c r="A39" s="97" t="s">
        <v>31</v>
      </c>
      <c r="B39" s="115">
        <v>0</v>
      </c>
      <c r="C39" s="95">
        <v>0.9</v>
      </c>
      <c r="D39" s="40"/>
      <c r="E39" s="115">
        <v>0</v>
      </c>
      <c r="F39" s="95">
        <v>1</v>
      </c>
      <c r="H39" s="55">
        <f t="shared" si="2"/>
        <v>0</v>
      </c>
      <c r="I39" s="56">
        <f t="shared" si="3"/>
        <v>-9.9999999999999978E-2</v>
      </c>
      <c r="L39" s="35"/>
      <c r="M39" s="36"/>
      <c r="N39" s="37"/>
    </row>
    <row r="40" spans="1:14" ht="15" x14ac:dyDescent="0.25">
      <c r="A40" s="96" t="s">
        <v>70</v>
      </c>
      <c r="B40" s="115"/>
      <c r="C40" s="95"/>
      <c r="D40" s="40"/>
      <c r="E40" s="115"/>
      <c r="F40" s="95"/>
      <c r="H40" s="55"/>
      <c r="I40" s="56"/>
      <c r="L40" s="35"/>
      <c r="M40" s="36"/>
      <c r="N40" s="37"/>
    </row>
    <row r="41" spans="1:14" ht="15" x14ac:dyDescent="0.25">
      <c r="A41" s="97" t="s">
        <v>32</v>
      </c>
      <c r="B41" s="115">
        <v>613</v>
      </c>
      <c r="C41" s="95">
        <v>7</v>
      </c>
      <c r="D41" s="40"/>
      <c r="E41" s="115">
        <v>1726</v>
      </c>
      <c r="F41" s="95">
        <v>7</v>
      </c>
      <c r="H41" s="55">
        <f t="shared" si="2"/>
        <v>-1113</v>
      </c>
      <c r="I41" s="56">
        <f t="shared" si="3"/>
        <v>0</v>
      </c>
      <c r="L41" s="35"/>
      <c r="M41" s="36"/>
      <c r="N41" s="37"/>
    </row>
    <row r="42" spans="1:14" ht="15" x14ac:dyDescent="0.25">
      <c r="A42" s="144" t="s">
        <v>18</v>
      </c>
      <c r="B42" s="115">
        <v>65</v>
      </c>
      <c r="C42" s="95">
        <v>0</v>
      </c>
      <c r="D42" s="40"/>
      <c r="E42" s="115">
        <v>63</v>
      </c>
      <c r="F42" s="95">
        <v>0</v>
      </c>
      <c r="H42" s="55">
        <f t="shared" si="2"/>
        <v>2</v>
      </c>
      <c r="I42" s="56">
        <f t="shared" si="3"/>
        <v>0</v>
      </c>
      <c r="L42" s="35"/>
      <c r="M42" s="36"/>
      <c r="N42" s="37"/>
    </row>
    <row r="43" spans="1:14" s="250" customFormat="1" ht="15" x14ac:dyDescent="0.25">
      <c r="A43" s="144" t="s">
        <v>161</v>
      </c>
      <c r="B43" s="244">
        <v>20</v>
      </c>
      <c r="C43" s="245">
        <v>0</v>
      </c>
      <c r="D43" s="252"/>
      <c r="E43" s="244">
        <v>23</v>
      </c>
      <c r="F43" s="247">
        <v>0</v>
      </c>
      <c r="H43" s="248">
        <f t="shared" si="2"/>
        <v>-3</v>
      </c>
      <c r="I43" s="249">
        <f t="shared" si="3"/>
        <v>0</v>
      </c>
      <c r="L43" s="35"/>
      <c r="M43" s="36"/>
      <c r="N43"/>
    </row>
    <row r="44" spans="1:14" s="250" customFormat="1" ht="15" x14ac:dyDescent="0.25">
      <c r="A44" s="144" t="s">
        <v>185</v>
      </c>
      <c r="B44" s="259">
        <v>0</v>
      </c>
      <c r="C44" s="260">
        <v>7</v>
      </c>
      <c r="D44" s="252"/>
      <c r="E44" s="259">
        <v>0</v>
      </c>
      <c r="F44" s="261">
        <v>7</v>
      </c>
      <c r="H44" s="262">
        <f t="shared" si="2"/>
        <v>0</v>
      </c>
      <c r="I44" s="263">
        <f t="shared" si="3"/>
        <v>0</v>
      </c>
      <c r="L44" s="35"/>
      <c r="M44" s="36"/>
      <c r="N44"/>
    </row>
    <row r="45" spans="1:14" ht="15" hidden="1" x14ac:dyDescent="0.25">
      <c r="A45" s="97" t="s">
        <v>33</v>
      </c>
      <c r="B45" s="118">
        <v>0</v>
      </c>
      <c r="C45" s="99">
        <v>0</v>
      </c>
      <c r="D45" s="40"/>
      <c r="E45" s="118">
        <v>0</v>
      </c>
      <c r="F45" s="99">
        <v>0</v>
      </c>
      <c r="H45" s="84">
        <f t="shared" si="2"/>
        <v>0</v>
      </c>
      <c r="I45" s="85">
        <f t="shared" si="3"/>
        <v>0</v>
      </c>
      <c r="L45" s="35"/>
      <c r="M45" s="36"/>
      <c r="N45" s="37"/>
    </row>
    <row r="46" spans="1:14" x14ac:dyDescent="0.25">
      <c r="A46" s="10" t="s">
        <v>6</v>
      </c>
      <c r="B46" s="91">
        <f>SUM(B7:B45)</f>
        <v>10497</v>
      </c>
      <c r="C46" s="70">
        <f>SUM(C7:C45)</f>
        <v>191.9</v>
      </c>
      <c r="E46" s="91">
        <v>9865</v>
      </c>
      <c r="F46" s="70">
        <v>185.9</v>
      </c>
      <c r="H46" s="44">
        <f>B46-E46</f>
        <v>632</v>
      </c>
      <c r="I46" s="45">
        <f>C46-F46</f>
        <v>6</v>
      </c>
    </row>
    <row r="47" spans="1:14" ht="13.8" thickBot="1" x14ac:dyDescent="0.3">
      <c r="A47" s="9"/>
      <c r="B47" s="91"/>
      <c r="C47" s="93"/>
    </row>
    <row r="48" spans="1:14" x14ac:dyDescent="0.25">
      <c r="A48" s="141" t="s">
        <v>3</v>
      </c>
      <c r="B48" s="55"/>
      <c r="C48" s="57"/>
      <c r="E48" s="60"/>
      <c r="F48" s="59"/>
      <c r="G48" s="29"/>
      <c r="H48" s="60"/>
      <c r="I48" s="61"/>
    </row>
    <row r="49" spans="1:10" ht="13.8" thickBot="1" x14ac:dyDescent="0.3">
      <c r="A49" s="142" t="s">
        <v>36</v>
      </c>
      <c r="B49" s="114"/>
      <c r="C49" s="57"/>
      <c r="E49" s="60"/>
      <c r="F49" s="59"/>
      <c r="G49" s="29"/>
      <c r="H49" s="60"/>
      <c r="I49" s="61"/>
    </row>
    <row r="50" spans="1:10" x14ac:dyDescent="0.25">
      <c r="A50" s="77" t="s">
        <v>66</v>
      </c>
      <c r="B50" s="114"/>
      <c r="C50" s="57"/>
      <c r="E50" s="60"/>
      <c r="F50" s="59"/>
      <c r="G50" s="29"/>
      <c r="H50" s="60"/>
      <c r="I50" s="61"/>
      <c r="J50" s="1"/>
    </row>
    <row r="51" spans="1:10" x14ac:dyDescent="0.25">
      <c r="A51" s="96" t="s">
        <v>73</v>
      </c>
      <c r="B51" s="115"/>
      <c r="C51" s="95"/>
      <c r="E51" s="60"/>
      <c r="F51" s="59"/>
      <c r="J51" s="1"/>
    </row>
    <row r="52" spans="1:10" x14ac:dyDescent="0.25">
      <c r="A52" s="144" t="s">
        <v>181</v>
      </c>
      <c r="B52" s="115">
        <v>6514</v>
      </c>
      <c r="C52" s="95">
        <v>15</v>
      </c>
      <c r="E52" s="115">
        <v>5376</v>
      </c>
      <c r="F52" s="95">
        <v>11</v>
      </c>
      <c r="H52" s="44">
        <f t="shared" ref="H52:I57" si="4">B52-E52</f>
        <v>1138</v>
      </c>
      <c r="I52" s="45">
        <f t="shared" si="4"/>
        <v>4</v>
      </c>
      <c r="J52" s="1"/>
    </row>
    <row r="53" spans="1:10" hidden="1" x14ac:dyDescent="0.25">
      <c r="A53" s="97" t="s">
        <v>47</v>
      </c>
      <c r="B53" s="115">
        <v>0</v>
      </c>
      <c r="C53" s="95">
        <v>0</v>
      </c>
      <c r="E53" s="115">
        <v>0</v>
      </c>
      <c r="F53" s="95">
        <v>0</v>
      </c>
      <c r="H53" s="44">
        <f t="shared" si="4"/>
        <v>0</v>
      </c>
      <c r="I53" s="45">
        <f t="shared" si="4"/>
        <v>0</v>
      </c>
      <c r="J53" s="1"/>
    </row>
    <row r="54" spans="1:10" x14ac:dyDescent="0.25">
      <c r="A54" s="97" t="s">
        <v>49</v>
      </c>
      <c r="B54" s="115">
        <v>125</v>
      </c>
      <c r="C54" s="95">
        <v>20</v>
      </c>
      <c r="E54" s="115">
        <v>125</v>
      </c>
      <c r="F54" s="95">
        <v>19</v>
      </c>
      <c r="H54" s="44">
        <f t="shared" si="4"/>
        <v>0</v>
      </c>
      <c r="I54" s="45">
        <f t="shared" si="4"/>
        <v>1</v>
      </c>
      <c r="J54" s="1"/>
    </row>
    <row r="55" spans="1:10" x14ac:dyDescent="0.25">
      <c r="A55" s="97" t="s">
        <v>50</v>
      </c>
      <c r="B55" s="115">
        <v>0</v>
      </c>
      <c r="C55" s="95">
        <v>16</v>
      </c>
      <c r="E55" s="115">
        <v>0</v>
      </c>
      <c r="F55" s="95">
        <v>15</v>
      </c>
      <c r="H55" s="44">
        <f t="shared" si="4"/>
        <v>0</v>
      </c>
      <c r="I55" s="45">
        <f t="shared" si="4"/>
        <v>1</v>
      </c>
      <c r="J55" s="1"/>
    </row>
    <row r="56" spans="1:10" hidden="1" x14ac:dyDescent="0.25">
      <c r="A56" s="96" t="s">
        <v>71</v>
      </c>
      <c r="B56" s="115"/>
      <c r="C56" s="95"/>
      <c r="E56" s="115"/>
      <c r="F56" s="95"/>
      <c r="J56" s="1"/>
    </row>
    <row r="57" spans="1:10" hidden="1" x14ac:dyDescent="0.25">
      <c r="A57" s="144" t="s">
        <v>107</v>
      </c>
      <c r="B57" s="115">
        <v>0</v>
      </c>
      <c r="C57" s="95">
        <v>0</v>
      </c>
      <c r="E57" s="115">
        <v>0</v>
      </c>
      <c r="F57" s="95">
        <v>0</v>
      </c>
      <c r="H57" s="44">
        <f t="shared" si="4"/>
        <v>0</v>
      </c>
      <c r="I57" s="45">
        <f t="shared" si="4"/>
        <v>0</v>
      </c>
      <c r="J57" s="1"/>
    </row>
    <row r="58" spans="1:10" x14ac:dyDescent="0.25">
      <c r="A58" s="96" t="s">
        <v>68</v>
      </c>
      <c r="B58" s="115"/>
      <c r="C58" s="95"/>
      <c r="E58" s="115"/>
      <c r="F58" s="95"/>
      <c r="J58" s="1"/>
    </row>
    <row r="59" spans="1:10" x14ac:dyDescent="0.25">
      <c r="A59" s="145" t="s">
        <v>140</v>
      </c>
      <c r="B59" s="115">
        <v>0</v>
      </c>
      <c r="C59" s="95">
        <v>4</v>
      </c>
      <c r="E59" s="115">
        <v>0</v>
      </c>
      <c r="F59" s="95">
        <v>3</v>
      </c>
      <c r="H59" s="44">
        <f t="shared" ref="H59" si="5">B59-E59</f>
        <v>0</v>
      </c>
      <c r="I59" s="45">
        <f t="shared" ref="I59" si="6">C59-F59</f>
        <v>1</v>
      </c>
      <c r="J59" s="1"/>
    </row>
    <row r="60" spans="1:10" x14ac:dyDescent="0.25">
      <c r="A60" s="145" t="s">
        <v>15</v>
      </c>
      <c r="B60" s="115">
        <v>0</v>
      </c>
      <c r="C60" s="95">
        <v>4</v>
      </c>
      <c r="E60" s="115">
        <v>0</v>
      </c>
      <c r="F60" s="95">
        <v>3</v>
      </c>
      <c r="H60" s="44">
        <f t="shared" ref="H60:I97" si="7">B60-E60</f>
        <v>0</v>
      </c>
      <c r="I60" s="45">
        <f t="shared" si="7"/>
        <v>1</v>
      </c>
      <c r="J60" s="1"/>
    </row>
    <row r="61" spans="1:10" hidden="1" x14ac:dyDescent="0.25">
      <c r="A61" s="145" t="s">
        <v>41</v>
      </c>
      <c r="B61" s="115">
        <v>0</v>
      </c>
      <c r="C61" s="95">
        <v>0</v>
      </c>
      <c r="E61" s="115">
        <v>0</v>
      </c>
      <c r="F61" s="95">
        <v>0</v>
      </c>
      <c r="H61" s="44">
        <f t="shared" si="7"/>
        <v>0</v>
      </c>
      <c r="I61" s="45">
        <f t="shared" si="7"/>
        <v>0</v>
      </c>
      <c r="J61" s="1"/>
    </row>
    <row r="62" spans="1:10" x14ac:dyDescent="0.25">
      <c r="A62" s="145" t="s">
        <v>104</v>
      </c>
      <c r="B62" s="115">
        <v>0</v>
      </c>
      <c r="C62" s="95">
        <v>0</v>
      </c>
      <c r="E62" s="115">
        <v>0</v>
      </c>
      <c r="F62" s="95">
        <v>3</v>
      </c>
      <c r="H62" s="44">
        <f t="shared" si="7"/>
        <v>0</v>
      </c>
      <c r="I62" s="45">
        <f t="shared" si="7"/>
        <v>-3</v>
      </c>
      <c r="J62" s="1"/>
    </row>
    <row r="63" spans="1:10" x14ac:dyDescent="0.25">
      <c r="A63" s="145" t="s">
        <v>44</v>
      </c>
      <c r="B63" s="115">
        <v>660</v>
      </c>
      <c r="C63" s="95">
        <v>52</v>
      </c>
      <c r="E63" s="115">
        <v>170</v>
      </c>
      <c r="F63" s="95">
        <v>52</v>
      </c>
      <c r="H63" s="44">
        <f t="shared" si="7"/>
        <v>490</v>
      </c>
      <c r="I63" s="45">
        <f t="shared" si="7"/>
        <v>0</v>
      </c>
      <c r="J63" s="1"/>
    </row>
    <row r="64" spans="1:10" x14ac:dyDescent="0.25">
      <c r="A64" s="145" t="s">
        <v>16</v>
      </c>
      <c r="B64" s="115">
        <v>1199</v>
      </c>
      <c r="C64" s="95">
        <v>135.69999999999999</v>
      </c>
      <c r="E64" s="115">
        <v>1881</v>
      </c>
      <c r="F64" s="95">
        <v>143.5</v>
      </c>
      <c r="H64" s="44">
        <f t="shared" si="7"/>
        <v>-682</v>
      </c>
      <c r="I64" s="45">
        <f t="shared" si="7"/>
        <v>-7.8000000000000114</v>
      </c>
      <c r="J64" s="1"/>
    </row>
    <row r="65" spans="1:10" x14ac:dyDescent="0.25">
      <c r="A65" s="145" t="s">
        <v>17</v>
      </c>
      <c r="B65" s="115">
        <v>3027</v>
      </c>
      <c r="C65" s="95">
        <v>91.5</v>
      </c>
      <c r="E65" s="115">
        <v>2665</v>
      </c>
      <c r="F65" s="95">
        <v>88.5</v>
      </c>
      <c r="H65" s="44">
        <f t="shared" si="7"/>
        <v>362</v>
      </c>
      <c r="I65" s="45">
        <f t="shared" si="7"/>
        <v>3</v>
      </c>
      <c r="J65" s="1"/>
    </row>
    <row r="66" spans="1:10" x14ac:dyDescent="0.25">
      <c r="A66" s="145" t="s">
        <v>18</v>
      </c>
      <c r="B66" s="115">
        <f>236+520</f>
        <v>756</v>
      </c>
      <c r="C66" s="95">
        <v>0</v>
      </c>
      <c r="E66" s="115">
        <v>236</v>
      </c>
      <c r="F66" s="95">
        <v>0</v>
      </c>
      <c r="H66" s="44">
        <f t="shared" si="7"/>
        <v>520</v>
      </c>
      <c r="I66" s="45">
        <f t="shared" si="7"/>
        <v>0</v>
      </c>
      <c r="J66" s="1"/>
    </row>
    <row r="67" spans="1:10" hidden="1" x14ac:dyDescent="0.25">
      <c r="A67" s="151" t="s">
        <v>33</v>
      </c>
      <c r="B67" s="115">
        <v>0</v>
      </c>
      <c r="C67" s="95">
        <v>0</v>
      </c>
      <c r="E67" s="115">
        <v>0</v>
      </c>
      <c r="F67" s="95">
        <v>0</v>
      </c>
      <c r="H67" s="44">
        <f t="shared" si="7"/>
        <v>0</v>
      </c>
      <c r="I67" s="45">
        <f t="shared" si="7"/>
        <v>0</v>
      </c>
      <c r="J67" s="1"/>
    </row>
    <row r="68" spans="1:10" x14ac:dyDescent="0.25">
      <c r="A68" s="145" t="s">
        <v>20</v>
      </c>
      <c r="B68" s="115">
        <v>255</v>
      </c>
      <c r="C68" s="95">
        <v>40.700000000000003</v>
      </c>
      <c r="E68" s="115">
        <v>255</v>
      </c>
      <c r="F68" s="95">
        <v>38</v>
      </c>
      <c r="H68" s="44">
        <f t="shared" si="7"/>
        <v>0</v>
      </c>
      <c r="I68" s="45">
        <f t="shared" si="7"/>
        <v>2.7000000000000028</v>
      </c>
      <c r="J68" s="1"/>
    </row>
    <row r="69" spans="1:10" x14ac:dyDescent="0.25">
      <c r="A69" s="151" t="s">
        <v>141</v>
      </c>
      <c r="B69" s="115">
        <v>0</v>
      </c>
      <c r="C69" s="95">
        <v>3</v>
      </c>
      <c r="E69" s="115">
        <v>0</v>
      </c>
      <c r="F69" s="95">
        <v>3</v>
      </c>
      <c r="H69" s="44">
        <f t="shared" si="7"/>
        <v>0</v>
      </c>
      <c r="I69" s="45">
        <f t="shared" si="7"/>
        <v>0</v>
      </c>
      <c r="J69" s="1"/>
    </row>
    <row r="70" spans="1:10" x14ac:dyDescent="0.25">
      <c r="A70" s="145" t="s">
        <v>62</v>
      </c>
      <c r="B70" s="115">
        <v>210</v>
      </c>
      <c r="C70" s="95">
        <v>5.0999999999999996</v>
      </c>
      <c r="E70" s="116">
        <v>0</v>
      </c>
      <c r="F70" s="95">
        <v>0</v>
      </c>
      <c r="H70" s="44">
        <f t="shared" si="7"/>
        <v>210</v>
      </c>
      <c r="I70" s="45">
        <f t="shared" si="7"/>
        <v>5.0999999999999996</v>
      </c>
      <c r="J70" s="1"/>
    </row>
    <row r="71" spans="1:10" x14ac:dyDescent="0.25">
      <c r="A71" s="151" t="s">
        <v>156</v>
      </c>
      <c r="B71" s="115">
        <v>800</v>
      </c>
      <c r="C71" s="95">
        <v>1</v>
      </c>
      <c r="E71" s="116">
        <v>263</v>
      </c>
      <c r="F71" s="95">
        <v>1</v>
      </c>
      <c r="H71" s="44">
        <f t="shared" si="7"/>
        <v>537</v>
      </c>
      <c r="I71" s="45">
        <f t="shared" si="7"/>
        <v>0</v>
      </c>
      <c r="J71" s="1"/>
    </row>
    <row r="72" spans="1:10" x14ac:dyDescent="0.25">
      <c r="A72" s="145" t="s">
        <v>23</v>
      </c>
      <c r="B72" s="115">
        <v>100</v>
      </c>
      <c r="C72" s="95">
        <v>13</v>
      </c>
      <c r="E72" s="116">
        <v>250</v>
      </c>
      <c r="F72" s="95">
        <v>11</v>
      </c>
      <c r="H72" s="44">
        <f t="shared" si="7"/>
        <v>-150</v>
      </c>
      <c r="I72" s="45">
        <f t="shared" si="7"/>
        <v>2</v>
      </c>
      <c r="J72" s="1"/>
    </row>
    <row r="73" spans="1:10" x14ac:dyDescent="0.25">
      <c r="A73" s="146" t="s">
        <v>69</v>
      </c>
      <c r="B73" s="115"/>
      <c r="C73" s="95"/>
      <c r="E73" s="115"/>
      <c r="F73" s="95"/>
      <c r="J73" s="1"/>
    </row>
    <row r="74" spans="1:10" x14ac:dyDescent="0.25">
      <c r="A74" s="145" t="s">
        <v>24</v>
      </c>
      <c r="B74" s="115">
        <v>25</v>
      </c>
      <c r="C74" s="95">
        <v>42.4</v>
      </c>
      <c r="E74" s="116">
        <v>25</v>
      </c>
      <c r="F74" s="95">
        <v>43.9</v>
      </c>
      <c r="H74" s="44">
        <f t="shared" si="7"/>
        <v>0</v>
      </c>
      <c r="I74" s="45">
        <f t="shared" si="7"/>
        <v>-1.5</v>
      </c>
      <c r="J74" s="1"/>
    </row>
    <row r="75" spans="1:10" x14ac:dyDescent="0.25">
      <c r="A75" s="145" t="s">
        <v>15</v>
      </c>
      <c r="B75" s="115">
        <v>0</v>
      </c>
      <c r="C75" s="95">
        <v>20</v>
      </c>
      <c r="E75" s="116">
        <v>0</v>
      </c>
      <c r="F75" s="95">
        <v>19</v>
      </c>
      <c r="H75" s="44">
        <f t="shared" si="7"/>
        <v>0</v>
      </c>
      <c r="I75" s="45">
        <f t="shared" si="7"/>
        <v>1</v>
      </c>
      <c r="J75" s="1"/>
    </row>
    <row r="76" spans="1:10" x14ac:dyDescent="0.25">
      <c r="A76" s="145" t="s">
        <v>26</v>
      </c>
      <c r="B76" s="115">
        <v>118</v>
      </c>
      <c r="C76" s="95">
        <v>16.2</v>
      </c>
      <c r="E76" s="116">
        <v>116.4</v>
      </c>
      <c r="F76" s="95">
        <v>15.7</v>
      </c>
      <c r="H76" s="44">
        <f t="shared" si="7"/>
        <v>1.5999999999999943</v>
      </c>
      <c r="I76" s="45">
        <f t="shared" si="7"/>
        <v>0.5</v>
      </c>
      <c r="J76" s="1"/>
    </row>
    <row r="77" spans="1:10" x14ac:dyDescent="0.25">
      <c r="A77" s="145" t="s">
        <v>39</v>
      </c>
      <c r="B77" s="115">
        <v>0</v>
      </c>
      <c r="C77" s="95">
        <v>28.1</v>
      </c>
      <c r="E77" s="116">
        <v>0</v>
      </c>
      <c r="F77" s="95">
        <v>30</v>
      </c>
      <c r="H77" s="44">
        <f t="shared" si="7"/>
        <v>0</v>
      </c>
      <c r="I77" s="45">
        <f t="shared" si="7"/>
        <v>-1.8999999999999986</v>
      </c>
      <c r="J77" s="1"/>
    </row>
    <row r="78" spans="1:10" x14ac:dyDescent="0.25">
      <c r="A78" s="145" t="s">
        <v>103</v>
      </c>
      <c r="B78" s="115">
        <v>0</v>
      </c>
      <c r="C78" s="95">
        <v>0</v>
      </c>
      <c r="E78" s="116">
        <v>0</v>
      </c>
      <c r="F78" s="95">
        <v>2</v>
      </c>
      <c r="H78" s="44">
        <f t="shared" si="7"/>
        <v>0</v>
      </c>
      <c r="I78" s="45">
        <f t="shared" si="7"/>
        <v>-2</v>
      </c>
      <c r="J78" s="1"/>
    </row>
    <row r="79" spans="1:10" x14ac:dyDescent="0.25">
      <c r="A79" s="145" t="s">
        <v>42</v>
      </c>
      <c r="B79" s="115">
        <v>897</v>
      </c>
      <c r="C79" s="95">
        <v>310.10000000000002</v>
      </c>
      <c r="E79" s="116">
        <v>1836</v>
      </c>
      <c r="F79" s="95">
        <v>317</v>
      </c>
      <c r="H79" s="44">
        <f t="shared" si="7"/>
        <v>-939</v>
      </c>
      <c r="I79" s="45">
        <f t="shared" si="7"/>
        <v>-6.8999999999999773</v>
      </c>
      <c r="J79" s="1"/>
    </row>
    <row r="80" spans="1:10" x14ac:dyDescent="0.25">
      <c r="A80" s="151" t="s">
        <v>134</v>
      </c>
      <c r="B80" s="115">
        <v>1656</v>
      </c>
      <c r="C80" s="95">
        <v>0</v>
      </c>
      <c r="E80" s="116">
        <v>1651</v>
      </c>
      <c r="F80" s="95">
        <v>0</v>
      </c>
      <c r="H80" s="44">
        <f t="shared" si="7"/>
        <v>5</v>
      </c>
      <c r="I80" s="45">
        <f t="shared" si="7"/>
        <v>0</v>
      </c>
      <c r="J80" s="1"/>
    </row>
    <row r="81" spans="1:10" x14ac:dyDescent="0.25">
      <c r="A81" s="151" t="s">
        <v>144</v>
      </c>
      <c r="B81" s="115">
        <v>7087</v>
      </c>
      <c r="C81" s="95">
        <v>2</v>
      </c>
      <c r="E81" s="116">
        <v>1429</v>
      </c>
      <c r="F81" s="95">
        <v>2</v>
      </c>
      <c r="H81" s="44">
        <f t="shared" si="7"/>
        <v>5658</v>
      </c>
      <c r="I81" s="45">
        <f t="shared" si="7"/>
        <v>0</v>
      </c>
      <c r="J81" s="1"/>
    </row>
    <row r="82" spans="1:10" x14ac:dyDescent="0.25">
      <c r="A82" s="145" t="s">
        <v>18</v>
      </c>
      <c r="B82" s="115">
        <v>9672</v>
      </c>
      <c r="C82" s="95">
        <v>4</v>
      </c>
      <c r="E82" s="116">
        <v>4554</v>
      </c>
      <c r="F82" s="95">
        <v>3</v>
      </c>
      <c r="H82" s="44">
        <f t="shared" si="7"/>
        <v>5118</v>
      </c>
      <c r="I82" s="45">
        <f t="shared" si="7"/>
        <v>1</v>
      </c>
      <c r="J82" s="1"/>
    </row>
    <row r="83" spans="1:10" hidden="1" x14ac:dyDescent="0.25">
      <c r="A83" s="151" t="s">
        <v>33</v>
      </c>
      <c r="B83" s="115">
        <v>0</v>
      </c>
      <c r="C83" s="95">
        <v>0</v>
      </c>
      <c r="E83" s="116">
        <v>0</v>
      </c>
      <c r="F83" s="95">
        <v>0</v>
      </c>
      <c r="H83" s="44">
        <f t="shared" si="7"/>
        <v>0</v>
      </c>
      <c r="I83" s="45">
        <f t="shared" si="7"/>
        <v>0</v>
      </c>
      <c r="J83" s="1"/>
    </row>
    <row r="84" spans="1:10" hidden="1" x14ac:dyDescent="0.25">
      <c r="A84" s="145" t="s">
        <v>74</v>
      </c>
      <c r="B84" s="115">
        <v>0</v>
      </c>
      <c r="C84" s="95">
        <v>0</v>
      </c>
      <c r="E84" s="116">
        <v>0</v>
      </c>
      <c r="F84" s="95">
        <v>0</v>
      </c>
      <c r="H84" s="44">
        <f t="shared" si="7"/>
        <v>0</v>
      </c>
      <c r="I84" s="45">
        <f t="shared" si="7"/>
        <v>0</v>
      </c>
      <c r="J84" s="1"/>
    </row>
    <row r="85" spans="1:10" x14ac:dyDescent="0.25">
      <c r="A85" s="97" t="s">
        <v>23</v>
      </c>
      <c r="B85" s="115">
        <v>3519</v>
      </c>
      <c r="C85" s="95">
        <v>54.6</v>
      </c>
      <c r="E85" s="116">
        <v>3539</v>
      </c>
      <c r="F85" s="95">
        <v>56</v>
      </c>
      <c r="H85" s="44">
        <f t="shared" si="7"/>
        <v>-20</v>
      </c>
      <c r="I85" s="45">
        <f t="shared" si="7"/>
        <v>-1.3999999999999986</v>
      </c>
      <c r="J85" s="1"/>
    </row>
    <row r="86" spans="1:10" x14ac:dyDescent="0.25">
      <c r="A86" s="144" t="s">
        <v>27</v>
      </c>
      <c r="B86" s="115">
        <v>0</v>
      </c>
      <c r="C86" s="95">
        <v>9.8000000000000007</v>
      </c>
      <c r="E86" s="116">
        <v>0</v>
      </c>
      <c r="F86" s="95">
        <v>2</v>
      </c>
      <c r="H86" s="44">
        <f t="shared" si="7"/>
        <v>0</v>
      </c>
      <c r="I86" s="45">
        <f t="shared" si="7"/>
        <v>7.8000000000000007</v>
      </c>
      <c r="J86" s="1"/>
    </row>
    <row r="87" spans="1:10" x14ac:dyDescent="0.25">
      <c r="A87" s="96" t="s">
        <v>67</v>
      </c>
      <c r="B87" s="115"/>
      <c r="C87" s="95"/>
      <c r="E87" s="115"/>
      <c r="F87" s="95"/>
      <c r="J87" s="1"/>
    </row>
    <row r="88" spans="1:10" x14ac:dyDescent="0.25">
      <c r="A88" s="144" t="s">
        <v>167</v>
      </c>
      <c r="B88" s="115">
        <v>5580</v>
      </c>
      <c r="C88" s="95">
        <v>17</v>
      </c>
      <c r="E88" s="116">
        <v>3280</v>
      </c>
      <c r="F88" s="95">
        <v>18</v>
      </c>
      <c r="H88" s="44">
        <f t="shared" si="7"/>
        <v>2300</v>
      </c>
      <c r="I88" s="45">
        <f t="shared" si="7"/>
        <v>-1</v>
      </c>
      <c r="J88" s="1"/>
    </row>
    <row r="89" spans="1:10" x14ac:dyDescent="0.25">
      <c r="A89" s="144" t="s">
        <v>191</v>
      </c>
      <c r="B89" s="115">
        <v>0</v>
      </c>
      <c r="C89" s="95">
        <v>4</v>
      </c>
      <c r="E89" s="116">
        <v>0</v>
      </c>
      <c r="F89" s="95">
        <v>0</v>
      </c>
      <c r="H89" s="44">
        <f t="shared" si="7"/>
        <v>0</v>
      </c>
      <c r="I89" s="45">
        <f t="shared" si="7"/>
        <v>4</v>
      </c>
      <c r="J89" s="1"/>
    </row>
    <row r="90" spans="1:10" x14ac:dyDescent="0.25">
      <c r="A90" s="144" t="s">
        <v>166</v>
      </c>
      <c r="B90" s="115">
        <v>4120</v>
      </c>
      <c r="C90" s="95">
        <v>24</v>
      </c>
      <c r="E90" s="116">
        <v>2755</v>
      </c>
      <c r="F90" s="95">
        <v>24</v>
      </c>
      <c r="H90" s="44">
        <f t="shared" si="7"/>
        <v>1365</v>
      </c>
      <c r="I90" s="45">
        <f t="shared" si="7"/>
        <v>0</v>
      </c>
      <c r="J90" s="1"/>
    </row>
    <row r="91" spans="1:10" hidden="1" x14ac:dyDescent="0.25">
      <c r="A91" s="97" t="s">
        <v>81</v>
      </c>
      <c r="B91" s="115">
        <v>0</v>
      </c>
      <c r="C91" s="95">
        <v>0</v>
      </c>
      <c r="E91" s="116">
        <v>0</v>
      </c>
      <c r="F91" s="95">
        <v>0</v>
      </c>
      <c r="H91" s="44">
        <f t="shared" si="7"/>
        <v>0</v>
      </c>
      <c r="I91" s="45">
        <f t="shared" si="7"/>
        <v>0</v>
      </c>
      <c r="J91" s="1"/>
    </row>
    <row r="92" spans="1:10" x14ac:dyDescent="0.25">
      <c r="A92" s="97" t="s">
        <v>18</v>
      </c>
      <c r="B92" s="115">
        <v>2707</v>
      </c>
      <c r="C92" s="95">
        <v>3</v>
      </c>
      <c r="E92" s="116">
        <v>2051</v>
      </c>
      <c r="F92" s="95">
        <v>3</v>
      </c>
      <c r="H92" s="44">
        <f t="shared" si="7"/>
        <v>656</v>
      </c>
      <c r="I92" s="45">
        <f t="shared" si="7"/>
        <v>0</v>
      </c>
      <c r="J92" s="1"/>
    </row>
    <row r="93" spans="1:10" x14ac:dyDescent="0.25">
      <c r="A93" s="144" t="s">
        <v>198</v>
      </c>
      <c r="B93" s="115">
        <v>418</v>
      </c>
      <c r="C93" s="95">
        <v>0</v>
      </c>
      <c r="E93" s="116">
        <v>0</v>
      </c>
      <c r="F93" s="95">
        <v>0</v>
      </c>
      <c r="H93" s="44">
        <f t="shared" si="7"/>
        <v>418</v>
      </c>
      <c r="I93" s="45">
        <f t="shared" si="7"/>
        <v>0</v>
      </c>
      <c r="J93" s="1"/>
    </row>
    <row r="94" spans="1:10" x14ac:dyDescent="0.25">
      <c r="A94" s="144" t="s">
        <v>186</v>
      </c>
      <c r="B94" s="115">
        <v>500</v>
      </c>
      <c r="C94" s="95">
        <v>9</v>
      </c>
      <c r="E94" s="116">
        <v>500</v>
      </c>
      <c r="F94" s="95">
        <v>9</v>
      </c>
      <c r="H94" s="44">
        <f t="shared" si="7"/>
        <v>0</v>
      </c>
      <c r="I94" s="45">
        <f t="shared" si="7"/>
        <v>0</v>
      </c>
      <c r="J94" s="1"/>
    </row>
    <row r="95" spans="1:10" hidden="1" x14ac:dyDescent="0.25">
      <c r="A95" s="97" t="s">
        <v>48</v>
      </c>
      <c r="B95" s="115">
        <v>0</v>
      </c>
      <c r="C95" s="95">
        <v>0</v>
      </c>
      <c r="E95" s="116">
        <v>0</v>
      </c>
      <c r="F95" s="95">
        <v>0</v>
      </c>
      <c r="H95" s="44">
        <f t="shared" si="7"/>
        <v>0</v>
      </c>
      <c r="I95" s="45">
        <f t="shared" si="7"/>
        <v>0</v>
      </c>
      <c r="J95" s="1"/>
    </row>
    <row r="96" spans="1:10" x14ac:dyDescent="0.25">
      <c r="A96" s="97" t="s">
        <v>51</v>
      </c>
      <c r="B96" s="115">
        <v>10682</v>
      </c>
      <c r="C96" s="95">
        <v>48</v>
      </c>
      <c r="E96" s="116">
        <v>7788</v>
      </c>
      <c r="F96" s="95">
        <v>46</v>
      </c>
      <c r="H96" s="44">
        <f t="shared" si="7"/>
        <v>2894</v>
      </c>
      <c r="I96" s="45">
        <f t="shared" si="7"/>
        <v>2</v>
      </c>
      <c r="J96" s="1"/>
    </row>
    <row r="97" spans="1:10" x14ac:dyDescent="0.25">
      <c r="A97" s="144" t="s">
        <v>168</v>
      </c>
      <c r="B97" s="115">
        <v>6250</v>
      </c>
      <c r="C97" s="95">
        <v>21</v>
      </c>
      <c r="E97" s="116">
        <v>4200</v>
      </c>
      <c r="F97" s="95">
        <v>21</v>
      </c>
      <c r="H97" s="44">
        <f t="shared" si="7"/>
        <v>2050</v>
      </c>
      <c r="I97" s="45">
        <f t="shared" si="7"/>
        <v>0</v>
      </c>
      <c r="J97" s="1"/>
    </row>
    <row r="98" spans="1:10" x14ac:dyDescent="0.25">
      <c r="A98" s="32" t="s">
        <v>72</v>
      </c>
      <c r="B98" s="117"/>
      <c r="C98" s="94"/>
      <c r="E98" s="117"/>
      <c r="F98" s="94"/>
      <c r="J98" s="1"/>
    </row>
    <row r="99" spans="1:10" x14ac:dyDescent="0.25">
      <c r="A99" s="144" t="s">
        <v>177</v>
      </c>
      <c r="B99" s="115">
        <v>100</v>
      </c>
      <c r="C99" s="95">
        <v>18.600000000000001</v>
      </c>
      <c r="E99" s="115">
        <v>100</v>
      </c>
      <c r="F99" s="95">
        <v>18.600000000000001</v>
      </c>
      <c r="H99" s="44">
        <f t="shared" ref="H99:I110" si="8">B99-E99</f>
        <v>0</v>
      </c>
      <c r="I99" s="45">
        <f t="shared" si="8"/>
        <v>0</v>
      </c>
      <c r="J99" s="1"/>
    </row>
    <row r="100" spans="1:10" x14ac:dyDescent="0.25">
      <c r="A100" s="97" t="s">
        <v>31</v>
      </c>
      <c r="B100" s="115">
        <v>300</v>
      </c>
      <c r="C100" s="95">
        <v>13</v>
      </c>
      <c r="E100" s="115">
        <v>300</v>
      </c>
      <c r="F100" s="95">
        <v>14</v>
      </c>
      <c r="H100" s="44">
        <f t="shared" si="8"/>
        <v>0</v>
      </c>
      <c r="I100" s="45">
        <f t="shared" si="8"/>
        <v>-1</v>
      </c>
    </row>
    <row r="101" spans="1:10" s="30" customFormat="1" x14ac:dyDescent="0.25">
      <c r="A101" s="96" t="s">
        <v>70</v>
      </c>
      <c r="B101" s="119"/>
      <c r="C101" s="100"/>
      <c r="D101" s="78"/>
      <c r="E101" s="119"/>
      <c r="F101" s="100"/>
      <c r="G101" s="78"/>
      <c r="H101" s="44"/>
      <c r="I101" s="45"/>
      <c r="J101" s="78"/>
    </row>
    <row r="102" spans="1:10" s="30" customFormat="1" hidden="1" x14ac:dyDescent="0.25">
      <c r="A102" s="97" t="s">
        <v>151</v>
      </c>
      <c r="B102" s="119">
        <v>0</v>
      </c>
      <c r="C102" s="100">
        <v>0</v>
      </c>
      <c r="D102" s="78"/>
      <c r="E102" s="119">
        <v>0</v>
      </c>
      <c r="F102" s="100">
        <v>0</v>
      </c>
      <c r="G102" s="78"/>
      <c r="H102" s="44">
        <f t="shared" ref="H102" si="9">B102-E102</f>
        <v>0</v>
      </c>
      <c r="I102" s="45">
        <f t="shared" ref="I102" si="10">C102-F102</f>
        <v>0</v>
      </c>
      <c r="J102" s="78"/>
    </row>
    <row r="103" spans="1:10" s="30" customFormat="1" x14ac:dyDescent="0.25">
      <c r="A103" s="144" t="s">
        <v>185</v>
      </c>
      <c r="B103" s="115">
        <v>0</v>
      </c>
      <c r="C103" s="95">
        <v>20</v>
      </c>
      <c r="D103" s="78"/>
      <c r="E103" s="119">
        <v>0</v>
      </c>
      <c r="F103" s="100">
        <v>21</v>
      </c>
      <c r="G103" s="78"/>
      <c r="H103" s="44">
        <f t="shared" si="8"/>
        <v>0</v>
      </c>
      <c r="I103" s="45">
        <f t="shared" si="8"/>
        <v>-1</v>
      </c>
      <c r="J103" s="78"/>
    </row>
    <row r="104" spans="1:10" s="30" customFormat="1" x14ac:dyDescent="0.25">
      <c r="A104" s="144" t="s">
        <v>161</v>
      </c>
      <c r="B104" s="115">
        <v>105</v>
      </c>
      <c r="C104" s="95">
        <v>0</v>
      </c>
      <c r="D104" s="78"/>
      <c r="E104" s="119">
        <v>102</v>
      </c>
      <c r="F104" s="100">
        <v>0</v>
      </c>
      <c r="G104" s="78"/>
      <c r="H104" s="44">
        <f t="shared" si="8"/>
        <v>3</v>
      </c>
      <c r="I104" s="45">
        <f t="shared" si="8"/>
        <v>0</v>
      </c>
      <c r="J104" s="78"/>
    </row>
    <row r="105" spans="1:10" s="30" customFormat="1" x14ac:dyDescent="0.25">
      <c r="A105" s="97" t="s">
        <v>18</v>
      </c>
      <c r="B105" s="115">
        <f>446+28</f>
        <v>474</v>
      </c>
      <c r="C105" s="95">
        <v>1</v>
      </c>
      <c r="D105" s="78"/>
      <c r="E105" s="119">
        <v>500</v>
      </c>
      <c r="F105" s="100">
        <v>0</v>
      </c>
      <c r="G105" s="78"/>
      <c r="H105" s="44">
        <f t="shared" si="8"/>
        <v>-26</v>
      </c>
      <c r="I105" s="45">
        <f t="shared" si="8"/>
        <v>1</v>
      </c>
      <c r="J105" s="78"/>
    </row>
    <row r="106" spans="1:10" s="30" customFormat="1" x14ac:dyDescent="0.25">
      <c r="A106" s="97" t="s">
        <v>32</v>
      </c>
      <c r="B106" s="115">
        <v>3634</v>
      </c>
      <c r="C106" s="95">
        <v>25.8</v>
      </c>
      <c r="D106" s="78"/>
      <c r="E106" s="119">
        <v>3559</v>
      </c>
      <c r="F106" s="100">
        <v>26.8</v>
      </c>
      <c r="G106" s="78"/>
      <c r="H106" s="44">
        <f t="shared" si="8"/>
        <v>75</v>
      </c>
      <c r="I106" s="45">
        <f t="shared" si="8"/>
        <v>-1</v>
      </c>
      <c r="J106" s="78"/>
    </row>
    <row r="107" spans="1:10" s="30" customFormat="1" x14ac:dyDescent="0.25">
      <c r="A107" s="97" t="s">
        <v>33</v>
      </c>
      <c r="B107" s="118">
        <v>0</v>
      </c>
      <c r="C107" s="99">
        <v>0</v>
      </c>
      <c r="D107" s="78"/>
      <c r="E107" s="118">
        <v>0</v>
      </c>
      <c r="F107" s="99">
        <v>0</v>
      </c>
      <c r="G107" s="78"/>
      <c r="H107" s="68">
        <f t="shared" si="8"/>
        <v>0</v>
      </c>
      <c r="I107" s="69">
        <f t="shared" si="8"/>
        <v>0</v>
      </c>
      <c r="J107" s="78"/>
    </row>
    <row r="108" spans="1:10" x14ac:dyDescent="0.25">
      <c r="A108" s="10" t="s">
        <v>6</v>
      </c>
      <c r="B108" s="60">
        <f>SUM(B51:B107)</f>
        <v>71490</v>
      </c>
      <c r="C108" s="83">
        <f>SUM(C51:C107)</f>
        <v>1092.5999999999999</v>
      </c>
      <c r="E108" s="60">
        <v>49506.400000000001</v>
      </c>
      <c r="F108" s="59">
        <v>1082.9999999999998</v>
      </c>
      <c r="H108" s="44">
        <f t="shared" si="8"/>
        <v>21983.599999999999</v>
      </c>
      <c r="I108" s="45">
        <f t="shared" si="8"/>
        <v>9.6000000000001364</v>
      </c>
    </row>
    <row r="109" spans="1:10" x14ac:dyDescent="0.25">
      <c r="A109" s="10"/>
      <c r="B109" s="60"/>
      <c r="C109" s="83"/>
      <c r="E109" s="60"/>
      <c r="F109" s="59"/>
    </row>
    <row r="110" spans="1:10" ht="13.8" thickBot="1" x14ac:dyDescent="0.3">
      <c r="A110" s="31" t="s">
        <v>5</v>
      </c>
      <c r="B110" s="71">
        <f>B108+B46</f>
        <v>81987</v>
      </c>
      <c r="C110" s="74">
        <f>C108+C46</f>
        <v>1284.5</v>
      </c>
      <c r="E110" s="71">
        <v>59371.4</v>
      </c>
      <c r="F110" s="102">
        <v>1268.8999999999999</v>
      </c>
      <c r="H110" s="71">
        <f t="shared" si="8"/>
        <v>22615.599999999999</v>
      </c>
      <c r="I110" s="72">
        <f t="shared" si="8"/>
        <v>15.600000000000136</v>
      </c>
    </row>
    <row r="111" spans="1:10" ht="13.8" thickTop="1" x14ac:dyDescent="0.25"/>
    <row r="112" spans="1:10" hidden="1" x14ac:dyDescent="0.25">
      <c r="A112" s="141" t="s">
        <v>4</v>
      </c>
    </row>
    <row r="113" spans="1:10" ht="13.8" hidden="1" thickBot="1" x14ac:dyDescent="0.3">
      <c r="A113" s="142" t="s">
        <v>58</v>
      </c>
    </row>
    <row r="114" spans="1:10" hidden="1" x14ac:dyDescent="0.25">
      <c r="A114" s="77" t="s">
        <v>66</v>
      </c>
      <c r="B114" s="60"/>
      <c r="C114" s="82"/>
      <c r="D114" s="29"/>
      <c r="E114" s="60"/>
      <c r="F114" s="59"/>
      <c r="G114" s="29"/>
      <c r="H114" s="60"/>
      <c r="I114" s="61"/>
    </row>
    <row r="115" spans="1:10" hidden="1" x14ac:dyDescent="0.25">
      <c r="A115" s="32" t="s">
        <v>67</v>
      </c>
      <c r="B115" s="60"/>
      <c r="C115" s="82"/>
      <c r="D115" s="29"/>
      <c r="E115" s="60"/>
      <c r="F115" s="59"/>
      <c r="G115" s="29"/>
      <c r="H115" s="60"/>
      <c r="I115" s="61"/>
    </row>
    <row r="116" spans="1:10" hidden="1" x14ac:dyDescent="0.25">
      <c r="A116" s="144" t="s">
        <v>54</v>
      </c>
      <c r="B116" s="68">
        <v>0</v>
      </c>
      <c r="C116" s="65">
        <v>0</v>
      </c>
      <c r="E116" s="68">
        <v>0</v>
      </c>
      <c r="F116" s="67">
        <v>0</v>
      </c>
      <c r="H116" s="68">
        <f>B116-E116</f>
        <v>0</v>
      </c>
      <c r="I116" s="149">
        <f>C116-F116</f>
        <v>0</v>
      </c>
      <c r="J116" s="1"/>
    </row>
    <row r="117" spans="1:10" hidden="1" x14ac:dyDescent="0.25">
      <c r="A117" s="10" t="s">
        <v>6</v>
      </c>
      <c r="B117" s="44">
        <v>0</v>
      </c>
      <c r="C117" s="63">
        <v>0</v>
      </c>
      <c r="E117" s="44">
        <v>0</v>
      </c>
      <c r="F117" s="43">
        <v>0</v>
      </c>
      <c r="H117" s="44">
        <v>0</v>
      </c>
      <c r="I117" s="45">
        <v>0</v>
      </c>
      <c r="J117" s="1"/>
    </row>
    <row r="118" spans="1:10" ht="13.8" thickBot="1" x14ac:dyDescent="0.3">
      <c r="J118" s="1"/>
    </row>
    <row r="119" spans="1:10" x14ac:dyDescent="0.25">
      <c r="A119" s="141" t="s">
        <v>4</v>
      </c>
      <c r="J119" s="1"/>
    </row>
    <row r="120" spans="1:10" ht="13.8" thickBot="1" x14ac:dyDescent="0.3">
      <c r="A120" s="142" t="s">
        <v>75</v>
      </c>
      <c r="J120" s="1"/>
    </row>
    <row r="121" spans="1:10" x14ac:dyDescent="0.25">
      <c r="A121" s="77" t="s">
        <v>66</v>
      </c>
      <c r="J121" s="1"/>
    </row>
    <row r="122" spans="1:10" hidden="1" x14ac:dyDescent="0.25">
      <c r="A122" s="96" t="s">
        <v>71</v>
      </c>
      <c r="J122" s="1"/>
    </row>
    <row r="123" spans="1:10" hidden="1" x14ac:dyDescent="0.25">
      <c r="A123" s="97" t="s">
        <v>10</v>
      </c>
      <c r="B123" s="44">
        <v>0</v>
      </c>
      <c r="C123" s="63">
        <v>0</v>
      </c>
      <c r="E123" s="44">
        <v>0</v>
      </c>
      <c r="F123" s="63">
        <v>0</v>
      </c>
      <c r="H123" s="44">
        <f>B123-E123</f>
        <v>0</v>
      </c>
      <c r="I123" s="45">
        <f>C123-F123</f>
        <v>0</v>
      </c>
      <c r="J123" s="1"/>
    </row>
    <row r="124" spans="1:10" x14ac:dyDescent="0.25">
      <c r="A124" s="96" t="s">
        <v>69</v>
      </c>
      <c r="B124" s="120"/>
      <c r="C124" s="98"/>
      <c r="E124" s="120"/>
      <c r="F124" s="98"/>
      <c r="J124" s="1"/>
    </row>
    <row r="125" spans="1:10" x14ac:dyDescent="0.25">
      <c r="A125" s="97" t="s">
        <v>42</v>
      </c>
      <c r="B125" s="115">
        <v>6</v>
      </c>
      <c r="C125" s="95">
        <v>0</v>
      </c>
      <c r="E125" s="116">
        <v>6</v>
      </c>
      <c r="F125" s="95">
        <v>0</v>
      </c>
      <c r="H125" s="44">
        <f t="shared" ref="H125:H130" si="11">B125-E125</f>
        <v>0</v>
      </c>
      <c r="I125" s="45">
        <f t="shared" ref="I125:I130" si="12">C125-F125</f>
        <v>0</v>
      </c>
      <c r="J125" s="1"/>
    </row>
    <row r="126" spans="1:10" x14ac:dyDescent="0.25">
      <c r="A126" s="32" t="s">
        <v>106</v>
      </c>
      <c r="B126" s="116"/>
      <c r="C126" s="95"/>
      <c r="E126" s="116"/>
      <c r="F126" s="95"/>
      <c r="J126" s="1"/>
    </row>
    <row r="127" spans="1:10" x14ac:dyDescent="0.25">
      <c r="A127" s="144" t="s">
        <v>53</v>
      </c>
      <c r="B127" s="115">
        <v>0</v>
      </c>
      <c r="C127" s="95">
        <v>0.8</v>
      </c>
      <c r="E127" s="116">
        <v>0</v>
      </c>
      <c r="F127" s="95">
        <v>0.8</v>
      </c>
      <c r="H127" s="44">
        <f t="shared" si="11"/>
        <v>0</v>
      </c>
      <c r="I127" s="45">
        <f t="shared" si="12"/>
        <v>0</v>
      </c>
      <c r="J127" s="1"/>
    </row>
    <row r="128" spans="1:10" x14ac:dyDescent="0.25">
      <c r="A128" s="96" t="s">
        <v>70</v>
      </c>
      <c r="B128" s="120"/>
      <c r="C128" s="94"/>
      <c r="E128" s="120"/>
      <c r="F128" s="94"/>
      <c r="J128" s="1"/>
    </row>
    <row r="129" spans="1:10" x14ac:dyDescent="0.25">
      <c r="A129" s="97" t="s">
        <v>32</v>
      </c>
      <c r="B129" s="121">
        <v>0</v>
      </c>
      <c r="C129" s="99">
        <v>0.2</v>
      </c>
      <c r="E129" s="121">
        <v>85</v>
      </c>
      <c r="F129" s="99">
        <v>0.2</v>
      </c>
      <c r="H129" s="68">
        <f t="shared" si="11"/>
        <v>-85</v>
      </c>
      <c r="I129" s="69">
        <f t="shared" si="12"/>
        <v>0</v>
      </c>
      <c r="J129" s="1"/>
    </row>
    <row r="130" spans="1:10" x14ac:dyDescent="0.25">
      <c r="A130" s="10" t="s">
        <v>6</v>
      </c>
      <c r="B130" s="44">
        <f>SUM(B125:B129)</f>
        <v>6</v>
      </c>
      <c r="C130" s="64">
        <f>SUM(C125:C129)</f>
        <v>1</v>
      </c>
      <c r="E130" s="44">
        <v>91</v>
      </c>
      <c r="F130" s="150">
        <v>1</v>
      </c>
      <c r="H130" s="44">
        <f t="shared" si="11"/>
        <v>-85</v>
      </c>
      <c r="I130" s="45">
        <f t="shared" si="12"/>
        <v>0</v>
      </c>
      <c r="J130" s="1"/>
    </row>
    <row r="131" spans="1:10" x14ac:dyDescent="0.25">
      <c r="C131" s="64"/>
      <c r="J131" s="1"/>
    </row>
    <row r="132" spans="1:10" hidden="1" x14ac:dyDescent="0.25">
      <c r="A132" s="141" t="s">
        <v>4</v>
      </c>
      <c r="C132" s="64"/>
      <c r="J132" s="1"/>
    </row>
    <row r="133" spans="1:10" ht="13.8" hidden="1" thickBot="1" x14ac:dyDescent="0.3">
      <c r="A133" s="142" t="s">
        <v>76</v>
      </c>
      <c r="J133" s="1"/>
    </row>
    <row r="134" spans="1:10" hidden="1" x14ac:dyDescent="0.25">
      <c r="A134" s="77" t="s">
        <v>66</v>
      </c>
      <c r="J134" s="1"/>
    </row>
    <row r="135" spans="1:10" hidden="1" x14ac:dyDescent="0.25">
      <c r="A135" s="96" t="s">
        <v>68</v>
      </c>
      <c r="J135" s="1"/>
    </row>
    <row r="136" spans="1:10" hidden="1" x14ac:dyDescent="0.25">
      <c r="A136" s="144" t="s">
        <v>102</v>
      </c>
      <c r="B136" s="115">
        <v>0</v>
      </c>
      <c r="C136" s="95">
        <v>0</v>
      </c>
      <c r="E136" s="44">
        <v>0</v>
      </c>
      <c r="F136" s="43">
        <v>0</v>
      </c>
      <c r="H136" s="44">
        <f t="shared" ref="H136:I138" si="13">B136-E136</f>
        <v>0</v>
      </c>
      <c r="I136" s="45">
        <f t="shared" si="13"/>
        <v>0</v>
      </c>
      <c r="J136" s="1"/>
    </row>
    <row r="137" spans="1:10" hidden="1" x14ac:dyDescent="0.25">
      <c r="A137" s="97" t="s">
        <v>79</v>
      </c>
      <c r="B137" s="115">
        <v>0</v>
      </c>
      <c r="C137" s="95">
        <v>0</v>
      </c>
      <c r="E137" s="44">
        <v>0</v>
      </c>
      <c r="F137" s="63">
        <v>0</v>
      </c>
      <c r="H137" s="44">
        <f t="shared" si="13"/>
        <v>0</v>
      </c>
      <c r="I137" s="45">
        <f t="shared" si="13"/>
        <v>0</v>
      </c>
      <c r="J137" s="1"/>
    </row>
    <row r="138" spans="1:10" hidden="1" x14ac:dyDescent="0.25">
      <c r="A138" s="97" t="s">
        <v>80</v>
      </c>
      <c r="B138" s="115">
        <v>0</v>
      </c>
      <c r="C138" s="95">
        <v>0</v>
      </c>
      <c r="E138" s="44">
        <v>0</v>
      </c>
      <c r="F138" s="63">
        <v>0</v>
      </c>
      <c r="H138" s="44">
        <f t="shared" si="13"/>
        <v>0</v>
      </c>
      <c r="I138" s="45">
        <f t="shared" si="13"/>
        <v>0</v>
      </c>
      <c r="J138" s="1"/>
    </row>
    <row r="139" spans="1:10" hidden="1" x14ac:dyDescent="0.25">
      <c r="A139" s="96" t="s">
        <v>32</v>
      </c>
      <c r="B139" s="120"/>
      <c r="C139" s="95"/>
      <c r="F139" s="63"/>
      <c r="J139" s="1"/>
    </row>
    <row r="140" spans="1:10" hidden="1" x14ac:dyDescent="0.25">
      <c r="A140" s="97" t="s">
        <v>70</v>
      </c>
      <c r="B140" s="121">
        <v>0</v>
      </c>
      <c r="C140" s="99">
        <v>0</v>
      </c>
      <c r="E140" s="68">
        <v>0</v>
      </c>
      <c r="F140" s="65">
        <v>0</v>
      </c>
      <c r="H140" s="68">
        <f>B140-E140</f>
        <v>0</v>
      </c>
      <c r="I140" s="69">
        <f>C140-F140</f>
        <v>0</v>
      </c>
      <c r="J140" s="1"/>
    </row>
    <row r="141" spans="1:10" hidden="1" x14ac:dyDescent="0.25">
      <c r="A141" s="10" t="s">
        <v>6</v>
      </c>
      <c r="B141" s="44">
        <f>SUM(B136:B140)</f>
        <v>0</v>
      </c>
      <c r="C141" s="64">
        <f>SUM(C136:C140)</f>
        <v>0</v>
      </c>
      <c r="E141" s="44">
        <v>0</v>
      </c>
      <c r="F141" s="43">
        <v>0</v>
      </c>
      <c r="H141" s="44">
        <f>B141-E141</f>
        <v>0</v>
      </c>
      <c r="I141" s="45">
        <f>C141-F141</f>
        <v>0</v>
      </c>
      <c r="J141" s="1"/>
    </row>
    <row r="142" spans="1:10" ht="13.8" thickBot="1" x14ac:dyDescent="0.3">
      <c r="J142" s="1"/>
    </row>
    <row r="143" spans="1:10" x14ac:dyDescent="0.25">
      <c r="A143" s="141" t="s">
        <v>4</v>
      </c>
      <c r="J143" s="1"/>
    </row>
    <row r="144" spans="1:10" ht="13.8" thickBot="1" x14ac:dyDescent="0.3">
      <c r="A144" s="142" t="s">
        <v>77</v>
      </c>
      <c r="J144" s="1"/>
    </row>
    <row r="145" spans="1:10" ht="19.2" customHeight="1" x14ac:dyDescent="0.25">
      <c r="A145" s="77" t="s">
        <v>66</v>
      </c>
      <c r="J145" s="1"/>
    </row>
    <row r="146" spans="1:10" hidden="1" x14ac:dyDescent="0.25">
      <c r="A146" s="96" t="s">
        <v>71</v>
      </c>
      <c r="B146" s="120"/>
      <c r="C146" s="94"/>
      <c r="J146" s="1"/>
    </row>
    <row r="147" spans="1:10" hidden="1" x14ac:dyDescent="0.25">
      <c r="A147" s="144" t="s">
        <v>108</v>
      </c>
      <c r="B147" s="116">
        <v>0</v>
      </c>
      <c r="C147" s="95">
        <v>0</v>
      </c>
      <c r="E147" s="116">
        <v>0</v>
      </c>
      <c r="F147" s="95">
        <v>0</v>
      </c>
      <c r="H147" s="44">
        <f>B147-E147</f>
        <v>0</v>
      </c>
      <c r="I147" s="45">
        <f>C147-F147</f>
        <v>0</v>
      </c>
      <c r="J147" s="1"/>
    </row>
    <row r="148" spans="1:10" hidden="1" x14ac:dyDescent="0.25">
      <c r="A148" s="96" t="s">
        <v>68</v>
      </c>
      <c r="B148" s="116"/>
      <c r="C148" s="95"/>
      <c r="E148" s="116"/>
      <c r="F148" s="95"/>
      <c r="J148" s="1"/>
    </row>
    <row r="149" spans="1:10" hidden="1" x14ac:dyDescent="0.25">
      <c r="A149" s="97" t="s">
        <v>15</v>
      </c>
      <c r="B149" s="116">
        <v>0</v>
      </c>
      <c r="C149" s="95">
        <v>0</v>
      </c>
      <c r="E149" s="116">
        <v>0</v>
      </c>
      <c r="F149" s="62">
        <v>0</v>
      </c>
      <c r="H149" s="44">
        <f t="shared" ref="H149:H164" si="14">B149-E149</f>
        <v>0</v>
      </c>
      <c r="I149" s="45">
        <f t="shared" ref="I149:I166" si="15">C149-F149</f>
        <v>0</v>
      </c>
      <c r="J149" s="1"/>
    </row>
    <row r="150" spans="1:10" hidden="1" x14ac:dyDescent="0.25">
      <c r="A150" s="97" t="s">
        <v>87</v>
      </c>
      <c r="B150" s="116">
        <v>0</v>
      </c>
      <c r="C150" s="95">
        <v>0</v>
      </c>
      <c r="E150" s="116">
        <v>0</v>
      </c>
      <c r="F150" s="62">
        <v>0</v>
      </c>
      <c r="H150" s="44">
        <f t="shared" si="14"/>
        <v>0</v>
      </c>
      <c r="I150" s="45">
        <f t="shared" si="15"/>
        <v>0</v>
      </c>
      <c r="J150" s="1"/>
    </row>
    <row r="151" spans="1:10" hidden="1" x14ac:dyDescent="0.25">
      <c r="A151" s="97" t="s">
        <v>17</v>
      </c>
      <c r="B151" s="116">
        <v>0</v>
      </c>
      <c r="C151" s="95">
        <v>0</v>
      </c>
      <c r="E151" s="116">
        <v>0</v>
      </c>
      <c r="F151" s="62">
        <v>0</v>
      </c>
      <c r="H151" s="44">
        <f t="shared" si="14"/>
        <v>0</v>
      </c>
      <c r="I151" s="45">
        <f t="shared" si="15"/>
        <v>0</v>
      </c>
      <c r="J151" s="1"/>
    </row>
    <row r="152" spans="1:10" hidden="1" x14ac:dyDescent="0.25">
      <c r="A152" s="97" t="s">
        <v>18</v>
      </c>
      <c r="B152" s="116">
        <v>0</v>
      </c>
      <c r="C152" s="95">
        <v>0</v>
      </c>
      <c r="E152" s="116">
        <v>0</v>
      </c>
      <c r="F152" s="62">
        <v>0</v>
      </c>
      <c r="H152" s="44">
        <f t="shared" si="14"/>
        <v>0</v>
      </c>
      <c r="I152" s="45">
        <f t="shared" si="15"/>
        <v>0</v>
      </c>
      <c r="J152" s="1"/>
    </row>
    <row r="153" spans="1:10" hidden="1" x14ac:dyDescent="0.25">
      <c r="A153" s="97" t="s">
        <v>23</v>
      </c>
      <c r="B153" s="116">
        <v>0</v>
      </c>
      <c r="C153" s="95">
        <v>0</v>
      </c>
      <c r="E153" s="116">
        <v>0</v>
      </c>
      <c r="F153" s="62">
        <v>0</v>
      </c>
      <c r="H153" s="44">
        <f t="shared" si="14"/>
        <v>0</v>
      </c>
      <c r="I153" s="45">
        <f t="shared" si="15"/>
        <v>0</v>
      </c>
      <c r="J153" s="1"/>
    </row>
    <row r="154" spans="1:10" hidden="1" x14ac:dyDescent="0.25">
      <c r="A154" s="97" t="s">
        <v>55</v>
      </c>
      <c r="B154" s="115">
        <v>0</v>
      </c>
      <c r="C154" s="95">
        <v>0</v>
      </c>
      <c r="E154" s="116">
        <v>0</v>
      </c>
      <c r="F154" s="62">
        <v>0</v>
      </c>
      <c r="H154" s="44">
        <f t="shared" si="14"/>
        <v>0</v>
      </c>
      <c r="I154" s="45">
        <f t="shared" si="15"/>
        <v>0</v>
      </c>
      <c r="J154" s="1"/>
    </row>
    <row r="155" spans="1:10" hidden="1" x14ac:dyDescent="0.25">
      <c r="A155" s="97" t="s">
        <v>56</v>
      </c>
      <c r="B155" s="116">
        <v>0</v>
      </c>
      <c r="C155" s="95">
        <v>0</v>
      </c>
      <c r="E155" s="116">
        <v>0</v>
      </c>
      <c r="F155" s="62">
        <v>0</v>
      </c>
      <c r="H155" s="44">
        <f t="shared" si="14"/>
        <v>0</v>
      </c>
      <c r="I155" s="45">
        <f t="shared" si="15"/>
        <v>0</v>
      </c>
      <c r="J155" s="1"/>
    </row>
    <row r="156" spans="1:10" hidden="1" x14ac:dyDescent="0.25">
      <c r="A156" s="96" t="s">
        <v>67</v>
      </c>
      <c r="B156" s="122"/>
      <c r="C156" s="101"/>
      <c r="E156" s="122"/>
      <c r="F156" s="101"/>
      <c r="J156" s="1"/>
    </row>
    <row r="157" spans="1:10" hidden="1" x14ac:dyDescent="0.25">
      <c r="A157" s="97" t="s">
        <v>57</v>
      </c>
      <c r="B157" s="123">
        <v>0</v>
      </c>
      <c r="C157" s="100">
        <v>0</v>
      </c>
      <c r="D157" s="29"/>
      <c r="E157" s="123">
        <v>0</v>
      </c>
      <c r="F157" s="100">
        <v>0</v>
      </c>
      <c r="H157" s="44">
        <f t="shared" si="14"/>
        <v>0</v>
      </c>
      <c r="I157" s="45">
        <f t="shared" si="15"/>
        <v>0</v>
      </c>
      <c r="J157" s="1"/>
    </row>
    <row r="158" spans="1:10" x14ac:dyDescent="0.25">
      <c r="A158" s="32" t="s">
        <v>72</v>
      </c>
      <c r="B158" s="120"/>
      <c r="C158" s="94"/>
      <c r="E158" s="120"/>
      <c r="F158" s="94"/>
      <c r="J158" s="1"/>
    </row>
    <row r="159" spans="1:10" x14ac:dyDescent="0.25">
      <c r="A159" s="144" t="s">
        <v>177</v>
      </c>
      <c r="B159" s="115">
        <v>0</v>
      </c>
      <c r="C159" s="95">
        <v>0</v>
      </c>
      <c r="E159" s="116">
        <v>0</v>
      </c>
      <c r="F159" s="95">
        <v>0.4</v>
      </c>
      <c r="H159" s="44">
        <f t="shared" si="14"/>
        <v>0</v>
      </c>
      <c r="I159" s="45">
        <f t="shared" si="15"/>
        <v>-0.4</v>
      </c>
      <c r="J159" s="1"/>
    </row>
    <row r="160" spans="1:10" hidden="1" x14ac:dyDescent="0.25">
      <c r="A160" s="96" t="s">
        <v>88</v>
      </c>
      <c r="B160" s="116"/>
      <c r="C160" s="95"/>
      <c r="E160" s="116"/>
      <c r="F160" s="95"/>
      <c r="J160" s="1"/>
    </row>
    <row r="161" spans="1:12" hidden="1" x14ac:dyDescent="0.25">
      <c r="A161" s="97" t="s">
        <v>34</v>
      </c>
      <c r="B161" s="116">
        <v>0</v>
      </c>
      <c r="C161" s="95">
        <v>0</v>
      </c>
      <c r="E161" s="116">
        <v>0</v>
      </c>
      <c r="F161" s="95">
        <v>0</v>
      </c>
      <c r="H161" s="44">
        <f t="shared" si="14"/>
        <v>0</v>
      </c>
      <c r="I161" s="45">
        <f t="shared" si="15"/>
        <v>0</v>
      </c>
      <c r="J161" s="1"/>
    </row>
    <row r="162" spans="1:12" x14ac:dyDescent="0.25">
      <c r="A162" s="96" t="s">
        <v>70</v>
      </c>
      <c r="B162" s="21"/>
      <c r="C162" s="5"/>
      <c r="E162" s="21"/>
      <c r="F162" s="1"/>
      <c r="J162" s="1"/>
    </row>
    <row r="163" spans="1:12" x14ac:dyDescent="0.25">
      <c r="A163" s="97" t="s">
        <v>32</v>
      </c>
      <c r="B163" s="124">
        <v>0</v>
      </c>
      <c r="C163" s="128">
        <v>0</v>
      </c>
      <c r="E163" s="124">
        <v>0</v>
      </c>
      <c r="F163" s="109">
        <v>0</v>
      </c>
      <c r="H163" s="68">
        <f t="shared" si="14"/>
        <v>0</v>
      </c>
      <c r="I163" s="69">
        <f t="shared" si="15"/>
        <v>0</v>
      </c>
    </row>
    <row r="164" spans="1:12" x14ac:dyDescent="0.25">
      <c r="A164" s="10" t="s">
        <v>6</v>
      </c>
      <c r="B164" s="44">
        <f>SUM(B146:B163)</f>
        <v>0</v>
      </c>
      <c r="C164" s="64">
        <f>SUM(C147:C163)</f>
        <v>0</v>
      </c>
      <c r="E164" s="44">
        <v>0</v>
      </c>
      <c r="F164" s="43">
        <v>0.4</v>
      </c>
      <c r="H164" s="44">
        <f t="shared" si="14"/>
        <v>0</v>
      </c>
      <c r="I164" s="45">
        <f t="shared" si="15"/>
        <v>-0.4</v>
      </c>
    </row>
    <row r="165" spans="1:12" x14ac:dyDescent="0.25">
      <c r="C165" s="64"/>
    </row>
    <row r="166" spans="1:12" ht="13.8" thickBot="1" x14ac:dyDescent="0.3">
      <c r="A166" s="31" t="s">
        <v>7</v>
      </c>
      <c r="B166" s="148">
        <f>B164+B141+B130+B117</f>
        <v>6</v>
      </c>
      <c r="C166" s="74">
        <f>C164+C141+C130+C117</f>
        <v>1</v>
      </c>
      <c r="E166" s="71">
        <v>91</v>
      </c>
      <c r="F166" s="102">
        <v>1.4</v>
      </c>
      <c r="H166" s="71">
        <f>B166-E166</f>
        <v>-85</v>
      </c>
      <c r="I166" s="72">
        <f t="shared" si="15"/>
        <v>-0.39999999999999991</v>
      </c>
    </row>
    <row r="167" spans="1:12" ht="13.8" thickTop="1" x14ac:dyDescent="0.25">
      <c r="A167" s="9"/>
      <c r="C167" s="64"/>
    </row>
    <row r="168" spans="1:12" x14ac:dyDescent="0.25">
      <c r="A168" s="10"/>
    </row>
    <row r="170" spans="1:12" x14ac:dyDescent="0.25">
      <c r="A170" s="16" t="s">
        <v>78</v>
      </c>
      <c r="B170" s="150">
        <f>B166+B110</f>
        <v>81993</v>
      </c>
      <c r="C170" s="63">
        <f>C166+C110</f>
        <v>1285.5</v>
      </c>
      <c r="E170" s="44">
        <v>59462.400000000001</v>
      </c>
      <c r="F170" s="43">
        <v>1270.3</v>
      </c>
      <c r="H170" s="44">
        <v>22422.6</v>
      </c>
      <c r="I170" s="45">
        <v>13.100000000000136</v>
      </c>
      <c r="L170" s="143"/>
    </row>
    <row r="171" spans="1:12" x14ac:dyDescent="0.25">
      <c r="K171" s="269"/>
    </row>
    <row r="172" spans="1:12" ht="13.8" x14ac:dyDescent="0.25">
      <c r="A172" s="279" t="s">
        <v>190</v>
      </c>
      <c r="K172" s="270"/>
    </row>
    <row r="173" spans="1:12" x14ac:dyDescent="0.25">
      <c r="A173" s="280"/>
      <c r="B173" s="110">
        <f>(C170*438.251)+B170</f>
        <v>645364.6605</v>
      </c>
      <c r="C173" s="112"/>
      <c r="D173" s="112"/>
      <c r="E173" s="110">
        <v>611803</v>
      </c>
      <c r="H173" s="111">
        <v>33312.357200000086</v>
      </c>
    </row>
    <row r="175" spans="1:12" ht="13.2" customHeight="1" x14ac:dyDescent="0.25">
      <c r="A175" s="281" t="s">
        <v>197</v>
      </c>
      <c r="B175" s="282"/>
      <c r="C175" s="282"/>
      <c r="D175" s="282"/>
      <c r="E175" s="282"/>
      <c r="F175" s="282"/>
      <c r="G175" s="282"/>
      <c r="H175" s="282"/>
      <c r="I175" s="282"/>
    </row>
    <row r="176" spans="1:12" ht="66.75" customHeight="1" x14ac:dyDescent="0.25">
      <c r="A176" s="282"/>
      <c r="B176" s="282"/>
      <c r="C176" s="282"/>
      <c r="D176" s="282"/>
      <c r="E176" s="282"/>
      <c r="F176" s="282"/>
      <c r="G176" s="282"/>
      <c r="H176" s="282"/>
      <c r="I176" s="282"/>
      <c r="J176" s="1"/>
    </row>
    <row r="178" spans="1:9" ht="23.25" customHeight="1" x14ac:dyDescent="0.25">
      <c r="A178" s="273"/>
      <c r="B178" s="274"/>
      <c r="C178" s="274"/>
      <c r="D178" s="274"/>
      <c r="E178" s="274"/>
      <c r="F178" s="274"/>
      <c r="G178" s="274"/>
      <c r="H178" s="274"/>
      <c r="I178" s="274"/>
    </row>
    <row r="179" spans="1:9" ht="60" customHeight="1" x14ac:dyDescent="0.25">
      <c r="A179" s="274"/>
      <c r="B179" s="274"/>
      <c r="C179" s="274"/>
      <c r="D179" s="274"/>
      <c r="E179" s="274"/>
      <c r="F179" s="274"/>
      <c r="G179" s="274"/>
      <c r="H179" s="274"/>
      <c r="I179" s="274"/>
    </row>
  </sheetData>
  <mergeCells count="6">
    <mergeCell ref="A178:I179"/>
    <mergeCell ref="B2:C2"/>
    <mergeCell ref="E2:F2"/>
    <mergeCell ref="H2:I2"/>
    <mergeCell ref="A172:A173"/>
    <mergeCell ref="A175:I176"/>
  </mergeCells>
  <phoneticPr fontId="0" type="noConversion"/>
  <printOptions horizontalCentered="1" gridLines="1"/>
  <pageMargins left="0.25" right="0.25" top="0.75" bottom="0.75" header="0.3" footer="0.3"/>
  <pageSetup scale="66" fitToHeight="4" orientation="portrait" r:id="rId1"/>
  <headerFooter alignWithMargins="0">
    <oddHeader>&amp;C&amp;"Arial,Bold"Mission Direct Budgeted Resources Allocated to 
Power Reactors Fee Class</oddHeader>
    <oddFooter>&amp;L&amp;D&amp;C
&amp;RPage &amp;P of &amp;N</oddFooter>
  </headerFooter>
  <rowBreaks count="1" manualBreakCount="1">
    <brk id="86"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sheetPr>
  <dimension ref="A1:I132"/>
  <sheetViews>
    <sheetView view="pageBreakPreview" zoomScale="60" zoomScaleNormal="60" workbookViewId="0">
      <selection activeCell="B132" sqref="B132"/>
    </sheetView>
  </sheetViews>
  <sheetFormatPr defaultColWidth="8.6328125" defaultRowHeight="13.2" x14ac:dyDescent="0.25"/>
  <cols>
    <col min="1" max="1" width="48.8164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6.81640625" style="12" customWidth="1"/>
    <col min="10" max="16384" width="8.6328125" style="1"/>
  </cols>
  <sheetData>
    <row r="1" spans="1:9" ht="24" customHeight="1" x14ac:dyDescent="0.25">
      <c r="A1" s="15"/>
      <c r="B1" s="17"/>
      <c r="C1" s="20"/>
      <c r="D1" s="2"/>
    </row>
    <row r="2" spans="1:9" x14ac:dyDescent="0.25">
      <c r="A2" s="7"/>
      <c r="B2" s="275" t="s">
        <v>192</v>
      </c>
      <c r="C2" s="275"/>
      <c r="D2" s="3"/>
      <c r="E2" s="275" t="s">
        <v>183</v>
      </c>
      <c r="F2" s="275"/>
      <c r="G2" s="4"/>
      <c r="H2" s="283" t="s">
        <v>1</v>
      </c>
      <c r="I2" s="284"/>
    </row>
    <row r="3" spans="1:9" x14ac:dyDescent="0.25">
      <c r="A3" s="8"/>
      <c r="B3" s="86" t="s">
        <v>35</v>
      </c>
      <c r="C3" s="24" t="s">
        <v>2</v>
      </c>
      <c r="D3" s="3"/>
      <c r="E3" s="86" t="s">
        <v>35</v>
      </c>
      <c r="F3" s="13" t="s">
        <v>2</v>
      </c>
      <c r="G3" s="4"/>
      <c r="H3" s="86" t="s">
        <v>35</v>
      </c>
      <c r="I3" s="13" t="s">
        <v>2</v>
      </c>
    </row>
    <row r="4" spans="1:9" x14ac:dyDescent="0.25">
      <c r="A4" s="8"/>
      <c r="B4" s="18" t="s">
        <v>0</v>
      </c>
      <c r="C4" s="25" t="s">
        <v>0</v>
      </c>
      <c r="D4" s="3"/>
      <c r="E4" s="18" t="s">
        <v>0</v>
      </c>
      <c r="F4" s="14" t="s">
        <v>0</v>
      </c>
      <c r="G4" s="4"/>
      <c r="H4" s="22" t="s">
        <v>0</v>
      </c>
      <c r="I4" s="14" t="s">
        <v>0</v>
      </c>
    </row>
    <row r="5" spans="1:9" ht="18.899999999999999" hidden="1" customHeight="1" x14ac:dyDescent="0.25">
      <c r="A5" s="133" t="s">
        <v>3</v>
      </c>
      <c r="B5" s="114"/>
      <c r="C5" s="40"/>
      <c r="D5" s="6"/>
      <c r="E5" s="55"/>
      <c r="F5" s="54"/>
      <c r="G5" s="6"/>
      <c r="H5" s="55"/>
      <c r="I5" s="56"/>
    </row>
    <row r="6" spans="1:9" ht="18.899999999999999" hidden="1" customHeight="1" x14ac:dyDescent="0.25">
      <c r="A6" s="133" t="s">
        <v>9</v>
      </c>
      <c r="B6" s="114"/>
      <c r="C6" s="40"/>
      <c r="D6" s="6"/>
      <c r="E6" s="55"/>
      <c r="F6" s="54"/>
      <c r="G6" s="6"/>
      <c r="H6" s="55"/>
      <c r="I6" s="56"/>
    </row>
    <row r="7" spans="1:9" ht="18.899999999999999" hidden="1" customHeight="1" x14ac:dyDescent="0.25">
      <c r="A7" s="77" t="s">
        <v>84</v>
      </c>
      <c r="B7" s="114"/>
      <c r="C7" s="40"/>
      <c r="D7" s="6"/>
      <c r="E7" s="55"/>
      <c r="F7" s="54"/>
      <c r="G7" s="6"/>
      <c r="H7" s="55"/>
      <c r="I7" s="56"/>
    </row>
    <row r="8" spans="1:9" hidden="1" x14ac:dyDescent="0.25">
      <c r="A8" s="96" t="s">
        <v>69</v>
      </c>
      <c r="B8" s="115"/>
      <c r="C8" s="95"/>
      <c r="D8" s="6"/>
      <c r="E8" s="55"/>
      <c r="F8" s="54"/>
      <c r="G8" s="6"/>
      <c r="H8" s="55"/>
      <c r="I8" s="56"/>
    </row>
    <row r="9" spans="1:9" hidden="1" x14ac:dyDescent="0.25">
      <c r="A9" s="97" t="s">
        <v>24</v>
      </c>
      <c r="B9" s="116"/>
      <c r="C9" s="95"/>
      <c r="D9" s="6"/>
      <c r="E9" s="116"/>
      <c r="F9" s="88"/>
      <c r="G9" s="6"/>
      <c r="H9" s="55">
        <f t="shared" ref="H9:I16" si="0">B9-E9</f>
        <v>0</v>
      </c>
      <c r="I9" s="56">
        <f t="shared" si="0"/>
        <v>0</v>
      </c>
    </row>
    <row r="10" spans="1:9" hidden="1" x14ac:dyDescent="0.25">
      <c r="A10" s="97" t="s">
        <v>25</v>
      </c>
      <c r="B10" s="116"/>
      <c r="C10" s="95"/>
      <c r="D10" s="6"/>
      <c r="E10" s="116"/>
      <c r="F10" s="88"/>
      <c r="G10" s="6"/>
      <c r="H10" s="55">
        <f t="shared" si="0"/>
        <v>0</v>
      </c>
      <c r="I10" s="56">
        <f t="shared" si="0"/>
        <v>0</v>
      </c>
    </row>
    <row r="11" spans="1:9" hidden="1" x14ac:dyDescent="0.25">
      <c r="A11" s="97" t="s">
        <v>15</v>
      </c>
      <c r="B11" s="116"/>
      <c r="C11" s="95"/>
      <c r="D11" s="6"/>
      <c r="E11" s="116"/>
      <c r="F11" s="88"/>
      <c r="G11" s="6"/>
      <c r="H11" s="55">
        <f t="shared" si="0"/>
        <v>0</v>
      </c>
      <c r="I11" s="56">
        <f t="shared" si="0"/>
        <v>0</v>
      </c>
    </row>
    <row r="12" spans="1:9" hidden="1" x14ac:dyDescent="0.25">
      <c r="A12" s="97" t="s">
        <v>26</v>
      </c>
      <c r="B12" s="116"/>
      <c r="C12" s="95"/>
      <c r="D12" s="6"/>
      <c r="E12" s="116"/>
      <c r="F12" s="88"/>
      <c r="G12" s="6"/>
      <c r="H12" s="55">
        <f t="shared" si="0"/>
        <v>0</v>
      </c>
      <c r="I12" s="56">
        <f t="shared" si="0"/>
        <v>0</v>
      </c>
    </row>
    <row r="13" spans="1:9" hidden="1" x14ac:dyDescent="0.25">
      <c r="A13" s="97" t="s">
        <v>18</v>
      </c>
      <c r="B13" s="116"/>
      <c r="C13" s="95"/>
      <c r="D13" s="6"/>
      <c r="E13" s="116"/>
      <c r="F13" s="88"/>
      <c r="G13" s="6"/>
      <c r="H13" s="55">
        <f t="shared" si="0"/>
        <v>0</v>
      </c>
      <c r="I13" s="56">
        <f t="shared" si="0"/>
        <v>0</v>
      </c>
    </row>
    <row r="14" spans="1:9" hidden="1" x14ac:dyDescent="0.25">
      <c r="A14" s="97" t="s">
        <v>21</v>
      </c>
      <c r="B14" s="116"/>
      <c r="C14" s="95"/>
      <c r="D14" s="6"/>
      <c r="E14" s="116"/>
      <c r="F14" s="88"/>
      <c r="G14" s="6"/>
      <c r="H14" s="55">
        <f t="shared" si="0"/>
        <v>0</v>
      </c>
      <c r="I14" s="56">
        <f t="shared" si="0"/>
        <v>0</v>
      </c>
    </row>
    <row r="15" spans="1:9" hidden="1" x14ac:dyDescent="0.25">
      <c r="A15" s="97" t="s">
        <v>23</v>
      </c>
      <c r="B15" s="116"/>
      <c r="C15" s="95"/>
      <c r="D15" s="6"/>
      <c r="E15" s="116"/>
      <c r="F15" s="88"/>
      <c r="G15" s="6"/>
      <c r="H15" s="55">
        <f t="shared" si="0"/>
        <v>0</v>
      </c>
      <c r="I15" s="56">
        <f t="shared" si="0"/>
        <v>0</v>
      </c>
    </row>
    <row r="16" spans="1:9" hidden="1" x14ac:dyDescent="0.25">
      <c r="A16" s="97" t="s">
        <v>27</v>
      </c>
      <c r="B16" s="116"/>
      <c r="C16" s="95"/>
      <c r="D16" s="6"/>
      <c r="E16" s="116"/>
      <c r="F16" s="88"/>
      <c r="G16" s="6"/>
      <c r="H16" s="55">
        <f t="shared" si="0"/>
        <v>0</v>
      </c>
      <c r="I16" s="56">
        <f t="shared" si="0"/>
        <v>0</v>
      </c>
    </row>
    <row r="17" spans="1:9" hidden="1" x14ac:dyDescent="0.25">
      <c r="A17" s="96" t="s">
        <v>70</v>
      </c>
      <c r="B17" s="116"/>
      <c r="C17" s="95"/>
      <c r="D17" s="6"/>
      <c r="E17" s="116"/>
      <c r="F17" s="88"/>
      <c r="G17" s="11"/>
      <c r="H17" s="55"/>
      <c r="I17" s="56"/>
    </row>
    <row r="18" spans="1:9" hidden="1" x14ac:dyDescent="0.25">
      <c r="A18" s="97" t="s">
        <v>32</v>
      </c>
      <c r="B18" s="115"/>
      <c r="C18" s="95"/>
      <c r="D18" s="40"/>
      <c r="E18" s="116"/>
      <c r="F18" s="88"/>
      <c r="G18" s="11"/>
      <c r="H18" s="55">
        <f t="shared" ref="H18:I20" si="1">B18-E18</f>
        <v>0</v>
      </c>
      <c r="I18" s="56">
        <f t="shared" si="1"/>
        <v>0</v>
      </c>
    </row>
    <row r="19" spans="1:9" hidden="1" x14ac:dyDescent="0.25">
      <c r="A19" s="97" t="s">
        <v>33</v>
      </c>
      <c r="B19" s="121"/>
      <c r="C19" s="99"/>
      <c r="D19" s="40"/>
      <c r="E19" s="121"/>
      <c r="F19" s="89"/>
      <c r="G19" s="11"/>
      <c r="H19" s="84">
        <f t="shared" si="1"/>
        <v>0</v>
      </c>
      <c r="I19" s="85">
        <f t="shared" si="1"/>
        <v>0</v>
      </c>
    </row>
    <row r="20" spans="1:9" hidden="1" x14ac:dyDescent="0.25">
      <c r="A20" s="10" t="s">
        <v>6</v>
      </c>
      <c r="B20" s="91">
        <f>SUM(B7:B19)</f>
        <v>0</v>
      </c>
      <c r="C20" s="70">
        <f>SUM(C7:C19)</f>
        <v>0</v>
      </c>
      <c r="D20" s="11"/>
      <c r="E20" s="44">
        <v>0</v>
      </c>
      <c r="F20" s="43">
        <v>0</v>
      </c>
      <c r="G20" s="11"/>
      <c r="H20" s="44">
        <f t="shared" si="1"/>
        <v>0</v>
      </c>
      <c r="I20" s="45">
        <f t="shared" si="1"/>
        <v>0</v>
      </c>
    </row>
    <row r="21" spans="1:9" hidden="1" x14ac:dyDescent="0.25">
      <c r="A21" s="9"/>
      <c r="B21" s="91"/>
      <c r="C21" s="93"/>
      <c r="D21" s="11"/>
      <c r="E21" s="44"/>
      <c r="F21" s="43"/>
      <c r="G21" s="11"/>
      <c r="H21" s="44"/>
      <c r="I21" s="45"/>
    </row>
    <row r="22" spans="1:9" hidden="1" x14ac:dyDescent="0.25">
      <c r="A22" s="133" t="s">
        <v>3</v>
      </c>
      <c r="B22" s="55"/>
      <c r="C22" s="57"/>
      <c r="D22" s="11"/>
      <c r="E22" s="60"/>
      <c r="F22" s="59"/>
      <c r="G22" s="29"/>
      <c r="H22" s="60"/>
      <c r="I22" s="61"/>
    </row>
    <row r="23" spans="1:9" hidden="1" x14ac:dyDescent="0.25">
      <c r="A23" s="133" t="s">
        <v>36</v>
      </c>
      <c r="B23" s="114"/>
      <c r="C23" s="57"/>
      <c r="D23" s="11"/>
      <c r="E23" s="60"/>
      <c r="F23" s="59"/>
      <c r="G23" s="29"/>
      <c r="H23" s="60"/>
      <c r="I23" s="61"/>
    </row>
    <row r="24" spans="1:9" hidden="1" x14ac:dyDescent="0.25">
      <c r="A24" s="77" t="s">
        <v>66</v>
      </c>
      <c r="B24" s="114"/>
      <c r="C24" s="57"/>
      <c r="D24" s="11"/>
      <c r="E24" s="60"/>
      <c r="F24" s="59"/>
      <c r="G24" s="29"/>
      <c r="H24" s="60"/>
      <c r="I24" s="61"/>
    </row>
    <row r="25" spans="1:9" hidden="1" x14ac:dyDescent="0.25">
      <c r="A25" s="96" t="s">
        <v>68</v>
      </c>
      <c r="B25" s="114"/>
      <c r="C25" s="57"/>
      <c r="D25" s="11"/>
      <c r="E25" s="60"/>
      <c r="F25" s="59"/>
      <c r="G25" s="29"/>
      <c r="H25" s="60"/>
      <c r="I25" s="61"/>
    </row>
    <row r="26" spans="1:9" hidden="1" x14ac:dyDescent="0.25">
      <c r="A26" s="97" t="s">
        <v>62</v>
      </c>
      <c r="B26" s="114"/>
      <c r="C26" s="57"/>
      <c r="D26" s="11"/>
      <c r="E26" s="60"/>
      <c r="F26" s="59"/>
      <c r="G26" s="29"/>
      <c r="H26" s="60">
        <f t="shared" ref="H26:I35" si="2">B26-E26</f>
        <v>0</v>
      </c>
      <c r="I26" s="61">
        <f t="shared" si="2"/>
        <v>0</v>
      </c>
    </row>
    <row r="27" spans="1:9" hidden="1" x14ac:dyDescent="0.25">
      <c r="A27" s="96" t="s">
        <v>69</v>
      </c>
      <c r="B27" s="115"/>
      <c r="C27" s="95"/>
      <c r="D27" s="11"/>
      <c r="E27" s="60"/>
      <c r="F27" s="59"/>
      <c r="G27" s="11"/>
      <c r="H27" s="60">
        <f t="shared" si="2"/>
        <v>0</v>
      </c>
      <c r="I27" s="61">
        <f t="shared" si="2"/>
        <v>0</v>
      </c>
    </row>
    <row r="28" spans="1:9" hidden="1" x14ac:dyDescent="0.25">
      <c r="A28" s="97" t="s">
        <v>24</v>
      </c>
      <c r="B28" s="116"/>
      <c r="C28" s="95"/>
      <c r="D28" s="11"/>
      <c r="E28" s="116"/>
      <c r="F28" s="95"/>
      <c r="G28" s="11"/>
      <c r="H28" s="44">
        <f t="shared" si="2"/>
        <v>0</v>
      </c>
      <c r="I28" s="45">
        <f t="shared" si="2"/>
        <v>0</v>
      </c>
    </row>
    <row r="29" spans="1:9" hidden="1" x14ac:dyDescent="0.25">
      <c r="A29" s="97" t="s">
        <v>15</v>
      </c>
      <c r="B29" s="116"/>
      <c r="C29" s="95"/>
      <c r="D29" s="11"/>
      <c r="E29" s="116"/>
      <c r="F29" s="95"/>
      <c r="G29" s="11"/>
      <c r="H29" s="44">
        <f t="shared" si="2"/>
        <v>0</v>
      </c>
      <c r="I29" s="45">
        <f t="shared" si="2"/>
        <v>0</v>
      </c>
    </row>
    <row r="30" spans="1:9" hidden="1" x14ac:dyDescent="0.25">
      <c r="A30" s="97" t="s">
        <v>26</v>
      </c>
      <c r="B30" s="116"/>
      <c r="C30" s="95"/>
      <c r="D30" s="11"/>
      <c r="E30" s="116"/>
      <c r="F30" s="95"/>
      <c r="G30" s="11"/>
      <c r="H30" s="44">
        <f t="shared" si="2"/>
        <v>0</v>
      </c>
      <c r="I30" s="45">
        <f t="shared" si="2"/>
        <v>0</v>
      </c>
    </row>
    <row r="31" spans="1:9" hidden="1" x14ac:dyDescent="0.25">
      <c r="A31" s="97" t="s">
        <v>39</v>
      </c>
      <c r="B31" s="116"/>
      <c r="C31" s="95"/>
      <c r="D31" s="11"/>
      <c r="E31" s="116"/>
      <c r="F31" s="95"/>
      <c r="G31" s="11"/>
      <c r="H31" s="44">
        <f t="shared" si="2"/>
        <v>0</v>
      </c>
      <c r="I31" s="45">
        <f t="shared" si="2"/>
        <v>0</v>
      </c>
    </row>
    <row r="32" spans="1:9" hidden="1" x14ac:dyDescent="0.25">
      <c r="A32" s="97" t="s">
        <v>42</v>
      </c>
      <c r="B32" s="116"/>
      <c r="C32" s="95"/>
      <c r="D32" s="11"/>
      <c r="E32" s="116"/>
      <c r="F32" s="95"/>
      <c r="G32" s="11"/>
      <c r="H32" s="44">
        <f t="shared" si="2"/>
        <v>0</v>
      </c>
      <c r="I32" s="45">
        <f t="shared" si="2"/>
        <v>0</v>
      </c>
    </row>
    <row r="33" spans="1:9" hidden="1" x14ac:dyDescent="0.25">
      <c r="A33" s="97" t="s">
        <v>18</v>
      </c>
      <c r="B33" s="116">
        <v>0</v>
      </c>
      <c r="C33" s="95">
        <v>0</v>
      </c>
      <c r="D33" s="11"/>
      <c r="E33" s="116">
        <v>0</v>
      </c>
      <c r="F33" s="95">
        <v>0</v>
      </c>
      <c r="G33" s="11"/>
      <c r="H33" s="44">
        <f t="shared" si="2"/>
        <v>0</v>
      </c>
      <c r="I33" s="45">
        <f t="shared" si="2"/>
        <v>0</v>
      </c>
    </row>
    <row r="34" spans="1:9" hidden="1" x14ac:dyDescent="0.25">
      <c r="A34" s="97" t="s">
        <v>74</v>
      </c>
      <c r="B34" s="116"/>
      <c r="C34" s="95"/>
      <c r="D34" s="11"/>
      <c r="E34" s="116"/>
      <c r="F34" s="95"/>
      <c r="G34" s="11"/>
      <c r="H34" s="44">
        <f t="shared" si="2"/>
        <v>0</v>
      </c>
      <c r="I34" s="45">
        <f t="shared" si="2"/>
        <v>0</v>
      </c>
    </row>
    <row r="35" spans="1:9" hidden="1" x14ac:dyDescent="0.25">
      <c r="A35" s="97" t="s">
        <v>23</v>
      </c>
      <c r="B35" s="116"/>
      <c r="C35" s="95"/>
      <c r="D35" s="11"/>
      <c r="E35" s="116"/>
      <c r="F35" s="95"/>
      <c r="G35" s="11"/>
      <c r="H35" s="44">
        <f t="shared" si="2"/>
        <v>0</v>
      </c>
      <c r="I35" s="45">
        <f t="shared" si="2"/>
        <v>0</v>
      </c>
    </row>
    <row r="36" spans="1:9" hidden="1" x14ac:dyDescent="0.25">
      <c r="A36" s="96" t="s">
        <v>70</v>
      </c>
      <c r="B36" s="116"/>
      <c r="C36" s="95"/>
      <c r="D36" s="11"/>
      <c r="E36" s="116"/>
      <c r="F36" s="95"/>
      <c r="G36" s="78"/>
      <c r="H36" s="44"/>
      <c r="I36" s="45"/>
    </row>
    <row r="37" spans="1:9" hidden="1" x14ac:dyDescent="0.25">
      <c r="A37" s="97" t="s">
        <v>32</v>
      </c>
      <c r="B37" s="119"/>
      <c r="C37" s="100"/>
      <c r="D37" s="78"/>
      <c r="E37" s="116"/>
      <c r="F37" s="95"/>
      <c r="G37" s="78"/>
      <c r="H37" s="44">
        <f t="shared" ref="H37:I41" si="3">B37-E37</f>
        <v>0</v>
      </c>
      <c r="I37" s="45">
        <f t="shared" si="3"/>
        <v>0</v>
      </c>
    </row>
    <row r="38" spans="1:9" hidden="1" x14ac:dyDescent="0.25">
      <c r="A38" s="97" t="s">
        <v>33</v>
      </c>
      <c r="B38" s="121"/>
      <c r="C38" s="99"/>
      <c r="D38" s="78"/>
      <c r="E38" s="121"/>
      <c r="F38" s="99"/>
      <c r="G38" s="78"/>
      <c r="H38" s="68">
        <f t="shared" si="3"/>
        <v>0</v>
      </c>
      <c r="I38" s="69">
        <f t="shared" si="3"/>
        <v>0</v>
      </c>
    </row>
    <row r="39" spans="1:9" hidden="1" x14ac:dyDescent="0.25">
      <c r="A39" s="10" t="s">
        <v>6</v>
      </c>
      <c r="B39" s="60">
        <f>SUM(B26:B38)</f>
        <v>0</v>
      </c>
      <c r="C39" s="83">
        <f>SUM(C26:C38)</f>
        <v>0</v>
      </c>
      <c r="D39" s="11"/>
      <c r="E39" s="60">
        <v>0</v>
      </c>
      <c r="F39" s="59">
        <v>0</v>
      </c>
      <c r="G39" s="11"/>
      <c r="H39" s="44">
        <f t="shared" si="3"/>
        <v>0</v>
      </c>
      <c r="I39" s="45">
        <f t="shared" si="3"/>
        <v>0</v>
      </c>
    </row>
    <row r="40" spans="1:9" hidden="1" x14ac:dyDescent="0.25">
      <c r="A40" s="10"/>
      <c r="B40" s="60"/>
      <c r="C40" s="83"/>
      <c r="D40" s="11"/>
      <c r="E40" s="60"/>
      <c r="F40" s="59"/>
      <c r="G40" s="11"/>
      <c r="H40" s="44"/>
      <c r="I40" s="45"/>
    </row>
    <row r="41" spans="1:9" ht="13.8" hidden="1" thickBot="1" x14ac:dyDescent="0.3">
      <c r="A41" s="31" t="s">
        <v>5</v>
      </c>
      <c r="B41" s="71">
        <f>B39+B20</f>
        <v>0</v>
      </c>
      <c r="C41" s="74">
        <f>C39+C20</f>
        <v>0</v>
      </c>
      <c r="D41" s="11"/>
      <c r="E41" s="71">
        <v>0</v>
      </c>
      <c r="F41" s="102">
        <v>0</v>
      </c>
      <c r="G41" s="11"/>
      <c r="H41" s="71">
        <f t="shared" si="3"/>
        <v>0</v>
      </c>
      <c r="I41" s="72">
        <f t="shared" si="3"/>
        <v>0</v>
      </c>
    </row>
    <row r="42" spans="1:9" x14ac:dyDescent="0.25">
      <c r="B42" s="44"/>
      <c r="C42" s="63"/>
      <c r="D42" s="11"/>
      <c r="E42" s="44"/>
      <c r="F42" s="43"/>
      <c r="G42" s="11"/>
      <c r="H42" s="44"/>
      <c r="I42" s="45"/>
    </row>
    <row r="43" spans="1:9" hidden="1" x14ac:dyDescent="0.25">
      <c r="A43" s="133" t="s">
        <v>4</v>
      </c>
      <c r="B43" s="60"/>
      <c r="C43" s="82"/>
      <c r="D43" s="29"/>
      <c r="E43" s="60"/>
      <c r="F43" s="59"/>
      <c r="G43" s="29"/>
      <c r="H43" s="60"/>
      <c r="I43" s="61"/>
    </row>
    <row r="44" spans="1:9" hidden="1" x14ac:dyDescent="0.25">
      <c r="A44" s="133" t="s">
        <v>58</v>
      </c>
      <c r="B44" s="60"/>
      <c r="C44" s="82"/>
      <c r="D44" s="29"/>
      <c r="E44" s="60"/>
      <c r="F44" s="59"/>
      <c r="G44" s="29"/>
      <c r="H44" s="60"/>
      <c r="I44" s="61"/>
    </row>
    <row r="45" spans="1:9" hidden="1" x14ac:dyDescent="0.25">
      <c r="A45" s="77" t="s">
        <v>66</v>
      </c>
      <c r="B45" s="60"/>
      <c r="C45" s="82"/>
      <c r="D45" s="29"/>
      <c r="E45" s="60"/>
      <c r="F45" s="59"/>
      <c r="G45" s="29"/>
      <c r="H45" s="60"/>
      <c r="I45" s="61"/>
    </row>
    <row r="46" spans="1:9" hidden="1" x14ac:dyDescent="0.25">
      <c r="A46" s="96" t="s">
        <v>73</v>
      </c>
      <c r="B46" s="60"/>
      <c r="C46" s="82"/>
      <c r="D46" s="29"/>
      <c r="E46" s="60"/>
      <c r="F46" s="59"/>
      <c r="G46" s="29"/>
      <c r="H46" s="60"/>
      <c r="I46" s="61"/>
    </row>
    <row r="47" spans="1:9" hidden="1" x14ac:dyDescent="0.25">
      <c r="A47" s="97" t="s">
        <v>50</v>
      </c>
      <c r="B47" s="58"/>
      <c r="C47" s="59"/>
      <c r="D47" s="29"/>
      <c r="E47" s="60"/>
      <c r="F47" s="59"/>
      <c r="G47" s="29"/>
      <c r="H47" s="60">
        <f>B47-E47</f>
        <v>0</v>
      </c>
      <c r="I47" s="61">
        <f>C47-F47</f>
        <v>0</v>
      </c>
    </row>
    <row r="48" spans="1:9" hidden="1" x14ac:dyDescent="0.25">
      <c r="A48" s="97" t="s">
        <v>49</v>
      </c>
      <c r="B48" s="58"/>
      <c r="C48" s="59"/>
      <c r="D48" s="29"/>
      <c r="E48" s="60"/>
      <c r="F48" s="59"/>
      <c r="G48" s="29"/>
      <c r="H48" s="60"/>
      <c r="I48" s="61"/>
    </row>
    <row r="49" spans="1:9" hidden="1" x14ac:dyDescent="0.25">
      <c r="A49" s="96" t="s">
        <v>68</v>
      </c>
      <c r="B49" s="58"/>
      <c r="C49" s="59"/>
      <c r="D49" s="29"/>
      <c r="E49" s="60"/>
      <c r="F49" s="59"/>
      <c r="G49" s="29"/>
      <c r="H49" s="60"/>
      <c r="I49" s="61"/>
    </row>
    <row r="50" spans="1:9" hidden="1" x14ac:dyDescent="0.25">
      <c r="A50" s="97" t="s">
        <v>15</v>
      </c>
      <c r="B50" s="62"/>
      <c r="C50" s="88"/>
      <c r="D50" s="29"/>
      <c r="E50" s="62"/>
      <c r="F50" s="88"/>
      <c r="G50" s="29"/>
      <c r="H50" s="60">
        <f t="shared" ref="H50:I72" si="4">B50-E50</f>
        <v>0</v>
      </c>
      <c r="I50" s="61">
        <f t="shared" si="4"/>
        <v>0</v>
      </c>
    </row>
    <row r="51" spans="1:9" hidden="1" x14ac:dyDescent="0.25">
      <c r="A51" s="97" t="s">
        <v>87</v>
      </c>
      <c r="B51" s="62"/>
      <c r="C51" s="88"/>
      <c r="D51" s="29"/>
      <c r="E51" s="62"/>
      <c r="F51" s="88"/>
      <c r="G51" s="29"/>
      <c r="H51" s="60">
        <f t="shared" si="4"/>
        <v>0</v>
      </c>
      <c r="I51" s="61">
        <f t="shared" si="4"/>
        <v>0</v>
      </c>
    </row>
    <row r="52" spans="1:9" hidden="1" x14ac:dyDescent="0.25">
      <c r="A52" s="97" t="s">
        <v>16</v>
      </c>
      <c r="B52" s="103"/>
      <c r="C52" s="88"/>
      <c r="D52" s="29"/>
      <c r="E52" s="62"/>
      <c r="F52" s="88"/>
      <c r="G52" s="29"/>
      <c r="H52" s="60">
        <f t="shared" si="4"/>
        <v>0</v>
      </c>
      <c r="I52" s="61">
        <f t="shared" si="4"/>
        <v>0</v>
      </c>
    </row>
    <row r="53" spans="1:9" hidden="1" x14ac:dyDescent="0.25">
      <c r="A53" s="97" t="s">
        <v>17</v>
      </c>
      <c r="B53" s="62"/>
      <c r="C53" s="88"/>
      <c r="D53" s="29"/>
      <c r="E53" s="62"/>
      <c r="F53" s="88"/>
      <c r="G53" s="29"/>
      <c r="H53" s="60">
        <f t="shared" si="4"/>
        <v>0</v>
      </c>
      <c r="I53" s="61">
        <f t="shared" si="4"/>
        <v>0</v>
      </c>
    </row>
    <row r="54" spans="1:9" hidden="1" x14ac:dyDescent="0.25">
      <c r="A54" s="97" t="s">
        <v>23</v>
      </c>
      <c r="B54" s="131"/>
      <c r="C54" s="87"/>
      <c r="D54" s="29"/>
      <c r="E54" s="131"/>
      <c r="F54" s="87"/>
      <c r="G54" s="29"/>
      <c r="H54" s="60">
        <f t="shared" si="4"/>
        <v>0</v>
      </c>
      <c r="I54" s="61">
        <f t="shared" si="4"/>
        <v>0</v>
      </c>
    </row>
    <row r="55" spans="1:9" hidden="1" x14ac:dyDescent="0.25">
      <c r="A55" s="96" t="s">
        <v>69</v>
      </c>
      <c r="B55" s="58"/>
      <c r="C55" s="59"/>
      <c r="D55" s="29"/>
      <c r="E55" s="131"/>
      <c r="F55" s="87"/>
      <c r="G55" s="29"/>
      <c r="H55" s="60"/>
      <c r="I55" s="61"/>
    </row>
    <row r="56" spans="1:9" hidden="1" x14ac:dyDescent="0.25">
      <c r="A56" s="97" t="s">
        <v>24</v>
      </c>
      <c r="B56" s="132"/>
      <c r="C56" s="87"/>
      <c r="D56" s="29"/>
      <c r="E56" s="131"/>
      <c r="F56" s="87"/>
      <c r="G56" s="29"/>
      <c r="H56" s="60">
        <f t="shared" si="4"/>
        <v>0</v>
      </c>
      <c r="I56" s="61">
        <f t="shared" si="4"/>
        <v>0</v>
      </c>
    </row>
    <row r="57" spans="1:9" hidden="1" x14ac:dyDescent="0.25">
      <c r="A57" s="97" t="s">
        <v>15</v>
      </c>
      <c r="B57" s="103"/>
      <c r="C57" s="88"/>
      <c r="D57" s="11"/>
      <c r="E57" s="62"/>
      <c r="F57" s="88"/>
      <c r="G57" s="11"/>
      <c r="H57" s="60">
        <f t="shared" si="4"/>
        <v>0</v>
      </c>
      <c r="I57" s="61">
        <f t="shared" si="4"/>
        <v>0</v>
      </c>
    </row>
    <row r="58" spans="1:9" hidden="1" x14ac:dyDescent="0.25">
      <c r="A58" s="97" t="s">
        <v>26</v>
      </c>
      <c r="B58" s="103"/>
      <c r="C58" s="88"/>
      <c r="D58" s="11"/>
      <c r="E58" s="62"/>
      <c r="F58" s="88"/>
      <c r="G58" s="11"/>
      <c r="H58" s="60">
        <f t="shared" si="4"/>
        <v>0</v>
      </c>
      <c r="I58" s="61">
        <f t="shared" si="4"/>
        <v>0</v>
      </c>
    </row>
    <row r="59" spans="1:9" hidden="1" x14ac:dyDescent="0.25">
      <c r="A59" s="97" t="s">
        <v>42</v>
      </c>
      <c r="B59" s="103"/>
      <c r="C59" s="88"/>
      <c r="D59" s="11"/>
      <c r="E59" s="62"/>
      <c r="F59" s="88"/>
      <c r="G59" s="11"/>
      <c r="H59" s="60">
        <f t="shared" si="4"/>
        <v>0</v>
      </c>
      <c r="I59" s="61">
        <f t="shared" si="4"/>
        <v>0</v>
      </c>
    </row>
    <row r="60" spans="1:9" hidden="1" x14ac:dyDescent="0.25">
      <c r="A60" s="97" t="s">
        <v>18</v>
      </c>
      <c r="B60" s="103"/>
      <c r="C60" s="88"/>
      <c r="D60" s="11"/>
      <c r="E60" s="62"/>
      <c r="F60" s="88"/>
      <c r="G60" s="11"/>
      <c r="H60" s="60">
        <f t="shared" si="4"/>
        <v>0</v>
      </c>
      <c r="I60" s="61">
        <f t="shared" si="4"/>
        <v>0</v>
      </c>
    </row>
    <row r="61" spans="1:9" hidden="1" x14ac:dyDescent="0.25">
      <c r="A61" s="97" t="s">
        <v>23</v>
      </c>
      <c r="B61" s="103"/>
      <c r="C61" s="88"/>
      <c r="D61" s="11"/>
      <c r="E61" s="62"/>
      <c r="F61" s="88"/>
      <c r="G61" s="11"/>
      <c r="H61" s="60">
        <f t="shared" si="4"/>
        <v>0</v>
      </c>
      <c r="I61" s="61">
        <f t="shared" si="4"/>
        <v>0</v>
      </c>
    </row>
    <row r="62" spans="1:9" hidden="1" x14ac:dyDescent="0.25">
      <c r="A62" s="96" t="s">
        <v>67</v>
      </c>
      <c r="B62" s="58"/>
      <c r="C62" s="59"/>
      <c r="D62" s="11"/>
      <c r="E62" s="62"/>
      <c r="F62" s="88"/>
      <c r="G62" s="11"/>
      <c r="H62" s="60"/>
      <c r="I62" s="61"/>
    </row>
    <row r="63" spans="1:9" hidden="1" x14ac:dyDescent="0.25">
      <c r="A63" s="97" t="s">
        <v>86</v>
      </c>
      <c r="B63" s="58"/>
      <c r="C63" s="59"/>
      <c r="D63" s="11"/>
      <c r="E63" s="62"/>
      <c r="F63" s="88"/>
      <c r="G63" s="11"/>
      <c r="H63" s="60">
        <f t="shared" si="4"/>
        <v>0</v>
      </c>
      <c r="I63" s="61">
        <f t="shared" si="4"/>
        <v>0</v>
      </c>
    </row>
    <row r="64" spans="1:9" hidden="1" x14ac:dyDescent="0.25">
      <c r="A64" s="97" t="s">
        <v>54</v>
      </c>
      <c r="B64" s="58"/>
      <c r="C64" s="59"/>
      <c r="D64" s="11"/>
      <c r="E64" s="62"/>
      <c r="F64" s="88"/>
      <c r="G64" s="11"/>
      <c r="H64" s="60">
        <f t="shared" si="4"/>
        <v>0</v>
      </c>
      <c r="I64" s="61">
        <f t="shared" si="4"/>
        <v>0</v>
      </c>
    </row>
    <row r="65" spans="1:9" hidden="1" x14ac:dyDescent="0.25">
      <c r="A65" s="96" t="s">
        <v>30</v>
      </c>
      <c r="B65" s="58"/>
      <c r="C65" s="59"/>
      <c r="D65" s="11"/>
      <c r="E65" s="62"/>
      <c r="F65" s="88"/>
      <c r="G65" s="11"/>
      <c r="H65" s="60"/>
      <c r="I65" s="61"/>
    </row>
    <row r="66" spans="1:9" hidden="1" x14ac:dyDescent="0.25">
      <c r="A66" s="97" t="s">
        <v>72</v>
      </c>
      <c r="B66" s="58"/>
      <c r="C66" s="59"/>
      <c r="D66" s="11"/>
      <c r="E66" s="62"/>
      <c r="F66" s="88"/>
      <c r="G66" s="11"/>
      <c r="H66" s="60">
        <f t="shared" si="4"/>
        <v>0</v>
      </c>
      <c r="I66" s="61">
        <f t="shared" si="4"/>
        <v>0</v>
      </c>
    </row>
    <row r="67" spans="1:9" hidden="1" x14ac:dyDescent="0.25">
      <c r="A67" s="97" t="s">
        <v>91</v>
      </c>
      <c r="B67" s="58"/>
      <c r="C67" s="59"/>
      <c r="D67" s="11"/>
      <c r="E67" s="62"/>
      <c r="F67" s="88"/>
      <c r="G67" s="11"/>
      <c r="H67" s="60">
        <f t="shared" si="4"/>
        <v>0</v>
      </c>
      <c r="I67" s="61">
        <f t="shared" si="4"/>
        <v>0</v>
      </c>
    </row>
    <row r="68" spans="1:9" hidden="1" x14ac:dyDescent="0.25">
      <c r="A68" s="97" t="s">
        <v>23</v>
      </c>
      <c r="B68" s="58"/>
      <c r="C68" s="59"/>
      <c r="D68" s="11"/>
      <c r="E68" s="62"/>
      <c r="F68" s="88"/>
      <c r="G68" s="11"/>
      <c r="H68" s="60">
        <f t="shared" si="4"/>
        <v>0</v>
      </c>
      <c r="I68" s="61">
        <f t="shared" si="4"/>
        <v>0</v>
      </c>
    </row>
    <row r="69" spans="1:9" hidden="1" x14ac:dyDescent="0.25">
      <c r="A69" s="96" t="s">
        <v>70</v>
      </c>
      <c r="B69" s="58"/>
      <c r="C69" s="59"/>
      <c r="D69" s="11"/>
      <c r="E69" s="62"/>
      <c r="F69" s="88"/>
      <c r="G69" s="11"/>
      <c r="H69" s="60"/>
      <c r="I69" s="61"/>
    </row>
    <row r="70" spans="1:9" hidden="1" x14ac:dyDescent="0.25">
      <c r="A70" s="97" t="s">
        <v>32</v>
      </c>
      <c r="B70" s="58"/>
      <c r="C70" s="59"/>
      <c r="D70" s="11"/>
      <c r="E70" s="62"/>
      <c r="F70" s="88"/>
      <c r="G70" s="11"/>
      <c r="H70" s="60">
        <f t="shared" si="4"/>
        <v>0</v>
      </c>
      <c r="I70" s="61">
        <f t="shared" si="4"/>
        <v>0</v>
      </c>
    </row>
    <row r="71" spans="1:9" hidden="1" x14ac:dyDescent="0.25">
      <c r="A71" s="97" t="s">
        <v>33</v>
      </c>
      <c r="B71" s="66"/>
      <c r="C71" s="67"/>
      <c r="D71" s="11"/>
      <c r="E71" s="79"/>
      <c r="F71" s="89"/>
      <c r="G71" s="11"/>
      <c r="H71" s="68">
        <f t="shared" si="4"/>
        <v>0</v>
      </c>
      <c r="I71" s="69">
        <f t="shared" si="4"/>
        <v>0</v>
      </c>
    </row>
    <row r="72" spans="1:9" hidden="1" x14ac:dyDescent="0.25">
      <c r="A72" s="10" t="s">
        <v>6</v>
      </c>
      <c r="B72" s="42">
        <f>SUM(B50:B71)</f>
        <v>0</v>
      </c>
      <c r="C72" s="43">
        <f>SUM(C47:C71)</f>
        <v>0</v>
      </c>
      <c r="D72" s="11"/>
      <c r="E72" s="42">
        <v>0</v>
      </c>
      <c r="F72" s="43">
        <v>0</v>
      </c>
      <c r="G72" s="11"/>
      <c r="H72" s="60">
        <f t="shared" si="4"/>
        <v>0</v>
      </c>
      <c r="I72" s="61">
        <f t="shared" si="4"/>
        <v>0</v>
      </c>
    </row>
    <row r="73" spans="1:9" hidden="1" x14ac:dyDescent="0.25">
      <c r="B73" s="44"/>
      <c r="C73" s="43"/>
      <c r="D73" s="11"/>
      <c r="E73" s="44"/>
      <c r="F73" s="43"/>
      <c r="G73" s="11"/>
      <c r="H73" s="44"/>
      <c r="I73" s="45"/>
    </row>
    <row r="74" spans="1:9" hidden="1" x14ac:dyDescent="0.25">
      <c r="A74" s="133" t="s">
        <v>4</v>
      </c>
      <c r="B74" s="44"/>
      <c r="C74" s="63"/>
      <c r="D74" s="11"/>
      <c r="E74" s="44"/>
      <c r="F74" s="63"/>
      <c r="G74" s="11"/>
      <c r="H74" s="44"/>
      <c r="I74" s="45"/>
    </row>
    <row r="75" spans="1:9" hidden="1" x14ac:dyDescent="0.25">
      <c r="A75" s="133" t="s">
        <v>75</v>
      </c>
      <c r="B75" s="44"/>
      <c r="C75" s="63"/>
      <c r="D75" s="11"/>
      <c r="E75" s="44"/>
      <c r="F75" s="63"/>
      <c r="G75" s="11"/>
      <c r="H75" s="44"/>
      <c r="I75" s="45"/>
    </row>
    <row r="76" spans="1:9" hidden="1" x14ac:dyDescent="0.25">
      <c r="A76" s="77" t="s">
        <v>66</v>
      </c>
      <c r="B76" s="44"/>
      <c r="C76" s="63"/>
      <c r="D76" s="11"/>
      <c r="E76" s="44"/>
      <c r="F76" s="63"/>
      <c r="G76" s="11"/>
      <c r="H76" s="44"/>
      <c r="I76" s="45"/>
    </row>
    <row r="77" spans="1:9" hidden="1" x14ac:dyDescent="0.25">
      <c r="A77" s="96" t="s">
        <v>30</v>
      </c>
      <c r="B77" s="116"/>
      <c r="C77" s="95"/>
      <c r="D77" s="11"/>
      <c r="E77" s="116"/>
      <c r="F77" s="95"/>
      <c r="G77" s="11"/>
      <c r="H77" s="44"/>
      <c r="I77" s="45"/>
    </row>
    <row r="78" spans="1:9" hidden="1" x14ac:dyDescent="0.25">
      <c r="A78" s="97" t="s">
        <v>30</v>
      </c>
      <c r="B78" s="116">
        <v>0</v>
      </c>
      <c r="C78" s="95">
        <v>0</v>
      </c>
      <c r="D78" s="11"/>
      <c r="E78" s="116">
        <v>0</v>
      </c>
      <c r="F78" s="95">
        <v>0</v>
      </c>
      <c r="G78" s="11"/>
      <c r="H78" s="44">
        <f t="shared" ref="H78:I82" si="5">B78-E78</f>
        <v>0</v>
      </c>
      <c r="I78" s="45">
        <f t="shared" si="5"/>
        <v>0</v>
      </c>
    </row>
    <row r="79" spans="1:9" hidden="1" x14ac:dyDescent="0.25">
      <c r="A79" s="96" t="s">
        <v>70</v>
      </c>
      <c r="B79" s="120"/>
      <c r="C79" s="94"/>
      <c r="D79" s="11"/>
      <c r="E79" s="120"/>
      <c r="F79" s="94"/>
      <c r="G79" s="11"/>
      <c r="H79" s="44"/>
      <c r="I79" s="45"/>
    </row>
    <row r="80" spans="1:9" hidden="1" x14ac:dyDescent="0.25">
      <c r="A80" s="97" t="s">
        <v>32</v>
      </c>
      <c r="B80" s="123">
        <v>0</v>
      </c>
      <c r="C80" s="100">
        <v>0</v>
      </c>
      <c r="D80" s="29"/>
      <c r="E80" s="123">
        <v>0</v>
      </c>
      <c r="F80" s="100">
        <v>0</v>
      </c>
      <c r="G80" s="29"/>
      <c r="H80" s="44">
        <f t="shared" si="5"/>
        <v>0</v>
      </c>
      <c r="I80" s="45">
        <f t="shared" si="5"/>
        <v>0</v>
      </c>
    </row>
    <row r="81" spans="1:9" hidden="1" x14ac:dyDescent="0.25">
      <c r="A81" s="97" t="s">
        <v>33</v>
      </c>
      <c r="B81" s="121">
        <v>0</v>
      </c>
      <c r="C81" s="99">
        <v>0</v>
      </c>
      <c r="D81" s="29"/>
      <c r="E81" s="121">
        <v>0</v>
      </c>
      <c r="F81" s="99">
        <v>0</v>
      </c>
      <c r="G81" s="29"/>
      <c r="H81" s="68">
        <f t="shared" si="5"/>
        <v>0</v>
      </c>
      <c r="I81" s="69">
        <f t="shared" si="5"/>
        <v>0</v>
      </c>
    </row>
    <row r="82" spans="1:9" hidden="1" x14ac:dyDescent="0.25">
      <c r="A82" s="10" t="s">
        <v>6</v>
      </c>
      <c r="B82" s="44">
        <f>SUM(B77:B81)</f>
        <v>0</v>
      </c>
      <c r="C82" s="64">
        <f>SUM(C77:C81)</f>
        <v>0</v>
      </c>
      <c r="D82" s="11"/>
      <c r="E82" s="44">
        <v>0</v>
      </c>
      <c r="F82" s="43">
        <v>0</v>
      </c>
      <c r="G82" s="11"/>
      <c r="H82" s="44">
        <f t="shared" si="5"/>
        <v>0</v>
      </c>
      <c r="I82" s="45">
        <f t="shared" si="5"/>
        <v>0</v>
      </c>
    </row>
    <row r="83" spans="1:9" hidden="1" x14ac:dyDescent="0.25">
      <c r="B83" s="44"/>
      <c r="C83" s="64"/>
      <c r="D83" s="11"/>
      <c r="E83" s="44"/>
      <c r="F83" s="43"/>
      <c r="G83" s="11"/>
      <c r="H83" s="44"/>
      <c r="I83" s="45"/>
    </row>
    <row r="84" spans="1:9" x14ac:dyDescent="0.25">
      <c r="A84" s="133" t="s">
        <v>4</v>
      </c>
      <c r="B84" s="44"/>
      <c r="C84" s="64"/>
      <c r="D84" s="11"/>
      <c r="E84" s="44"/>
      <c r="F84" s="43"/>
      <c r="G84" s="11"/>
      <c r="H84" s="44"/>
      <c r="I84" s="45"/>
    </row>
    <row r="85" spans="1:9" x14ac:dyDescent="0.25">
      <c r="A85" s="133" t="s">
        <v>76</v>
      </c>
      <c r="B85" s="44"/>
      <c r="C85" s="63"/>
      <c r="D85" s="11"/>
      <c r="E85" s="44"/>
      <c r="F85" s="43"/>
      <c r="G85" s="11"/>
      <c r="H85" s="44"/>
      <c r="I85" s="45"/>
    </row>
    <row r="86" spans="1:9" x14ac:dyDescent="0.25">
      <c r="A86" s="77" t="s">
        <v>66</v>
      </c>
      <c r="B86" s="44"/>
      <c r="C86" s="63"/>
      <c r="D86" s="11"/>
      <c r="E86" s="44"/>
      <c r="F86" s="43"/>
      <c r="G86" s="11"/>
      <c r="H86" s="44"/>
      <c r="I86" s="45"/>
    </row>
    <row r="87" spans="1:9" x14ac:dyDescent="0.25">
      <c r="A87" s="96" t="s">
        <v>68</v>
      </c>
      <c r="B87" s="44"/>
      <c r="C87" s="63"/>
      <c r="D87" s="11"/>
      <c r="E87" s="44"/>
      <c r="F87" s="43"/>
      <c r="G87" s="11"/>
      <c r="H87" s="44"/>
      <c r="I87" s="45"/>
    </row>
    <row r="88" spans="1:9" x14ac:dyDescent="0.25">
      <c r="A88" s="144" t="s">
        <v>141</v>
      </c>
      <c r="B88" s="44">
        <v>0</v>
      </c>
      <c r="C88" s="63">
        <v>0</v>
      </c>
      <c r="D88" s="11"/>
      <c r="E88" s="44">
        <v>0</v>
      </c>
      <c r="F88" s="63">
        <v>0.5</v>
      </c>
      <c r="G88" s="11"/>
      <c r="H88" s="44">
        <v>0</v>
      </c>
      <c r="I88" s="45">
        <f>C88-F88</f>
        <v>-0.5</v>
      </c>
    </row>
    <row r="89" spans="1:9" x14ac:dyDescent="0.25">
      <c r="A89" s="96" t="s">
        <v>69</v>
      </c>
      <c r="B89" s="44"/>
      <c r="C89" s="63"/>
      <c r="D89" s="11"/>
      <c r="E89" s="44"/>
      <c r="F89" s="63"/>
      <c r="G89" s="11"/>
      <c r="H89" s="44"/>
      <c r="I89" s="45"/>
    </row>
    <row r="90" spans="1:9" x14ac:dyDescent="0.25">
      <c r="A90" s="97" t="s">
        <v>65</v>
      </c>
      <c r="B90" s="44">
        <v>300</v>
      </c>
      <c r="C90" s="63">
        <v>5.7</v>
      </c>
      <c r="D90" s="11"/>
      <c r="E90" s="44">
        <v>50</v>
      </c>
      <c r="F90" s="63">
        <v>5</v>
      </c>
      <c r="G90" s="11"/>
      <c r="H90" s="44">
        <f t="shared" ref="H90:I99" si="6">B90-E90</f>
        <v>250</v>
      </c>
      <c r="I90" s="45">
        <f t="shared" si="6"/>
        <v>0.70000000000000018</v>
      </c>
    </row>
    <row r="91" spans="1:9" hidden="1" x14ac:dyDescent="0.25">
      <c r="A91" s="97" t="s">
        <v>26</v>
      </c>
      <c r="B91" s="44">
        <v>0</v>
      </c>
      <c r="C91" s="63">
        <v>0</v>
      </c>
      <c r="D91" s="11"/>
      <c r="E91" s="44">
        <v>0</v>
      </c>
      <c r="F91" s="63">
        <v>0</v>
      </c>
      <c r="G91" s="11"/>
      <c r="H91" s="44">
        <f t="shared" si="6"/>
        <v>0</v>
      </c>
      <c r="I91" s="45">
        <f t="shared" si="6"/>
        <v>0</v>
      </c>
    </row>
    <row r="92" spans="1:9" hidden="1" x14ac:dyDescent="0.25">
      <c r="A92" s="97" t="s">
        <v>39</v>
      </c>
      <c r="B92" s="44">
        <v>0</v>
      </c>
      <c r="C92" s="63">
        <v>0</v>
      </c>
      <c r="D92" s="11"/>
      <c r="E92" s="44">
        <v>0</v>
      </c>
      <c r="F92" s="63">
        <v>0</v>
      </c>
      <c r="G92" s="11"/>
      <c r="H92" s="44">
        <f t="shared" si="6"/>
        <v>0</v>
      </c>
      <c r="I92" s="45">
        <f t="shared" si="6"/>
        <v>0</v>
      </c>
    </row>
    <row r="93" spans="1:9" hidden="1" x14ac:dyDescent="0.25">
      <c r="A93" s="96" t="s">
        <v>32</v>
      </c>
      <c r="B93" s="120"/>
      <c r="C93" s="63"/>
      <c r="D93" s="11"/>
      <c r="E93" s="120"/>
      <c r="F93" s="63"/>
      <c r="G93" s="11"/>
      <c r="H93" s="44"/>
      <c r="I93" s="45"/>
    </row>
    <row r="94" spans="1:9" hidden="1" x14ac:dyDescent="0.25">
      <c r="A94" s="97" t="s">
        <v>70</v>
      </c>
      <c r="B94" s="123">
        <v>0</v>
      </c>
      <c r="C94" s="82">
        <v>0</v>
      </c>
      <c r="D94" s="29"/>
      <c r="E94" s="123">
        <v>0</v>
      </c>
      <c r="F94" s="82">
        <v>0</v>
      </c>
      <c r="G94" s="29"/>
      <c r="H94" s="44">
        <f t="shared" si="6"/>
        <v>0</v>
      </c>
      <c r="I94" s="45">
        <f t="shared" si="6"/>
        <v>0</v>
      </c>
    </row>
    <row r="95" spans="1:9" hidden="1" x14ac:dyDescent="0.25">
      <c r="A95" s="97" t="s">
        <v>33</v>
      </c>
      <c r="B95" s="123">
        <v>0</v>
      </c>
      <c r="C95" s="82">
        <v>0</v>
      </c>
      <c r="D95" s="29"/>
      <c r="E95" s="123">
        <v>0</v>
      </c>
      <c r="F95" s="82">
        <v>0</v>
      </c>
      <c r="G95" s="29"/>
      <c r="H95" s="44">
        <f t="shared" si="6"/>
        <v>0</v>
      </c>
      <c r="I95" s="45">
        <f t="shared" si="6"/>
        <v>0</v>
      </c>
    </row>
    <row r="96" spans="1:9" x14ac:dyDescent="0.25">
      <c r="A96" s="96" t="s">
        <v>30</v>
      </c>
      <c r="B96" s="123"/>
      <c r="C96" s="82"/>
      <c r="D96" s="29"/>
      <c r="E96" s="123"/>
      <c r="F96" s="82"/>
      <c r="G96" s="29"/>
      <c r="H96" s="44"/>
      <c r="I96" s="45"/>
    </row>
    <row r="97" spans="1:9" x14ac:dyDescent="0.25">
      <c r="A97" s="97" t="s">
        <v>30</v>
      </c>
      <c r="B97" s="121">
        <v>50</v>
      </c>
      <c r="C97" s="65">
        <v>3.2</v>
      </c>
      <c r="D97" s="29"/>
      <c r="E97" s="121">
        <v>50</v>
      </c>
      <c r="F97" s="65">
        <v>2</v>
      </c>
      <c r="G97" s="29"/>
      <c r="H97" s="68">
        <f t="shared" si="6"/>
        <v>0</v>
      </c>
      <c r="I97" s="69">
        <f t="shared" si="6"/>
        <v>1.2000000000000002</v>
      </c>
    </row>
    <row r="98" spans="1:9" hidden="1" x14ac:dyDescent="0.25">
      <c r="A98" s="97" t="s">
        <v>31</v>
      </c>
      <c r="B98" s="121">
        <v>0</v>
      </c>
      <c r="C98" s="65">
        <v>0</v>
      </c>
      <c r="D98" s="11"/>
      <c r="E98" s="121">
        <v>0</v>
      </c>
      <c r="F98" s="65">
        <v>0</v>
      </c>
      <c r="G98" s="11"/>
      <c r="H98" s="68">
        <f t="shared" si="6"/>
        <v>0</v>
      </c>
      <c r="I98" s="69">
        <f t="shared" si="6"/>
        <v>0</v>
      </c>
    </row>
    <row r="99" spans="1:9" x14ac:dyDescent="0.25">
      <c r="A99" s="10" t="s">
        <v>6</v>
      </c>
      <c r="B99" s="44">
        <f>SUM(B90:B98)</f>
        <v>350</v>
      </c>
      <c r="C99" s="63">
        <f>SUM(C88:C98)</f>
        <v>8.9</v>
      </c>
      <c r="D99" s="11"/>
      <c r="E99" s="44">
        <v>100</v>
      </c>
      <c r="F99" s="43">
        <v>7.5</v>
      </c>
      <c r="G99" s="11"/>
      <c r="H99" s="44">
        <f t="shared" si="6"/>
        <v>250</v>
      </c>
      <c r="I99" s="45">
        <f t="shared" si="6"/>
        <v>1.4000000000000004</v>
      </c>
    </row>
    <row r="100" spans="1:9" x14ac:dyDescent="0.25">
      <c r="B100" s="44"/>
      <c r="C100" s="63"/>
      <c r="D100" s="11"/>
      <c r="E100" s="44"/>
      <c r="F100" s="43"/>
      <c r="G100" s="11"/>
      <c r="H100" s="44"/>
      <c r="I100" s="45"/>
    </row>
    <row r="101" spans="1:9" hidden="1" x14ac:dyDescent="0.25">
      <c r="A101" s="133" t="s">
        <v>4</v>
      </c>
      <c r="B101" s="44"/>
      <c r="C101" s="63"/>
      <c r="D101" s="11"/>
      <c r="E101" s="44"/>
      <c r="F101" s="43"/>
      <c r="G101" s="11"/>
      <c r="H101" s="44"/>
      <c r="I101" s="45"/>
    </row>
    <row r="102" spans="1:9" hidden="1" x14ac:dyDescent="0.25">
      <c r="A102" s="133" t="s">
        <v>77</v>
      </c>
      <c r="B102" s="44"/>
      <c r="C102" s="63"/>
      <c r="D102" s="11"/>
      <c r="E102" s="44"/>
      <c r="F102" s="43"/>
      <c r="G102" s="11"/>
      <c r="H102" s="44"/>
      <c r="I102" s="45"/>
    </row>
    <row r="103" spans="1:9" hidden="1" x14ac:dyDescent="0.25">
      <c r="A103" s="77" t="s">
        <v>66</v>
      </c>
      <c r="B103" s="44"/>
      <c r="C103" s="63"/>
      <c r="D103" s="11"/>
      <c r="E103" s="44"/>
      <c r="F103" s="43"/>
      <c r="G103" s="11"/>
      <c r="H103" s="44"/>
      <c r="I103" s="45"/>
    </row>
    <row r="104" spans="1:9" hidden="1" x14ac:dyDescent="0.25">
      <c r="A104" s="96" t="s">
        <v>68</v>
      </c>
      <c r="B104" s="116"/>
      <c r="C104" s="95"/>
      <c r="D104" s="11"/>
      <c r="E104" s="44"/>
      <c r="F104" s="43"/>
      <c r="G104" s="11"/>
      <c r="H104" s="44"/>
      <c r="I104" s="45"/>
    </row>
    <row r="105" spans="1:9" hidden="1" x14ac:dyDescent="0.25">
      <c r="A105" s="97" t="s">
        <v>15</v>
      </c>
      <c r="B105" s="116"/>
      <c r="C105" s="95"/>
      <c r="D105" s="11"/>
      <c r="E105" s="116"/>
      <c r="F105" s="88"/>
      <c r="G105" s="11"/>
      <c r="H105" s="44">
        <f t="shared" ref="H105:I123" si="7">B105-E105</f>
        <v>0</v>
      </c>
      <c r="I105" s="45">
        <f t="shared" si="7"/>
        <v>0</v>
      </c>
    </row>
    <row r="106" spans="1:9" hidden="1" x14ac:dyDescent="0.25">
      <c r="A106" s="97" t="s">
        <v>87</v>
      </c>
      <c r="B106" s="116"/>
      <c r="C106" s="95"/>
      <c r="D106" s="11"/>
      <c r="E106" s="116"/>
      <c r="F106" s="88"/>
      <c r="G106" s="11"/>
      <c r="H106" s="44">
        <f t="shared" si="7"/>
        <v>0</v>
      </c>
      <c r="I106" s="45">
        <f t="shared" si="7"/>
        <v>0</v>
      </c>
    </row>
    <row r="107" spans="1:9" hidden="1" x14ac:dyDescent="0.25">
      <c r="A107" s="97" t="s">
        <v>17</v>
      </c>
      <c r="B107" s="116"/>
      <c r="C107" s="88"/>
      <c r="D107" s="11"/>
      <c r="E107" s="116"/>
      <c r="F107" s="88"/>
      <c r="G107" s="11"/>
      <c r="H107" s="44">
        <f t="shared" si="7"/>
        <v>0</v>
      </c>
      <c r="I107" s="45">
        <f t="shared" si="7"/>
        <v>0</v>
      </c>
    </row>
    <row r="108" spans="1:9" hidden="1" x14ac:dyDescent="0.25">
      <c r="A108" s="97" t="s">
        <v>18</v>
      </c>
      <c r="B108" s="116"/>
      <c r="C108" s="88"/>
      <c r="D108" s="11"/>
      <c r="E108" s="116"/>
      <c r="F108" s="88"/>
      <c r="G108" s="11"/>
      <c r="H108" s="44">
        <f t="shared" si="7"/>
        <v>0</v>
      </c>
      <c r="I108" s="45">
        <f t="shared" si="7"/>
        <v>0</v>
      </c>
    </row>
    <row r="109" spans="1:9" hidden="1" x14ac:dyDescent="0.25">
      <c r="A109" s="97" t="s">
        <v>23</v>
      </c>
      <c r="B109" s="123"/>
      <c r="C109" s="87"/>
      <c r="D109" s="29"/>
      <c r="E109" s="123"/>
      <c r="F109" s="87"/>
      <c r="G109" s="29"/>
      <c r="H109" s="60">
        <f t="shared" si="7"/>
        <v>0</v>
      </c>
      <c r="I109" s="61">
        <f t="shared" si="7"/>
        <v>0</v>
      </c>
    </row>
    <row r="110" spans="1:9" hidden="1" x14ac:dyDescent="0.25">
      <c r="A110" s="97" t="s">
        <v>55</v>
      </c>
      <c r="B110" s="123"/>
      <c r="C110" s="87"/>
      <c r="D110" s="29"/>
      <c r="E110" s="123"/>
      <c r="F110" s="87"/>
      <c r="G110" s="29"/>
      <c r="H110" s="60">
        <f t="shared" si="7"/>
        <v>0</v>
      </c>
      <c r="I110" s="61">
        <f t="shared" si="7"/>
        <v>0</v>
      </c>
    </row>
    <row r="111" spans="1:9" hidden="1" x14ac:dyDescent="0.25">
      <c r="A111" s="97" t="s">
        <v>56</v>
      </c>
      <c r="B111" s="123"/>
      <c r="C111" s="87"/>
      <c r="D111" s="29"/>
      <c r="E111" s="123"/>
      <c r="F111" s="87"/>
      <c r="G111" s="29"/>
      <c r="H111" s="60">
        <f t="shared" si="7"/>
        <v>0</v>
      </c>
      <c r="I111" s="61">
        <f t="shared" si="7"/>
        <v>0</v>
      </c>
    </row>
    <row r="112" spans="1:9" hidden="1" x14ac:dyDescent="0.25">
      <c r="A112" s="96" t="s">
        <v>69</v>
      </c>
      <c r="B112" s="123"/>
      <c r="C112" s="87"/>
      <c r="D112" s="29"/>
      <c r="E112" s="123"/>
      <c r="F112" s="87"/>
      <c r="G112" s="29"/>
      <c r="H112" s="60"/>
      <c r="I112" s="61"/>
    </row>
    <row r="113" spans="1:9" hidden="1" x14ac:dyDescent="0.25">
      <c r="A113" s="97" t="s">
        <v>42</v>
      </c>
      <c r="B113" s="123"/>
      <c r="C113" s="87"/>
      <c r="D113" s="29"/>
      <c r="E113" s="123"/>
      <c r="F113" s="87"/>
      <c r="G113" s="29"/>
      <c r="H113" s="60">
        <f t="shared" si="7"/>
        <v>0</v>
      </c>
      <c r="I113" s="61">
        <f t="shared" si="7"/>
        <v>0</v>
      </c>
    </row>
    <row r="114" spans="1:9" hidden="1" x14ac:dyDescent="0.25">
      <c r="A114" s="96" t="s">
        <v>30</v>
      </c>
      <c r="B114" s="120"/>
      <c r="C114" s="94"/>
      <c r="D114" s="11"/>
      <c r="E114" s="44"/>
      <c r="F114" s="43"/>
      <c r="G114" s="11"/>
      <c r="H114" s="60"/>
      <c r="I114" s="61"/>
    </row>
    <row r="115" spans="1:9" hidden="1" x14ac:dyDescent="0.25">
      <c r="A115" s="97" t="s">
        <v>72</v>
      </c>
      <c r="B115" s="116"/>
      <c r="C115" s="95"/>
      <c r="D115" s="11"/>
      <c r="E115" s="44"/>
      <c r="F115" s="43"/>
      <c r="G115" s="11"/>
      <c r="H115" s="60">
        <f t="shared" si="7"/>
        <v>0</v>
      </c>
      <c r="I115" s="61">
        <f t="shared" si="7"/>
        <v>0</v>
      </c>
    </row>
    <row r="116" spans="1:9" hidden="1" x14ac:dyDescent="0.25">
      <c r="A116" s="97" t="s">
        <v>23</v>
      </c>
      <c r="B116" s="116"/>
      <c r="C116" s="95"/>
      <c r="D116" s="11"/>
      <c r="E116" s="44"/>
      <c r="F116" s="43"/>
      <c r="G116" s="11"/>
      <c r="H116" s="60">
        <f t="shared" si="7"/>
        <v>0</v>
      </c>
      <c r="I116" s="61">
        <f t="shared" si="7"/>
        <v>0</v>
      </c>
    </row>
    <row r="117" spans="1:9" hidden="1" x14ac:dyDescent="0.25">
      <c r="A117" s="96" t="s">
        <v>88</v>
      </c>
      <c r="B117" s="116"/>
      <c r="C117" s="95"/>
      <c r="D117" s="11"/>
      <c r="E117" s="44"/>
      <c r="F117" s="43"/>
      <c r="G117" s="11"/>
      <c r="H117" s="44"/>
      <c r="I117" s="45"/>
    </row>
    <row r="118" spans="1:9" hidden="1" x14ac:dyDescent="0.25">
      <c r="A118" s="97" t="s">
        <v>34</v>
      </c>
      <c r="B118" s="116"/>
      <c r="C118" s="95"/>
      <c r="D118" s="11"/>
      <c r="E118" s="44"/>
      <c r="F118" s="43"/>
      <c r="G118" s="11"/>
      <c r="H118" s="44">
        <f t="shared" si="7"/>
        <v>0</v>
      </c>
      <c r="I118" s="45">
        <f t="shared" si="7"/>
        <v>0</v>
      </c>
    </row>
    <row r="119" spans="1:9" hidden="1" x14ac:dyDescent="0.25">
      <c r="A119" s="96" t="s">
        <v>70</v>
      </c>
      <c r="B119" s="21"/>
      <c r="C119" s="5"/>
      <c r="D119" s="11"/>
      <c r="E119" s="44"/>
      <c r="F119" s="43"/>
      <c r="G119" s="11"/>
      <c r="H119" s="44"/>
      <c r="I119" s="45"/>
    </row>
    <row r="120" spans="1:9" hidden="1" x14ac:dyDescent="0.25">
      <c r="A120" s="97" t="s">
        <v>32</v>
      </c>
      <c r="B120" s="124"/>
      <c r="C120" s="128"/>
      <c r="D120" s="11"/>
      <c r="E120" s="68"/>
      <c r="F120" s="67"/>
      <c r="G120" s="11"/>
      <c r="H120" s="68">
        <f t="shared" si="7"/>
        <v>0</v>
      </c>
      <c r="I120" s="69">
        <f t="shared" si="7"/>
        <v>0</v>
      </c>
    </row>
    <row r="121" spans="1:9" hidden="1" x14ac:dyDescent="0.25">
      <c r="A121" s="10" t="s">
        <v>6</v>
      </c>
      <c r="B121" s="44">
        <f>SUM(B104:B120)</f>
        <v>0</v>
      </c>
      <c r="C121" s="64">
        <f>SUM(C104:C120)</f>
        <v>0</v>
      </c>
      <c r="D121" s="11"/>
      <c r="E121" s="44">
        <v>0</v>
      </c>
      <c r="F121" s="43">
        <v>0</v>
      </c>
      <c r="G121" s="11"/>
      <c r="H121" s="44">
        <f t="shared" si="7"/>
        <v>0</v>
      </c>
      <c r="I121" s="45">
        <f t="shared" si="7"/>
        <v>0</v>
      </c>
    </row>
    <row r="122" spans="1:9" x14ac:dyDescent="0.25">
      <c r="B122" s="44"/>
      <c r="C122" s="64"/>
      <c r="D122" s="11"/>
      <c r="E122" s="44"/>
      <c r="F122" s="43"/>
      <c r="G122" s="11"/>
      <c r="H122" s="44"/>
      <c r="I122" s="45"/>
    </row>
    <row r="123" spans="1:9" ht="13.8" thickBot="1" x14ac:dyDescent="0.3">
      <c r="A123" s="31" t="s">
        <v>7</v>
      </c>
      <c r="B123" s="71">
        <f>B121+B99+B82+B72</f>
        <v>350</v>
      </c>
      <c r="C123" s="74">
        <f>C121+C99+C82+C72</f>
        <v>8.9</v>
      </c>
      <c r="D123" s="11"/>
      <c r="E123" s="71">
        <v>100</v>
      </c>
      <c r="F123" s="102">
        <v>7.5</v>
      </c>
      <c r="G123" s="11"/>
      <c r="H123" s="71">
        <f t="shared" si="7"/>
        <v>250</v>
      </c>
      <c r="I123" s="72">
        <f t="shared" si="7"/>
        <v>1.4000000000000004</v>
      </c>
    </row>
    <row r="124" spans="1:9" ht="13.8" thickTop="1" x14ac:dyDescent="0.25">
      <c r="A124" s="9"/>
      <c r="B124" s="44"/>
      <c r="C124" s="64"/>
      <c r="D124" s="11"/>
      <c r="E124" s="44"/>
      <c r="F124" s="43"/>
      <c r="G124" s="11"/>
      <c r="H124" s="44"/>
      <c r="I124" s="45"/>
    </row>
    <row r="125" spans="1:9" x14ac:dyDescent="0.25">
      <c r="A125" s="9"/>
      <c r="B125" s="44"/>
      <c r="C125" s="64"/>
      <c r="D125" s="11"/>
      <c r="E125" s="44"/>
      <c r="F125" s="43"/>
      <c r="G125" s="11"/>
      <c r="H125" s="44"/>
      <c r="I125" s="45"/>
    </row>
    <row r="126" spans="1:9" x14ac:dyDescent="0.25">
      <c r="B126" s="44"/>
      <c r="C126" s="63"/>
      <c r="D126" s="11"/>
      <c r="E126" s="44"/>
      <c r="F126" s="43"/>
      <c r="G126" s="11"/>
      <c r="H126" s="44"/>
      <c r="I126" s="45"/>
    </row>
    <row r="127" spans="1:9" x14ac:dyDescent="0.25">
      <c r="A127" s="16" t="s">
        <v>8</v>
      </c>
      <c r="B127" s="44">
        <v>350</v>
      </c>
      <c r="C127" s="63">
        <v>8.9</v>
      </c>
      <c r="D127" s="11"/>
      <c r="E127" s="44">
        <v>100</v>
      </c>
      <c r="F127" s="43">
        <v>7.5</v>
      </c>
      <c r="G127" s="11"/>
      <c r="H127" s="44">
        <v>250</v>
      </c>
      <c r="I127" s="45">
        <v>1.4000000000000004</v>
      </c>
    </row>
    <row r="128" spans="1:9" x14ac:dyDescent="0.25">
      <c r="A128" s="16"/>
      <c r="B128" s="44"/>
      <c r="C128" s="63"/>
      <c r="D128" s="11"/>
      <c r="E128" s="44"/>
      <c r="F128" s="43"/>
      <c r="G128" s="11"/>
      <c r="H128" s="44"/>
      <c r="I128" s="45"/>
    </row>
    <row r="129" spans="1:9" x14ac:dyDescent="0.25">
      <c r="B129" s="44"/>
      <c r="C129" s="63"/>
      <c r="D129" s="11"/>
      <c r="E129" s="44"/>
      <c r="F129" s="43"/>
      <c r="G129" s="11"/>
      <c r="H129" s="44"/>
      <c r="I129" s="45"/>
    </row>
    <row r="130" spans="1:9" x14ac:dyDescent="0.25">
      <c r="A130" s="280" t="s">
        <v>89</v>
      </c>
      <c r="B130" s="44"/>
      <c r="C130" s="63"/>
      <c r="D130" s="11"/>
      <c r="E130" s="44"/>
      <c r="F130" s="43"/>
      <c r="G130" s="11"/>
      <c r="H130" s="44"/>
      <c r="I130" s="45"/>
    </row>
    <row r="131" spans="1:9" x14ac:dyDescent="0.25">
      <c r="A131" s="280"/>
      <c r="B131" s="129">
        <f>(C127*438.251)+B127</f>
        <v>4250.4339</v>
      </c>
      <c r="C131" s="130"/>
      <c r="D131" s="130"/>
      <c r="E131" s="129">
        <v>3361.0825</v>
      </c>
      <c r="F131" s="43"/>
      <c r="G131" s="11"/>
      <c r="H131" s="111">
        <v>894.75369999999975</v>
      </c>
      <c r="I131" s="45"/>
    </row>
    <row r="132" spans="1:9" x14ac:dyDescent="0.25">
      <c r="B132" s="44"/>
      <c r="C132" s="63"/>
      <c r="D132" s="11"/>
      <c r="E132" s="44"/>
      <c r="F132" s="43"/>
      <c r="G132" s="11"/>
      <c r="H132" s="44"/>
      <c r="I132" s="45"/>
    </row>
  </sheetData>
  <mergeCells count="4">
    <mergeCell ref="B2:C2"/>
    <mergeCell ref="E2:F2"/>
    <mergeCell ref="H2:I2"/>
    <mergeCell ref="A130:A13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92D050"/>
  </sheetPr>
  <dimension ref="A1:J119"/>
  <sheetViews>
    <sheetView view="pageBreakPreview" topLeftCell="A71" zoomScale="60" zoomScaleNormal="60" workbookViewId="0">
      <selection activeCell="C117" sqref="C117"/>
    </sheetView>
  </sheetViews>
  <sheetFormatPr defaultColWidth="8.6328125" defaultRowHeight="20.399999999999999" x14ac:dyDescent="0.35"/>
  <cols>
    <col min="1" max="1" width="65.6328125" style="158" customWidth="1"/>
    <col min="2" max="2" width="16.6328125" style="156" bestFit="1" customWidth="1"/>
    <col min="3" max="3" width="17.90625" style="157" bestFit="1" customWidth="1"/>
    <col min="4" max="4" width="2.54296875" style="157" customWidth="1"/>
    <col min="5" max="5" width="2" style="158" customWidth="1"/>
    <col min="6" max="6" width="16.6328125" style="156" bestFit="1" customWidth="1"/>
    <col min="7" max="7" width="13.08984375" style="157" bestFit="1" customWidth="1"/>
    <col min="8" max="8" width="2.1796875" style="158" customWidth="1"/>
    <col min="9" max="9" width="17.81640625" style="156" customWidth="1"/>
    <col min="10" max="10" width="10.1796875" style="157" bestFit="1" customWidth="1"/>
    <col min="11" max="16384" width="8.6328125" style="158"/>
  </cols>
  <sheetData>
    <row r="1" spans="1:10" x14ac:dyDescent="0.35">
      <c r="A1" s="152"/>
      <c r="B1" s="153"/>
      <c r="C1" s="154"/>
      <c r="D1" s="154"/>
      <c r="E1" s="155"/>
    </row>
    <row r="2" spans="1:10" x14ac:dyDescent="0.35">
      <c r="A2" s="159"/>
      <c r="B2" s="285" t="s">
        <v>192</v>
      </c>
      <c r="C2" s="285"/>
      <c r="D2" s="160"/>
      <c r="E2" s="161"/>
      <c r="F2" s="285" t="s">
        <v>183</v>
      </c>
      <c r="G2" s="285"/>
      <c r="H2" s="162"/>
      <c r="I2" s="286" t="s">
        <v>1</v>
      </c>
      <c r="J2" s="287"/>
    </row>
    <row r="3" spans="1:10" x14ac:dyDescent="0.35">
      <c r="A3" s="161"/>
      <c r="B3" s="160" t="s">
        <v>35</v>
      </c>
      <c r="C3" s="163" t="s">
        <v>2</v>
      </c>
      <c r="D3" s="163"/>
      <c r="E3" s="164"/>
      <c r="F3" s="160" t="s">
        <v>35</v>
      </c>
      <c r="G3" s="163" t="s">
        <v>2</v>
      </c>
      <c r="H3" s="164"/>
      <c r="I3" s="160" t="s">
        <v>35</v>
      </c>
      <c r="J3" s="165" t="s">
        <v>2</v>
      </c>
    </row>
    <row r="4" spans="1:10" x14ac:dyDescent="0.35">
      <c r="A4" s="161"/>
      <c r="B4" s="166" t="s">
        <v>0</v>
      </c>
      <c r="C4" s="167" t="s">
        <v>0</v>
      </c>
      <c r="D4" s="167"/>
      <c r="E4" s="160"/>
      <c r="F4" s="166" t="s">
        <v>0</v>
      </c>
      <c r="G4" s="167" t="s">
        <v>0</v>
      </c>
      <c r="H4" s="160"/>
      <c r="I4" s="168" t="s">
        <v>0</v>
      </c>
      <c r="J4" s="169" t="s">
        <v>0</v>
      </c>
    </row>
    <row r="5" spans="1:10" ht="21" x14ac:dyDescent="0.35">
      <c r="A5" s="170" t="s">
        <v>164</v>
      </c>
      <c r="B5" s="171"/>
      <c r="C5" s="172"/>
      <c r="D5" s="172"/>
      <c r="E5" s="166"/>
      <c r="F5" s="169"/>
      <c r="G5" s="162"/>
      <c r="H5" s="168"/>
      <c r="I5" s="173"/>
      <c r="J5" s="154"/>
    </row>
    <row r="6" spans="1:10" ht="21" x14ac:dyDescent="0.35">
      <c r="A6" s="174" t="s">
        <v>113</v>
      </c>
      <c r="B6" s="171"/>
      <c r="C6" s="172"/>
      <c r="D6" s="172"/>
      <c r="E6" s="173"/>
      <c r="F6" s="175"/>
      <c r="G6" s="155"/>
      <c r="H6" s="173"/>
      <c r="I6" s="173"/>
      <c r="J6" s="154"/>
    </row>
    <row r="7" spans="1:10" ht="21" x14ac:dyDescent="0.4">
      <c r="A7" s="176" t="s">
        <v>127</v>
      </c>
      <c r="B7" s="171"/>
      <c r="C7" s="171"/>
      <c r="D7" s="171"/>
      <c r="E7" s="173"/>
      <c r="F7" s="171"/>
      <c r="G7" s="171"/>
      <c r="H7" s="173"/>
      <c r="I7" s="173"/>
      <c r="J7" s="154"/>
    </row>
    <row r="8" spans="1:10" x14ac:dyDescent="0.35">
      <c r="A8" s="177" t="s">
        <v>18</v>
      </c>
      <c r="B8" s="171">
        <v>1760</v>
      </c>
      <c r="C8" s="172">
        <v>2.1</v>
      </c>
      <c r="D8" s="172"/>
      <c r="E8" s="173"/>
      <c r="F8" s="171">
        <v>3121</v>
      </c>
      <c r="G8" s="172">
        <v>2</v>
      </c>
      <c r="H8" s="173"/>
      <c r="I8" s="173">
        <f t="shared" ref="I8:I108" si="0">B8-F8</f>
        <v>-1361</v>
      </c>
      <c r="J8" s="154">
        <f t="shared" ref="J8:J108" si="1">C8-G8</f>
        <v>0.10000000000000009</v>
      </c>
    </row>
    <row r="9" spans="1:10" x14ac:dyDescent="0.35">
      <c r="A9" s="177" t="s">
        <v>170</v>
      </c>
      <c r="B9" s="171">
        <v>0</v>
      </c>
      <c r="C9" s="172">
        <v>0</v>
      </c>
      <c r="D9" s="172"/>
      <c r="E9" s="173"/>
      <c r="F9" s="171">
        <v>0</v>
      </c>
      <c r="G9" s="172">
        <v>1</v>
      </c>
      <c r="H9" s="173"/>
      <c r="I9" s="173">
        <f t="shared" si="0"/>
        <v>0</v>
      </c>
      <c r="J9" s="154">
        <f t="shared" si="1"/>
        <v>-1</v>
      </c>
    </row>
    <row r="10" spans="1:10" x14ac:dyDescent="0.35">
      <c r="A10" s="177" t="s">
        <v>119</v>
      </c>
      <c r="B10" s="171">
        <v>233</v>
      </c>
      <c r="C10" s="172">
        <v>40</v>
      </c>
      <c r="D10" s="172"/>
      <c r="E10" s="173"/>
      <c r="F10" s="171">
        <v>235</v>
      </c>
      <c r="G10" s="172">
        <v>40</v>
      </c>
      <c r="H10" s="173"/>
      <c r="I10" s="173">
        <f t="shared" si="0"/>
        <v>-2</v>
      </c>
      <c r="J10" s="154">
        <f t="shared" si="1"/>
        <v>0</v>
      </c>
    </row>
    <row r="11" spans="1:10" x14ac:dyDescent="0.35">
      <c r="A11" s="177" t="s">
        <v>162</v>
      </c>
      <c r="B11" s="171">
        <v>0</v>
      </c>
      <c r="C11" s="172">
        <v>1</v>
      </c>
      <c r="D11" s="172"/>
      <c r="E11" s="173"/>
      <c r="F11" s="171">
        <v>68</v>
      </c>
      <c r="G11" s="172">
        <v>1</v>
      </c>
      <c r="H11" s="173"/>
      <c r="I11" s="173">
        <f t="shared" si="0"/>
        <v>-68</v>
      </c>
      <c r="J11" s="154">
        <f t="shared" si="1"/>
        <v>0</v>
      </c>
    </row>
    <row r="12" spans="1:10" x14ac:dyDescent="0.35">
      <c r="A12" s="177" t="s">
        <v>147</v>
      </c>
      <c r="B12" s="171">
        <v>0</v>
      </c>
      <c r="C12" s="172">
        <v>5</v>
      </c>
      <c r="D12" s="172"/>
      <c r="E12" s="178"/>
      <c r="F12" s="171">
        <v>0</v>
      </c>
      <c r="G12" s="172">
        <v>5</v>
      </c>
      <c r="H12" s="173"/>
      <c r="I12" s="173">
        <f t="shared" si="0"/>
        <v>0</v>
      </c>
      <c r="J12" s="154">
        <f t="shared" si="1"/>
        <v>0</v>
      </c>
    </row>
    <row r="13" spans="1:10" x14ac:dyDescent="0.35">
      <c r="A13" s="177" t="s">
        <v>88</v>
      </c>
      <c r="B13" s="171">
        <v>8</v>
      </c>
      <c r="C13" s="172">
        <v>0</v>
      </c>
      <c r="D13" s="172"/>
      <c r="E13" s="178"/>
      <c r="F13" s="171">
        <v>8</v>
      </c>
      <c r="G13" s="172">
        <v>0</v>
      </c>
      <c r="H13" s="173"/>
      <c r="I13" s="173">
        <f t="shared" si="0"/>
        <v>0</v>
      </c>
      <c r="J13" s="154">
        <f t="shared" si="1"/>
        <v>0</v>
      </c>
    </row>
    <row r="14" spans="1:10" ht="21" x14ac:dyDescent="0.4">
      <c r="A14" s="176" t="s">
        <v>114</v>
      </c>
      <c r="B14" s="179"/>
      <c r="C14" s="179"/>
      <c r="D14" s="179"/>
      <c r="E14" s="178"/>
      <c r="F14" s="179"/>
      <c r="G14" s="179"/>
      <c r="H14" s="173"/>
      <c r="I14" s="173"/>
      <c r="J14" s="154"/>
    </row>
    <row r="15" spans="1:10" x14ac:dyDescent="0.35">
      <c r="A15" s="177" t="s">
        <v>18</v>
      </c>
      <c r="B15" s="178">
        <v>1323</v>
      </c>
      <c r="C15" s="180">
        <v>2</v>
      </c>
      <c r="D15" s="180"/>
      <c r="E15" s="178"/>
      <c r="F15" s="178">
        <v>1747</v>
      </c>
      <c r="G15" s="180">
        <v>2</v>
      </c>
      <c r="H15" s="173"/>
      <c r="I15" s="173">
        <f t="shared" si="0"/>
        <v>-424</v>
      </c>
      <c r="J15" s="154">
        <f t="shared" si="1"/>
        <v>0</v>
      </c>
    </row>
    <row r="16" spans="1:10" x14ac:dyDescent="0.35">
      <c r="A16" s="177" t="s">
        <v>198</v>
      </c>
      <c r="B16" s="178">
        <v>143</v>
      </c>
      <c r="C16" s="180">
        <v>0</v>
      </c>
      <c r="D16" s="180"/>
      <c r="E16" s="178"/>
      <c r="F16" s="178">
        <v>0</v>
      </c>
      <c r="G16" s="180">
        <v>0</v>
      </c>
      <c r="H16" s="173"/>
      <c r="I16" s="173">
        <f t="shared" si="0"/>
        <v>143</v>
      </c>
      <c r="J16" s="154">
        <f t="shared" si="1"/>
        <v>0</v>
      </c>
    </row>
    <row r="17" spans="1:10" x14ac:dyDescent="0.35">
      <c r="A17" s="177" t="s">
        <v>147</v>
      </c>
      <c r="B17" s="178">
        <v>0</v>
      </c>
      <c r="C17" s="180">
        <v>9</v>
      </c>
      <c r="D17" s="180"/>
      <c r="E17" s="178"/>
      <c r="F17" s="178">
        <v>0</v>
      </c>
      <c r="G17" s="180">
        <v>9</v>
      </c>
      <c r="H17" s="173"/>
      <c r="I17" s="173">
        <f t="shared" si="0"/>
        <v>0</v>
      </c>
      <c r="J17" s="154">
        <f t="shared" si="1"/>
        <v>0</v>
      </c>
    </row>
    <row r="18" spans="1:10" x14ac:dyDescent="0.35">
      <c r="A18" s="177" t="s">
        <v>120</v>
      </c>
      <c r="B18" s="178">
        <v>4763</v>
      </c>
      <c r="C18" s="180">
        <v>19</v>
      </c>
      <c r="D18" s="180"/>
      <c r="E18" s="178"/>
      <c r="F18" s="178">
        <v>5285</v>
      </c>
      <c r="G18" s="180">
        <v>20</v>
      </c>
      <c r="H18" s="173"/>
      <c r="I18" s="173">
        <f t="shared" si="0"/>
        <v>-522</v>
      </c>
      <c r="J18" s="154">
        <f t="shared" si="1"/>
        <v>-1</v>
      </c>
    </row>
    <row r="19" spans="1:10" x14ac:dyDescent="0.35">
      <c r="A19" s="177" t="s">
        <v>162</v>
      </c>
      <c r="B19" s="178">
        <v>170</v>
      </c>
      <c r="C19" s="180">
        <v>2</v>
      </c>
      <c r="D19" s="180"/>
      <c r="E19" s="178"/>
      <c r="F19" s="178">
        <v>290</v>
      </c>
      <c r="G19" s="180">
        <v>2</v>
      </c>
      <c r="H19" s="173"/>
      <c r="I19" s="173">
        <f t="shared" si="0"/>
        <v>-120</v>
      </c>
      <c r="J19" s="154">
        <f t="shared" si="1"/>
        <v>0</v>
      </c>
    </row>
    <row r="20" spans="1:10" x14ac:dyDescent="0.35">
      <c r="A20" s="177" t="s">
        <v>144</v>
      </c>
      <c r="B20" s="178">
        <v>90</v>
      </c>
      <c r="C20" s="180">
        <v>1</v>
      </c>
      <c r="D20" s="180"/>
      <c r="E20" s="178"/>
      <c r="F20" s="178">
        <v>200</v>
      </c>
      <c r="G20" s="180">
        <v>1</v>
      </c>
      <c r="H20" s="173"/>
      <c r="I20" s="173">
        <f t="shared" si="0"/>
        <v>-110</v>
      </c>
      <c r="J20" s="154">
        <f t="shared" si="1"/>
        <v>0</v>
      </c>
    </row>
    <row r="21" spans="1:10" x14ac:dyDescent="0.35">
      <c r="A21" s="177" t="s">
        <v>121</v>
      </c>
      <c r="B21" s="178">
        <v>5500</v>
      </c>
      <c r="C21" s="180">
        <v>12</v>
      </c>
      <c r="D21" s="180"/>
      <c r="E21" s="178"/>
      <c r="F21" s="178">
        <v>5809</v>
      </c>
      <c r="G21" s="180">
        <v>12</v>
      </c>
      <c r="H21" s="173"/>
      <c r="I21" s="173">
        <f t="shared" si="0"/>
        <v>-309</v>
      </c>
      <c r="J21" s="154">
        <f t="shared" si="1"/>
        <v>0</v>
      </c>
    </row>
    <row r="22" spans="1:10" x14ac:dyDescent="0.35">
      <c r="A22" s="177" t="s">
        <v>149</v>
      </c>
      <c r="B22" s="178">
        <v>15</v>
      </c>
      <c r="C22" s="180">
        <v>5</v>
      </c>
      <c r="D22" s="180"/>
      <c r="E22" s="178"/>
      <c r="F22" s="178">
        <v>30</v>
      </c>
      <c r="G22" s="180">
        <v>5</v>
      </c>
      <c r="H22" s="173"/>
      <c r="I22" s="173">
        <f t="shared" si="0"/>
        <v>-15</v>
      </c>
      <c r="J22" s="154">
        <f t="shared" si="1"/>
        <v>0</v>
      </c>
    </row>
    <row r="23" spans="1:10" x14ac:dyDescent="0.35">
      <c r="A23" s="177" t="s">
        <v>122</v>
      </c>
      <c r="B23" s="178">
        <v>11375</v>
      </c>
      <c r="C23" s="180">
        <v>19</v>
      </c>
      <c r="D23" s="180"/>
      <c r="E23" s="178"/>
      <c r="F23" s="178">
        <v>12017</v>
      </c>
      <c r="G23" s="180">
        <v>19</v>
      </c>
      <c r="H23" s="173"/>
      <c r="I23" s="173">
        <f t="shared" si="0"/>
        <v>-642</v>
      </c>
      <c r="J23" s="154">
        <f t="shared" si="1"/>
        <v>0</v>
      </c>
    </row>
    <row r="24" spans="1:10" x14ac:dyDescent="0.35">
      <c r="A24" s="177" t="s">
        <v>187</v>
      </c>
      <c r="B24" s="178">
        <v>30</v>
      </c>
      <c r="C24" s="180">
        <v>0</v>
      </c>
      <c r="D24" s="180"/>
      <c r="E24" s="178"/>
      <c r="F24" s="178">
        <v>30</v>
      </c>
      <c r="G24" s="180">
        <v>0</v>
      </c>
      <c r="H24" s="173"/>
      <c r="I24" s="173">
        <f t="shared" si="0"/>
        <v>0</v>
      </c>
      <c r="J24" s="154">
        <f t="shared" si="1"/>
        <v>0</v>
      </c>
    </row>
    <row r="25" spans="1:10" x14ac:dyDescent="0.35">
      <c r="A25" s="177" t="s">
        <v>123</v>
      </c>
      <c r="B25" s="178">
        <v>33753</v>
      </c>
      <c r="C25" s="180">
        <v>1</v>
      </c>
      <c r="D25" s="180"/>
      <c r="E25" s="178"/>
      <c r="F25" s="178">
        <v>34483</v>
      </c>
      <c r="G25" s="180">
        <v>1</v>
      </c>
      <c r="H25" s="173"/>
      <c r="I25" s="173">
        <f t="shared" si="0"/>
        <v>-730</v>
      </c>
      <c r="J25" s="154">
        <f t="shared" si="1"/>
        <v>0</v>
      </c>
    </row>
    <row r="26" spans="1:10" ht="21" x14ac:dyDescent="0.4">
      <c r="A26" s="176" t="s">
        <v>129</v>
      </c>
      <c r="B26" s="179"/>
      <c r="C26" s="179"/>
      <c r="D26" s="179"/>
      <c r="E26" s="178"/>
      <c r="F26" s="179"/>
      <c r="G26" s="179"/>
      <c r="H26" s="173"/>
      <c r="I26" s="173"/>
      <c r="J26" s="154"/>
    </row>
    <row r="27" spans="1:10" x14ac:dyDescent="0.35">
      <c r="A27" s="177" t="s">
        <v>18</v>
      </c>
      <c r="B27" s="179">
        <v>9041</v>
      </c>
      <c r="C27" s="180">
        <v>8</v>
      </c>
      <c r="D27" s="180"/>
      <c r="E27" s="178"/>
      <c r="F27" s="179">
        <v>11702</v>
      </c>
      <c r="G27" s="180">
        <v>8</v>
      </c>
      <c r="H27" s="173"/>
      <c r="I27" s="173">
        <f t="shared" si="0"/>
        <v>-2661</v>
      </c>
      <c r="J27" s="154">
        <f t="shared" si="1"/>
        <v>0</v>
      </c>
    </row>
    <row r="28" spans="1:10" x14ac:dyDescent="0.35">
      <c r="A28" s="177" t="s">
        <v>152</v>
      </c>
      <c r="B28" s="179">
        <v>0</v>
      </c>
      <c r="C28" s="180">
        <v>2</v>
      </c>
      <c r="D28" s="180"/>
      <c r="E28" s="178"/>
      <c r="F28" s="179">
        <v>0</v>
      </c>
      <c r="G28" s="180">
        <v>2</v>
      </c>
      <c r="H28" s="173"/>
      <c r="I28" s="173">
        <f t="shared" si="0"/>
        <v>0</v>
      </c>
      <c r="J28" s="154">
        <f t="shared" si="1"/>
        <v>0</v>
      </c>
    </row>
    <row r="29" spans="1:10" x14ac:dyDescent="0.35">
      <c r="A29" s="177" t="s">
        <v>147</v>
      </c>
      <c r="B29" s="179">
        <v>0</v>
      </c>
      <c r="C29" s="180">
        <v>12</v>
      </c>
      <c r="D29" s="180"/>
      <c r="E29" s="178"/>
      <c r="F29" s="179">
        <v>0</v>
      </c>
      <c r="G29" s="180">
        <v>12</v>
      </c>
      <c r="H29" s="173"/>
      <c r="I29" s="173">
        <f t="shared" si="0"/>
        <v>0</v>
      </c>
      <c r="J29" s="154">
        <f t="shared" si="1"/>
        <v>0</v>
      </c>
    </row>
    <row r="30" spans="1:10" x14ac:dyDescent="0.35">
      <c r="A30" s="177" t="s">
        <v>124</v>
      </c>
      <c r="B30" s="179">
        <v>0</v>
      </c>
      <c r="C30" s="180">
        <v>25</v>
      </c>
      <c r="D30" s="180"/>
      <c r="E30" s="181"/>
      <c r="F30" s="179">
        <v>0</v>
      </c>
      <c r="G30" s="180">
        <v>26</v>
      </c>
      <c r="H30" s="182"/>
      <c r="I30" s="173">
        <f t="shared" si="0"/>
        <v>0</v>
      </c>
      <c r="J30" s="154">
        <f t="shared" si="1"/>
        <v>-1</v>
      </c>
    </row>
    <row r="31" spans="1:10" x14ac:dyDescent="0.35">
      <c r="A31" s="177" t="s">
        <v>162</v>
      </c>
      <c r="B31" s="179">
        <v>88</v>
      </c>
      <c r="C31" s="180">
        <v>2</v>
      </c>
      <c r="D31" s="180"/>
      <c r="E31" s="181"/>
      <c r="F31" s="179">
        <v>88</v>
      </c>
      <c r="G31" s="180">
        <v>2</v>
      </c>
      <c r="H31" s="182"/>
      <c r="I31" s="173">
        <f t="shared" si="0"/>
        <v>0</v>
      </c>
      <c r="J31" s="154">
        <f t="shared" si="1"/>
        <v>0</v>
      </c>
    </row>
    <row r="32" spans="1:10" x14ac:dyDescent="0.35">
      <c r="A32" s="177" t="s">
        <v>149</v>
      </c>
      <c r="B32" s="179">
        <v>285</v>
      </c>
      <c r="C32" s="180">
        <v>2</v>
      </c>
      <c r="D32" s="180"/>
      <c r="E32" s="181"/>
      <c r="F32" s="179">
        <v>285</v>
      </c>
      <c r="G32" s="180">
        <v>2</v>
      </c>
      <c r="H32" s="182"/>
      <c r="I32" s="173">
        <f t="shared" si="0"/>
        <v>0</v>
      </c>
      <c r="J32" s="154">
        <f t="shared" si="1"/>
        <v>0</v>
      </c>
    </row>
    <row r="33" spans="1:10" x14ac:dyDescent="0.35">
      <c r="A33" s="177" t="s">
        <v>187</v>
      </c>
      <c r="B33" s="179">
        <v>19</v>
      </c>
      <c r="C33" s="180">
        <v>0</v>
      </c>
      <c r="D33" s="180"/>
      <c r="E33" s="181"/>
      <c r="F33" s="179">
        <v>19</v>
      </c>
      <c r="G33" s="180">
        <v>0</v>
      </c>
      <c r="H33" s="182"/>
      <c r="I33" s="173">
        <f t="shared" si="0"/>
        <v>0</v>
      </c>
      <c r="J33" s="154">
        <f t="shared" si="1"/>
        <v>0</v>
      </c>
    </row>
    <row r="34" spans="1:10" x14ac:dyDescent="0.35">
      <c r="A34" s="177" t="s">
        <v>125</v>
      </c>
      <c r="B34" s="179">
        <v>2541</v>
      </c>
      <c r="C34" s="180">
        <v>21</v>
      </c>
      <c r="D34" s="180"/>
      <c r="E34" s="183"/>
      <c r="F34" s="179">
        <v>2505</v>
      </c>
      <c r="G34" s="180">
        <v>22</v>
      </c>
      <c r="H34" s="183"/>
      <c r="I34" s="173">
        <f t="shared" si="0"/>
        <v>36</v>
      </c>
      <c r="J34" s="154">
        <f t="shared" si="1"/>
        <v>-1</v>
      </c>
    </row>
    <row r="35" spans="1:10" x14ac:dyDescent="0.35">
      <c r="A35" s="177" t="s">
        <v>126</v>
      </c>
      <c r="B35" s="179">
        <v>302</v>
      </c>
      <c r="C35" s="180">
        <v>20</v>
      </c>
      <c r="D35" s="180"/>
      <c r="E35" s="183"/>
      <c r="F35" s="179">
        <v>302</v>
      </c>
      <c r="G35" s="180">
        <v>19</v>
      </c>
      <c r="H35" s="183"/>
      <c r="I35" s="173">
        <f t="shared" si="0"/>
        <v>0</v>
      </c>
      <c r="J35" s="154">
        <f t="shared" si="1"/>
        <v>1</v>
      </c>
    </row>
    <row r="36" spans="1:10" ht="21" x14ac:dyDescent="0.4">
      <c r="A36" s="176" t="s">
        <v>115</v>
      </c>
      <c r="B36" s="185"/>
      <c r="C36" s="185"/>
      <c r="D36" s="185"/>
      <c r="E36" s="184"/>
      <c r="F36" s="185"/>
      <c r="G36" s="185"/>
      <c r="H36" s="184"/>
      <c r="I36" s="173"/>
      <c r="J36" s="154"/>
    </row>
    <row r="37" spans="1:10" x14ac:dyDescent="0.35">
      <c r="A37" s="177" t="s">
        <v>18</v>
      </c>
      <c r="B37" s="179">
        <v>1258</v>
      </c>
      <c r="C37" s="180">
        <v>4</v>
      </c>
      <c r="D37" s="180"/>
      <c r="E37" s="184"/>
      <c r="F37" s="179">
        <v>1010</v>
      </c>
      <c r="G37" s="180">
        <v>3</v>
      </c>
      <c r="H37" s="184"/>
      <c r="I37" s="173">
        <f t="shared" si="0"/>
        <v>248</v>
      </c>
      <c r="J37" s="154">
        <f t="shared" si="1"/>
        <v>1</v>
      </c>
    </row>
    <row r="38" spans="1:10" x14ac:dyDescent="0.35">
      <c r="A38" s="177" t="s">
        <v>147</v>
      </c>
      <c r="B38" s="179">
        <v>0</v>
      </c>
      <c r="C38" s="180">
        <v>7</v>
      </c>
      <c r="D38" s="180"/>
      <c r="E38" s="184"/>
      <c r="F38" s="179">
        <v>0</v>
      </c>
      <c r="G38" s="180">
        <v>6</v>
      </c>
      <c r="H38" s="184"/>
      <c r="I38" s="173">
        <f t="shared" si="0"/>
        <v>0</v>
      </c>
      <c r="J38" s="154">
        <f t="shared" si="1"/>
        <v>1</v>
      </c>
    </row>
    <row r="39" spans="1:10" x14ac:dyDescent="0.35">
      <c r="A39" s="177" t="s">
        <v>149</v>
      </c>
      <c r="B39" s="179">
        <v>165</v>
      </c>
      <c r="C39" s="180">
        <v>2</v>
      </c>
      <c r="D39" s="180"/>
      <c r="E39" s="184"/>
      <c r="F39" s="179">
        <v>165</v>
      </c>
      <c r="G39" s="180">
        <v>2</v>
      </c>
      <c r="H39" s="184"/>
      <c r="I39" s="173">
        <f t="shared" si="0"/>
        <v>0</v>
      </c>
      <c r="J39" s="154">
        <f t="shared" si="1"/>
        <v>0</v>
      </c>
    </row>
    <row r="40" spans="1:10" x14ac:dyDescent="0.35">
      <c r="A40" s="177" t="s">
        <v>162</v>
      </c>
      <c r="B40" s="179">
        <v>0</v>
      </c>
      <c r="C40" s="180">
        <v>1</v>
      </c>
      <c r="D40" s="180"/>
      <c r="E40" s="184"/>
      <c r="F40" s="179">
        <v>0</v>
      </c>
      <c r="G40" s="180">
        <v>1</v>
      </c>
      <c r="H40" s="184"/>
      <c r="I40" s="173">
        <f t="shared" si="0"/>
        <v>0</v>
      </c>
      <c r="J40" s="154">
        <f t="shared" si="1"/>
        <v>0</v>
      </c>
    </row>
    <row r="41" spans="1:10" x14ac:dyDescent="0.35">
      <c r="A41" s="177" t="s">
        <v>187</v>
      </c>
      <c r="B41" s="179">
        <v>87</v>
      </c>
      <c r="C41" s="180">
        <v>0</v>
      </c>
      <c r="D41" s="180"/>
      <c r="E41" s="184"/>
      <c r="F41" s="179">
        <v>87</v>
      </c>
      <c r="G41" s="180">
        <v>0</v>
      </c>
      <c r="H41" s="184"/>
      <c r="I41" s="173">
        <f t="shared" si="0"/>
        <v>0</v>
      </c>
      <c r="J41" s="154">
        <f t="shared" si="1"/>
        <v>0</v>
      </c>
    </row>
    <row r="42" spans="1:10" x14ac:dyDescent="0.35">
      <c r="A42" s="177" t="s">
        <v>131</v>
      </c>
      <c r="B42" s="179">
        <v>15</v>
      </c>
      <c r="C42" s="180">
        <v>5</v>
      </c>
      <c r="D42" s="180"/>
      <c r="E42" s="184"/>
      <c r="F42" s="179">
        <v>15</v>
      </c>
      <c r="G42" s="180">
        <v>5</v>
      </c>
      <c r="H42" s="184"/>
      <c r="I42" s="173">
        <f t="shared" si="0"/>
        <v>0</v>
      </c>
      <c r="J42" s="154">
        <f t="shared" si="1"/>
        <v>0</v>
      </c>
    </row>
    <row r="43" spans="1:10" x14ac:dyDescent="0.35">
      <c r="A43" s="177" t="s">
        <v>142</v>
      </c>
      <c r="B43" s="179">
        <v>26</v>
      </c>
      <c r="C43" s="180">
        <v>5</v>
      </c>
      <c r="D43" s="180"/>
      <c r="E43" s="184"/>
      <c r="F43" s="179">
        <v>26</v>
      </c>
      <c r="G43" s="180">
        <v>5</v>
      </c>
      <c r="H43" s="184"/>
      <c r="I43" s="173">
        <f t="shared" si="0"/>
        <v>0</v>
      </c>
      <c r="J43" s="154">
        <f t="shared" si="1"/>
        <v>0</v>
      </c>
    </row>
    <row r="44" spans="1:10" x14ac:dyDescent="0.35">
      <c r="A44" s="177" t="s">
        <v>143</v>
      </c>
      <c r="B44" s="179">
        <v>820</v>
      </c>
      <c r="C44" s="180">
        <v>15</v>
      </c>
      <c r="D44" s="180"/>
      <c r="E44" s="184"/>
      <c r="F44" s="179">
        <v>820</v>
      </c>
      <c r="G44" s="180">
        <v>16</v>
      </c>
      <c r="H44" s="184"/>
      <c r="I44" s="173">
        <f t="shared" si="0"/>
        <v>0</v>
      </c>
      <c r="J44" s="154">
        <f t="shared" si="1"/>
        <v>-1</v>
      </c>
    </row>
    <row r="45" spans="1:10" x14ac:dyDescent="0.35">
      <c r="A45" s="177" t="s">
        <v>182</v>
      </c>
      <c r="B45" s="179">
        <v>6006</v>
      </c>
      <c r="C45" s="180">
        <v>0</v>
      </c>
      <c r="D45" s="180"/>
      <c r="E45" s="184"/>
      <c r="F45" s="179">
        <v>7056</v>
      </c>
      <c r="G45" s="180">
        <v>0</v>
      </c>
      <c r="H45" s="184"/>
      <c r="I45" s="173">
        <f t="shared" si="0"/>
        <v>-1050</v>
      </c>
      <c r="J45" s="154">
        <f t="shared" si="1"/>
        <v>0</v>
      </c>
    </row>
    <row r="46" spans="1:10" x14ac:dyDescent="0.35">
      <c r="A46" s="177" t="s">
        <v>132</v>
      </c>
      <c r="B46" s="179">
        <v>2680</v>
      </c>
      <c r="C46" s="180">
        <v>5</v>
      </c>
      <c r="D46" s="180"/>
      <c r="E46" s="178"/>
      <c r="F46" s="179">
        <v>2680</v>
      </c>
      <c r="G46" s="180">
        <v>5</v>
      </c>
      <c r="H46" s="183"/>
      <c r="I46" s="173">
        <f t="shared" si="0"/>
        <v>0</v>
      </c>
      <c r="J46" s="154">
        <f t="shared" si="1"/>
        <v>0</v>
      </c>
    </row>
    <row r="47" spans="1:10" ht="21" hidden="1" x14ac:dyDescent="0.4">
      <c r="A47" s="216" t="s">
        <v>130</v>
      </c>
      <c r="B47" s="179"/>
      <c r="C47" s="179"/>
      <c r="D47" s="179"/>
      <c r="E47" s="178"/>
      <c r="F47" s="179"/>
      <c r="G47" s="179"/>
      <c r="H47" s="183"/>
      <c r="I47" s="173"/>
      <c r="J47" s="154"/>
    </row>
    <row r="48" spans="1:10" hidden="1" x14ac:dyDescent="0.35">
      <c r="A48" s="177" t="s">
        <v>32</v>
      </c>
      <c r="B48" s="186"/>
      <c r="C48" s="187"/>
      <c r="D48" s="187"/>
      <c r="E48" s="178"/>
      <c r="F48" s="186"/>
      <c r="G48" s="187"/>
      <c r="H48" s="183"/>
      <c r="I48" s="173">
        <f t="shared" si="0"/>
        <v>0</v>
      </c>
      <c r="J48" s="154">
        <f t="shared" si="1"/>
        <v>0</v>
      </c>
    </row>
    <row r="49" spans="1:10" hidden="1" x14ac:dyDescent="0.35">
      <c r="A49" s="177" t="s">
        <v>133</v>
      </c>
      <c r="B49" s="181"/>
      <c r="C49" s="187"/>
      <c r="D49" s="187"/>
      <c r="E49" s="178"/>
      <c r="F49" s="181"/>
      <c r="G49" s="187"/>
      <c r="H49" s="183"/>
      <c r="I49" s="173">
        <f t="shared" si="0"/>
        <v>0</v>
      </c>
      <c r="J49" s="154">
        <f t="shared" si="1"/>
        <v>0</v>
      </c>
    </row>
    <row r="50" spans="1:10" hidden="1" x14ac:dyDescent="0.35">
      <c r="A50" s="177" t="s">
        <v>134</v>
      </c>
      <c r="B50" s="181"/>
      <c r="C50" s="187"/>
      <c r="D50" s="187"/>
      <c r="E50" s="178"/>
      <c r="F50" s="181"/>
      <c r="G50" s="187"/>
      <c r="H50" s="183"/>
      <c r="I50" s="173">
        <f t="shared" si="0"/>
        <v>0</v>
      </c>
      <c r="J50" s="154">
        <f t="shared" si="1"/>
        <v>0</v>
      </c>
    </row>
    <row r="51" spans="1:10" hidden="1" x14ac:dyDescent="0.35">
      <c r="A51" s="177" t="s">
        <v>135</v>
      </c>
      <c r="B51" s="181"/>
      <c r="C51" s="187"/>
      <c r="D51" s="187"/>
      <c r="E51" s="178"/>
      <c r="F51" s="181"/>
      <c r="G51" s="187"/>
      <c r="H51" s="183"/>
      <c r="I51" s="173">
        <f t="shared" si="0"/>
        <v>0</v>
      </c>
      <c r="J51" s="154">
        <f t="shared" si="1"/>
        <v>0</v>
      </c>
    </row>
    <row r="52" spans="1:10" ht="21" x14ac:dyDescent="0.4">
      <c r="A52" s="176" t="s">
        <v>116</v>
      </c>
      <c r="B52" s="186"/>
      <c r="C52" s="186"/>
      <c r="D52" s="186"/>
      <c r="E52" s="178"/>
      <c r="F52" s="186"/>
      <c r="G52" s="186"/>
      <c r="H52" s="183"/>
      <c r="I52" s="173"/>
      <c r="J52" s="154"/>
    </row>
    <row r="53" spans="1:10" x14ac:dyDescent="0.35">
      <c r="A53" s="177" t="s">
        <v>171</v>
      </c>
      <c r="B53" s="186">
        <v>7494</v>
      </c>
      <c r="C53" s="186">
        <v>9</v>
      </c>
      <c r="D53" s="186"/>
      <c r="E53" s="178"/>
      <c r="F53" s="186">
        <v>7446</v>
      </c>
      <c r="G53" s="186">
        <v>12</v>
      </c>
      <c r="H53" s="183"/>
      <c r="I53" s="173">
        <f t="shared" si="0"/>
        <v>48</v>
      </c>
      <c r="J53" s="154">
        <f t="shared" si="1"/>
        <v>-3</v>
      </c>
    </row>
    <row r="54" spans="1:10" x14ac:dyDescent="0.35">
      <c r="A54" s="177" t="s">
        <v>144</v>
      </c>
      <c r="B54" s="186">
        <v>44340</v>
      </c>
      <c r="C54" s="187">
        <v>55</v>
      </c>
      <c r="D54" s="187"/>
      <c r="E54" s="178"/>
      <c r="F54" s="186">
        <v>44231</v>
      </c>
      <c r="G54" s="187">
        <v>73</v>
      </c>
      <c r="H54" s="183"/>
      <c r="I54" s="173">
        <f t="shared" si="0"/>
        <v>109</v>
      </c>
      <c r="J54" s="154">
        <f t="shared" si="1"/>
        <v>-18</v>
      </c>
    </row>
    <row r="55" spans="1:10" hidden="1" x14ac:dyDescent="0.35">
      <c r="A55" s="177" t="s">
        <v>136</v>
      </c>
      <c r="B55" s="179">
        <v>0</v>
      </c>
      <c r="C55" s="180">
        <v>0</v>
      </c>
      <c r="D55" s="180"/>
      <c r="E55" s="178"/>
      <c r="F55" s="179">
        <v>0</v>
      </c>
      <c r="G55" s="180">
        <v>0</v>
      </c>
      <c r="H55" s="183"/>
      <c r="I55" s="173">
        <f t="shared" si="0"/>
        <v>0</v>
      </c>
      <c r="J55" s="154">
        <f t="shared" si="1"/>
        <v>0</v>
      </c>
    </row>
    <row r="56" spans="1:10" x14ac:dyDescent="0.35">
      <c r="A56" s="177" t="s">
        <v>137</v>
      </c>
      <c r="B56" s="179">
        <v>5377</v>
      </c>
      <c r="C56" s="180">
        <v>21</v>
      </c>
      <c r="D56" s="180"/>
      <c r="E56" s="178"/>
      <c r="F56" s="179">
        <v>5630</v>
      </c>
      <c r="G56" s="180">
        <v>10</v>
      </c>
      <c r="H56" s="183"/>
      <c r="I56" s="173">
        <f t="shared" si="0"/>
        <v>-253</v>
      </c>
      <c r="J56" s="154">
        <f t="shared" si="1"/>
        <v>11</v>
      </c>
    </row>
    <row r="57" spans="1:10" x14ac:dyDescent="0.35">
      <c r="A57" s="177" t="s">
        <v>134</v>
      </c>
      <c r="B57" s="179">
        <v>2054</v>
      </c>
      <c r="C57" s="180">
        <v>13</v>
      </c>
      <c r="D57" s="180"/>
      <c r="E57" s="178"/>
      <c r="F57" s="179">
        <v>2036</v>
      </c>
      <c r="G57" s="180">
        <v>28</v>
      </c>
      <c r="H57" s="183"/>
      <c r="I57" s="173">
        <f t="shared" si="0"/>
        <v>18</v>
      </c>
      <c r="J57" s="154">
        <f t="shared" si="1"/>
        <v>-15</v>
      </c>
    </row>
    <row r="58" spans="1:10" x14ac:dyDescent="0.35">
      <c r="A58" s="177" t="s">
        <v>135</v>
      </c>
      <c r="B58" s="179">
        <v>535</v>
      </c>
      <c r="C58" s="180">
        <v>1</v>
      </c>
      <c r="D58" s="180"/>
      <c r="E58" s="178"/>
      <c r="F58" s="179">
        <v>0</v>
      </c>
      <c r="G58" s="180">
        <v>2</v>
      </c>
      <c r="H58" s="183"/>
      <c r="I58" s="173">
        <f t="shared" si="0"/>
        <v>535</v>
      </c>
      <c r="J58" s="154">
        <f t="shared" si="1"/>
        <v>-1</v>
      </c>
    </row>
    <row r="59" spans="1:10" x14ac:dyDescent="0.35">
      <c r="A59" s="177" t="s">
        <v>147</v>
      </c>
      <c r="B59" s="179">
        <v>0</v>
      </c>
      <c r="C59" s="180">
        <v>17</v>
      </c>
      <c r="D59" s="180"/>
      <c r="E59" s="178"/>
      <c r="F59" s="179">
        <v>0</v>
      </c>
      <c r="G59" s="180">
        <v>16</v>
      </c>
      <c r="H59" s="183"/>
      <c r="I59" s="173">
        <f t="shared" si="0"/>
        <v>0</v>
      </c>
      <c r="J59" s="154">
        <f t="shared" si="1"/>
        <v>1</v>
      </c>
    </row>
    <row r="60" spans="1:10" x14ac:dyDescent="0.35">
      <c r="A60" s="177" t="s">
        <v>149</v>
      </c>
      <c r="B60" s="179">
        <v>0</v>
      </c>
      <c r="C60" s="180">
        <v>5</v>
      </c>
      <c r="D60" s="180"/>
      <c r="E60" s="178"/>
      <c r="F60" s="179">
        <v>0</v>
      </c>
      <c r="G60" s="180">
        <v>5</v>
      </c>
      <c r="H60" s="183"/>
      <c r="I60" s="173">
        <f t="shared" si="0"/>
        <v>0</v>
      </c>
      <c r="J60" s="154">
        <f t="shared" si="1"/>
        <v>0</v>
      </c>
    </row>
    <row r="61" spans="1:10" x14ac:dyDescent="0.35">
      <c r="A61" s="177" t="s">
        <v>187</v>
      </c>
      <c r="B61" s="179">
        <v>48</v>
      </c>
      <c r="C61" s="180">
        <v>0</v>
      </c>
      <c r="D61" s="180"/>
      <c r="E61" s="178"/>
      <c r="F61" s="179">
        <v>48</v>
      </c>
      <c r="G61" s="180">
        <v>0</v>
      </c>
      <c r="H61" s="183"/>
      <c r="I61" s="173">
        <f t="shared" si="0"/>
        <v>0</v>
      </c>
      <c r="J61" s="154">
        <f t="shared" si="1"/>
        <v>0</v>
      </c>
    </row>
    <row r="62" spans="1:10" x14ac:dyDescent="0.35">
      <c r="A62" s="177" t="s">
        <v>162</v>
      </c>
      <c r="B62" s="179">
        <v>350</v>
      </c>
      <c r="C62" s="180">
        <v>1</v>
      </c>
      <c r="D62" s="180"/>
      <c r="E62" s="178"/>
      <c r="F62" s="179">
        <v>361</v>
      </c>
      <c r="G62" s="180">
        <v>1</v>
      </c>
      <c r="H62" s="183"/>
      <c r="I62" s="173">
        <f t="shared" si="0"/>
        <v>-11</v>
      </c>
      <c r="J62" s="154">
        <f t="shared" si="1"/>
        <v>0</v>
      </c>
    </row>
    <row r="63" spans="1:10" x14ac:dyDescent="0.35">
      <c r="A63" s="177" t="s">
        <v>133</v>
      </c>
      <c r="B63" s="179">
        <v>752</v>
      </c>
      <c r="C63" s="180">
        <v>5</v>
      </c>
      <c r="D63" s="180"/>
      <c r="E63" s="178"/>
      <c r="F63" s="179">
        <v>752</v>
      </c>
      <c r="G63" s="180">
        <v>1</v>
      </c>
      <c r="H63" s="183"/>
      <c r="I63" s="173">
        <f t="shared" si="0"/>
        <v>0</v>
      </c>
      <c r="J63" s="154">
        <f t="shared" si="1"/>
        <v>4</v>
      </c>
    </row>
    <row r="64" spans="1:10" x14ac:dyDescent="0.35">
      <c r="A64" s="177" t="s">
        <v>150</v>
      </c>
      <c r="B64" s="179">
        <v>1033</v>
      </c>
      <c r="C64" s="180">
        <v>43</v>
      </c>
      <c r="D64" s="180"/>
      <c r="E64" s="181"/>
      <c r="F64" s="179">
        <v>695</v>
      </c>
      <c r="G64" s="180">
        <v>26</v>
      </c>
      <c r="H64" s="184"/>
      <c r="I64" s="173">
        <f t="shared" si="0"/>
        <v>338</v>
      </c>
      <c r="J64" s="154">
        <f t="shared" si="1"/>
        <v>17</v>
      </c>
    </row>
    <row r="65" spans="1:10" ht="21" x14ac:dyDescent="0.4">
      <c r="A65" s="176" t="s">
        <v>95</v>
      </c>
      <c r="B65" s="179"/>
      <c r="C65" s="180"/>
      <c r="D65" s="180"/>
      <c r="E65" s="184"/>
      <c r="F65" s="179"/>
      <c r="G65" s="180"/>
      <c r="H65" s="184"/>
      <c r="I65" s="173"/>
      <c r="J65" s="154"/>
    </row>
    <row r="66" spans="1:10" x14ac:dyDescent="0.35">
      <c r="A66" s="177" t="s">
        <v>138</v>
      </c>
      <c r="B66" s="179">
        <v>645</v>
      </c>
      <c r="C66" s="180">
        <v>9</v>
      </c>
      <c r="D66" s="180"/>
      <c r="E66" s="184"/>
      <c r="F66" s="179">
        <v>645</v>
      </c>
      <c r="G66" s="180">
        <v>9</v>
      </c>
      <c r="H66" s="184"/>
      <c r="I66" s="173">
        <f t="shared" si="0"/>
        <v>0</v>
      </c>
      <c r="J66" s="154">
        <f t="shared" si="1"/>
        <v>0</v>
      </c>
    </row>
    <row r="67" spans="1:10" hidden="1" x14ac:dyDescent="0.35">
      <c r="A67" s="177" t="s">
        <v>172</v>
      </c>
      <c r="B67" s="179">
        <v>0</v>
      </c>
      <c r="C67" s="180">
        <v>0</v>
      </c>
      <c r="D67" s="180"/>
      <c r="E67" s="184"/>
      <c r="F67" s="179">
        <v>0</v>
      </c>
      <c r="G67" s="180">
        <v>0</v>
      </c>
      <c r="H67" s="184"/>
      <c r="I67" s="173">
        <f t="shared" si="0"/>
        <v>0</v>
      </c>
      <c r="J67" s="154">
        <f t="shared" si="1"/>
        <v>0</v>
      </c>
    </row>
    <row r="68" spans="1:10" x14ac:dyDescent="0.35">
      <c r="A68" s="177" t="s">
        <v>147</v>
      </c>
      <c r="B68" s="179">
        <v>0</v>
      </c>
      <c r="C68" s="180">
        <v>2</v>
      </c>
      <c r="D68" s="180"/>
      <c r="E68" s="184"/>
      <c r="F68" s="179">
        <v>0</v>
      </c>
      <c r="G68" s="180">
        <v>2</v>
      </c>
      <c r="H68" s="184"/>
      <c r="I68" s="173">
        <f t="shared" si="0"/>
        <v>0</v>
      </c>
      <c r="J68" s="154">
        <f t="shared" si="1"/>
        <v>0</v>
      </c>
    </row>
    <row r="69" spans="1:10" x14ac:dyDescent="0.35">
      <c r="A69" s="177" t="s">
        <v>162</v>
      </c>
      <c r="B69" s="179">
        <v>0</v>
      </c>
      <c r="C69" s="180">
        <v>1</v>
      </c>
      <c r="D69" s="180"/>
      <c r="E69" s="184"/>
      <c r="F69" s="179">
        <v>0</v>
      </c>
      <c r="G69" s="180">
        <v>1</v>
      </c>
      <c r="H69" s="184"/>
      <c r="I69" s="173">
        <f t="shared" si="0"/>
        <v>0</v>
      </c>
      <c r="J69" s="154">
        <f t="shared" si="1"/>
        <v>0</v>
      </c>
    </row>
    <row r="70" spans="1:10" x14ac:dyDescent="0.35">
      <c r="A70" s="177" t="s">
        <v>149</v>
      </c>
      <c r="B70" s="179">
        <v>0</v>
      </c>
      <c r="C70" s="180">
        <v>1</v>
      </c>
      <c r="D70" s="180"/>
      <c r="E70" s="184"/>
      <c r="F70" s="179">
        <v>0</v>
      </c>
      <c r="G70" s="180">
        <v>1</v>
      </c>
      <c r="H70" s="184"/>
      <c r="I70" s="173">
        <f t="shared" si="0"/>
        <v>0</v>
      </c>
      <c r="J70" s="154">
        <f t="shared" si="1"/>
        <v>0</v>
      </c>
    </row>
    <row r="71" spans="1:10" x14ac:dyDescent="0.35">
      <c r="A71" s="177" t="s">
        <v>18</v>
      </c>
      <c r="B71" s="179">
        <v>39</v>
      </c>
      <c r="C71" s="180">
        <v>0</v>
      </c>
      <c r="D71" s="180"/>
      <c r="E71" s="184"/>
      <c r="F71" s="179">
        <v>39</v>
      </c>
      <c r="G71" s="180">
        <v>0</v>
      </c>
      <c r="H71" s="184"/>
      <c r="I71" s="173">
        <f t="shared" si="0"/>
        <v>0</v>
      </c>
      <c r="J71" s="154">
        <f t="shared" si="1"/>
        <v>0</v>
      </c>
    </row>
    <row r="72" spans="1:10" x14ac:dyDescent="0.35">
      <c r="A72" s="177" t="s">
        <v>187</v>
      </c>
      <c r="B72" s="179">
        <v>23</v>
      </c>
      <c r="C72" s="180">
        <v>0</v>
      </c>
      <c r="D72" s="180"/>
      <c r="E72" s="184"/>
      <c r="F72" s="179">
        <v>23</v>
      </c>
      <c r="G72" s="180">
        <v>0</v>
      </c>
      <c r="H72" s="184"/>
      <c r="I72" s="173">
        <f t="shared" si="0"/>
        <v>0</v>
      </c>
      <c r="J72" s="154">
        <f t="shared" si="1"/>
        <v>0</v>
      </c>
    </row>
    <row r="73" spans="1:10" ht="21" x14ac:dyDescent="0.4">
      <c r="A73" s="176" t="s">
        <v>117</v>
      </c>
      <c r="B73" s="179"/>
      <c r="C73" s="179"/>
      <c r="D73" s="179"/>
      <c r="E73" s="184"/>
      <c r="F73" s="179"/>
      <c r="G73" s="179"/>
      <c r="H73" s="184"/>
      <c r="I73" s="173"/>
      <c r="J73" s="154"/>
    </row>
    <row r="74" spans="1:10" x14ac:dyDescent="0.35">
      <c r="A74" s="177" t="s">
        <v>18</v>
      </c>
      <c r="B74" s="179">
        <v>697</v>
      </c>
      <c r="C74" s="180">
        <v>0</v>
      </c>
      <c r="D74" s="180"/>
      <c r="E74" s="184"/>
      <c r="F74" s="179">
        <v>698</v>
      </c>
      <c r="G74" s="180">
        <v>0</v>
      </c>
      <c r="H74" s="184"/>
      <c r="I74" s="173">
        <f t="shared" si="0"/>
        <v>-1</v>
      </c>
      <c r="J74" s="154">
        <f t="shared" si="1"/>
        <v>0</v>
      </c>
    </row>
    <row r="75" spans="1:10" hidden="1" x14ac:dyDescent="0.35">
      <c r="A75" s="177" t="s">
        <v>107</v>
      </c>
      <c r="B75" s="179">
        <v>0</v>
      </c>
      <c r="C75" s="180">
        <v>0</v>
      </c>
      <c r="D75" s="180"/>
      <c r="E75" s="188"/>
      <c r="F75" s="179">
        <v>0</v>
      </c>
      <c r="G75" s="180">
        <v>0</v>
      </c>
      <c r="H75" s="189"/>
      <c r="I75" s="173">
        <f t="shared" si="0"/>
        <v>0</v>
      </c>
      <c r="J75" s="154">
        <f t="shared" si="1"/>
        <v>0</v>
      </c>
    </row>
    <row r="76" spans="1:10" x14ac:dyDescent="0.35">
      <c r="A76" s="177" t="s">
        <v>173</v>
      </c>
      <c r="B76" s="179">
        <v>200</v>
      </c>
      <c r="C76" s="180">
        <v>3</v>
      </c>
      <c r="D76" s="180"/>
      <c r="E76" s="188"/>
      <c r="F76" s="179">
        <v>290</v>
      </c>
      <c r="G76" s="180">
        <v>3</v>
      </c>
      <c r="H76" s="189"/>
      <c r="I76" s="173">
        <f t="shared" si="0"/>
        <v>-90</v>
      </c>
      <c r="J76" s="154">
        <f t="shared" si="1"/>
        <v>0</v>
      </c>
    </row>
    <row r="77" spans="1:10" x14ac:dyDescent="0.35">
      <c r="A77" s="177" t="s">
        <v>128</v>
      </c>
      <c r="B77" s="179">
        <v>0</v>
      </c>
      <c r="C77" s="180">
        <v>1</v>
      </c>
      <c r="D77" s="180"/>
      <c r="E77" s="188"/>
      <c r="F77" s="179">
        <v>0</v>
      </c>
      <c r="G77" s="180">
        <v>1</v>
      </c>
      <c r="H77" s="189"/>
      <c r="I77" s="173">
        <f t="shared" si="0"/>
        <v>0</v>
      </c>
      <c r="J77" s="154">
        <f t="shared" si="1"/>
        <v>0</v>
      </c>
    </row>
    <row r="78" spans="1:10" x14ac:dyDescent="0.35">
      <c r="A78" s="177" t="s">
        <v>139</v>
      </c>
      <c r="B78" s="179">
        <v>70</v>
      </c>
      <c r="C78" s="180">
        <v>35</v>
      </c>
      <c r="D78" s="180"/>
      <c r="E78" s="188"/>
      <c r="F78" s="179">
        <v>70</v>
      </c>
      <c r="G78" s="180">
        <v>35</v>
      </c>
      <c r="H78" s="189"/>
      <c r="I78" s="173">
        <f t="shared" si="0"/>
        <v>0</v>
      </c>
      <c r="J78" s="154">
        <f t="shared" si="1"/>
        <v>0</v>
      </c>
    </row>
    <row r="79" spans="1:10" x14ac:dyDescent="0.35">
      <c r="A79" s="177" t="s">
        <v>175</v>
      </c>
      <c r="B79" s="179">
        <v>5</v>
      </c>
      <c r="C79" s="180">
        <v>5</v>
      </c>
      <c r="D79" s="180"/>
      <c r="E79" s="188"/>
      <c r="F79" s="179">
        <v>5</v>
      </c>
      <c r="G79" s="180">
        <v>5</v>
      </c>
      <c r="H79" s="189"/>
      <c r="I79" s="173">
        <f t="shared" si="0"/>
        <v>0</v>
      </c>
      <c r="J79" s="154">
        <f t="shared" si="1"/>
        <v>0</v>
      </c>
    </row>
    <row r="80" spans="1:10" x14ac:dyDescent="0.35">
      <c r="A80" s="177" t="s">
        <v>140</v>
      </c>
      <c r="B80" s="179">
        <v>0</v>
      </c>
      <c r="C80" s="180">
        <v>8</v>
      </c>
      <c r="D80" s="180"/>
      <c r="E80" s="188"/>
      <c r="F80" s="179">
        <v>0</v>
      </c>
      <c r="G80" s="180">
        <v>8</v>
      </c>
      <c r="H80" s="189"/>
      <c r="I80" s="173">
        <f t="shared" si="0"/>
        <v>0</v>
      </c>
      <c r="J80" s="154">
        <f t="shared" si="1"/>
        <v>0</v>
      </c>
    </row>
    <row r="81" spans="1:10" x14ac:dyDescent="0.35">
      <c r="A81" s="177" t="s">
        <v>141</v>
      </c>
      <c r="B81" s="179">
        <v>1142</v>
      </c>
      <c r="C81" s="180">
        <v>34</v>
      </c>
      <c r="D81" s="180"/>
      <c r="E81" s="188"/>
      <c r="F81" s="179">
        <v>1126</v>
      </c>
      <c r="G81" s="180">
        <v>34</v>
      </c>
      <c r="H81" s="189"/>
      <c r="I81" s="173">
        <f t="shared" si="0"/>
        <v>16</v>
      </c>
      <c r="J81" s="154">
        <f t="shared" si="1"/>
        <v>0</v>
      </c>
    </row>
    <row r="82" spans="1:10" x14ac:dyDescent="0.35">
      <c r="A82" s="177" t="s">
        <v>153</v>
      </c>
      <c r="B82" s="179">
        <v>0</v>
      </c>
      <c r="C82" s="180">
        <v>16</v>
      </c>
      <c r="D82" s="180"/>
      <c r="E82" s="188"/>
      <c r="F82" s="179">
        <v>0</v>
      </c>
      <c r="G82" s="180">
        <v>16</v>
      </c>
      <c r="H82" s="189"/>
      <c r="I82" s="173">
        <f t="shared" si="0"/>
        <v>0</v>
      </c>
      <c r="J82" s="154">
        <f t="shared" si="1"/>
        <v>0</v>
      </c>
    </row>
    <row r="83" spans="1:10" x14ac:dyDescent="0.35">
      <c r="A83" s="177" t="s">
        <v>145</v>
      </c>
      <c r="B83" s="179">
        <v>30</v>
      </c>
      <c r="C83" s="180">
        <v>0</v>
      </c>
      <c r="D83" s="180"/>
      <c r="E83" s="188"/>
      <c r="F83" s="179">
        <v>25</v>
      </c>
      <c r="G83" s="180">
        <v>0</v>
      </c>
      <c r="H83" s="189"/>
      <c r="I83" s="173">
        <f t="shared" si="0"/>
        <v>5</v>
      </c>
      <c r="J83" s="154">
        <f t="shared" si="1"/>
        <v>0</v>
      </c>
    </row>
    <row r="84" spans="1:10" x14ac:dyDescent="0.35">
      <c r="A84" s="177" t="s">
        <v>152</v>
      </c>
      <c r="B84" s="179">
        <v>0</v>
      </c>
      <c r="C84" s="180">
        <v>0.5</v>
      </c>
      <c r="D84" s="180"/>
      <c r="E84" s="188"/>
      <c r="F84" s="179">
        <v>0</v>
      </c>
      <c r="G84" s="180">
        <v>1</v>
      </c>
      <c r="H84" s="189"/>
      <c r="I84" s="173">
        <f t="shared" si="0"/>
        <v>0</v>
      </c>
      <c r="J84" s="154">
        <f t="shared" si="1"/>
        <v>-0.5</v>
      </c>
    </row>
    <row r="85" spans="1:10" x14ac:dyDescent="0.35">
      <c r="A85" s="177" t="s">
        <v>147</v>
      </c>
      <c r="B85" s="179">
        <v>0</v>
      </c>
      <c r="C85" s="180">
        <v>12.5</v>
      </c>
      <c r="D85" s="180"/>
      <c r="E85" s="188"/>
      <c r="F85" s="179">
        <v>0</v>
      </c>
      <c r="G85" s="180">
        <v>13</v>
      </c>
      <c r="H85" s="189"/>
      <c r="I85" s="173">
        <f t="shared" si="0"/>
        <v>0</v>
      </c>
      <c r="J85" s="154">
        <f t="shared" si="1"/>
        <v>-0.5</v>
      </c>
    </row>
    <row r="86" spans="1:10" x14ac:dyDescent="0.35">
      <c r="A86" s="177" t="s">
        <v>162</v>
      </c>
      <c r="B86" s="179">
        <v>75</v>
      </c>
      <c r="C86" s="180">
        <v>15</v>
      </c>
      <c r="D86" s="180"/>
      <c r="E86" s="188"/>
      <c r="F86" s="179">
        <v>75</v>
      </c>
      <c r="G86" s="180">
        <v>16</v>
      </c>
      <c r="H86" s="189"/>
      <c r="I86" s="173">
        <f t="shared" si="0"/>
        <v>0</v>
      </c>
      <c r="J86" s="154">
        <f t="shared" si="1"/>
        <v>-1</v>
      </c>
    </row>
    <row r="87" spans="1:10" x14ac:dyDescent="0.35">
      <c r="A87" s="177" t="s">
        <v>149</v>
      </c>
      <c r="B87" s="179">
        <v>66</v>
      </c>
      <c r="C87" s="180">
        <v>1</v>
      </c>
      <c r="D87" s="180"/>
      <c r="E87" s="188"/>
      <c r="F87" s="179">
        <v>63</v>
      </c>
      <c r="G87" s="180">
        <v>1</v>
      </c>
      <c r="H87" s="189"/>
      <c r="I87" s="173">
        <f t="shared" si="0"/>
        <v>3</v>
      </c>
      <c r="J87" s="154">
        <f t="shared" si="1"/>
        <v>0</v>
      </c>
    </row>
    <row r="88" spans="1:10" x14ac:dyDescent="0.35">
      <c r="A88" s="177" t="s">
        <v>187</v>
      </c>
      <c r="B88" s="179">
        <v>789</v>
      </c>
      <c r="C88" s="180">
        <v>0</v>
      </c>
      <c r="D88" s="180"/>
      <c r="E88" s="188"/>
      <c r="F88" s="179">
        <v>824</v>
      </c>
      <c r="G88" s="180">
        <v>0</v>
      </c>
      <c r="H88" s="189"/>
      <c r="I88" s="173">
        <f t="shared" si="0"/>
        <v>-35</v>
      </c>
      <c r="J88" s="154">
        <f t="shared" si="1"/>
        <v>0</v>
      </c>
    </row>
    <row r="89" spans="1:10" ht="21" x14ac:dyDescent="0.4">
      <c r="A89" s="176" t="s">
        <v>70</v>
      </c>
      <c r="B89" s="179"/>
      <c r="C89" s="179"/>
      <c r="D89" s="179"/>
      <c r="E89" s="188"/>
      <c r="F89" s="179"/>
      <c r="G89" s="179"/>
      <c r="H89" s="189"/>
      <c r="I89" s="173"/>
      <c r="J89" s="154"/>
    </row>
    <row r="90" spans="1:10" x14ac:dyDescent="0.35">
      <c r="A90" s="177" t="s">
        <v>18</v>
      </c>
      <c r="B90" s="179">
        <v>118</v>
      </c>
      <c r="C90" s="180">
        <v>2</v>
      </c>
      <c r="D90" s="180"/>
      <c r="E90" s="188"/>
      <c r="F90" s="179">
        <v>115</v>
      </c>
      <c r="G90" s="180">
        <v>2</v>
      </c>
      <c r="H90" s="189"/>
      <c r="I90" s="173">
        <f t="shared" si="0"/>
        <v>3</v>
      </c>
      <c r="J90" s="154">
        <f t="shared" si="1"/>
        <v>0</v>
      </c>
    </row>
    <row r="91" spans="1:10" x14ac:dyDescent="0.35">
      <c r="A91" s="177" t="s">
        <v>146</v>
      </c>
      <c r="B91" s="179">
        <v>834</v>
      </c>
      <c r="C91" s="180">
        <v>3</v>
      </c>
      <c r="D91" s="180"/>
      <c r="E91" s="188"/>
      <c r="F91" s="179">
        <v>1130</v>
      </c>
      <c r="G91" s="180">
        <v>3</v>
      </c>
      <c r="H91" s="189"/>
      <c r="I91" s="173">
        <f t="shared" si="0"/>
        <v>-296</v>
      </c>
      <c r="J91" s="154">
        <f t="shared" si="1"/>
        <v>0</v>
      </c>
    </row>
    <row r="92" spans="1:10" x14ac:dyDescent="0.35">
      <c r="A92" s="177" t="s">
        <v>161</v>
      </c>
      <c r="B92" s="179">
        <v>42</v>
      </c>
      <c r="C92" s="180">
        <v>2</v>
      </c>
      <c r="D92" s="180"/>
      <c r="E92" s="188"/>
      <c r="F92" s="179">
        <v>42</v>
      </c>
      <c r="G92" s="180">
        <v>2</v>
      </c>
      <c r="H92" s="189"/>
      <c r="I92" s="173">
        <f t="shared" si="0"/>
        <v>0</v>
      </c>
      <c r="J92" s="154">
        <f t="shared" si="1"/>
        <v>0</v>
      </c>
    </row>
    <row r="93" spans="1:10" x14ac:dyDescent="0.35">
      <c r="A93" s="177" t="s">
        <v>147</v>
      </c>
      <c r="B93" s="179">
        <v>0</v>
      </c>
      <c r="C93" s="180">
        <v>3</v>
      </c>
      <c r="D93" s="180"/>
      <c r="E93" s="188"/>
      <c r="F93" s="179">
        <v>0</v>
      </c>
      <c r="G93" s="180">
        <v>3</v>
      </c>
      <c r="H93" s="189"/>
      <c r="I93" s="173">
        <f t="shared" si="0"/>
        <v>0</v>
      </c>
      <c r="J93" s="154">
        <f t="shared" si="1"/>
        <v>0</v>
      </c>
    </row>
    <row r="94" spans="1:10" x14ac:dyDescent="0.35">
      <c r="A94" s="177" t="s">
        <v>162</v>
      </c>
      <c r="B94" s="179">
        <v>6</v>
      </c>
      <c r="C94" s="180">
        <v>1</v>
      </c>
      <c r="D94" s="180"/>
      <c r="E94" s="188"/>
      <c r="F94" s="179">
        <v>53</v>
      </c>
      <c r="G94" s="180">
        <v>1</v>
      </c>
      <c r="H94" s="189"/>
      <c r="I94" s="173">
        <f t="shared" si="0"/>
        <v>-47</v>
      </c>
      <c r="J94" s="154">
        <f t="shared" si="1"/>
        <v>0</v>
      </c>
    </row>
    <row r="95" spans="1:10" x14ac:dyDescent="0.35">
      <c r="A95" s="177" t="s">
        <v>137</v>
      </c>
      <c r="B95" s="179">
        <v>125</v>
      </c>
      <c r="C95" s="180">
        <v>0</v>
      </c>
      <c r="D95" s="180"/>
      <c r="E95" s="188"/>
      <c r="F95" s="179">
        <v>100</v>
      </c>
      <c r="G95" s="180">
        <v>0</v>
      </c>
      <c r="H95" s="189"/>
      <c r="I95" s="173">
        <f t="shared" si="0"/>
        <v>25</v>
      </c>
      <c r="J95" s="154">
        <f t="shared" si="1"/>
        <v>0</v>
      </c>
    </row>
    <row r="96" spans="1:10" x14ac:dyDescent="0.35">
      <c r="A96" s="177" t="s">
        <v>149</v>
      </c>
      <c r="B96" s="179">
        <v>0</v>
      </c>
      <c r="C96" s="180">
        <v>1</v>
      </c>
      <c r="D96" s="180"/>
      <c r="E96" s="188"/>
      <c r="F96" s="179">
        <v>0</v>
      </c>
      <c r="G96" s="180">
        <v>1</v>
      </c>
      <c r="H96" s="189"/>
      <c r="I96" s="173">
        <f t="shared" si="0"/>
        <v>0</v>
      </c>
      <c r="J96" s="154">
        <f t="shared" si="1"/>
        <v>0</v>
      </c>
    </row>
    <row r="97" spans="1:10" x14ac:dyDescent="0.35">
      <c r="A97" s="177" t="s">
        <v>187</v>
      </c>
      <c r="B97" s="190">
        <v>317</v>
      </c>
      <c r="C97" s="191">
        <v>0</v>
      </c>
      <c r="D97" s="180"/>
      <c r="E97" s="188"/>
      <c r="F97" s="190">
        <v>117</v>
      </c>
      <c r="G97" s="191">
        <v>0</v>
      </c>
      <c r="H97" s="189"/>
      <c r="I97" s="192">
        <f t="shared" si="0"/>
        <v>200</v>
      </c>
      <c r="J97" s="258">
        <f t="shared" si="1"/>
        <v>0</v>
      </c>
    </row>
    <row r="98" spans="1:10" hidden="1" x14ac:dyDescent="0.35">
      <c r="A98" s="177" t="s">
        <v>151</v>
      </c>
      <c r="B98" s="190">
        <v>0</v>
      </c>
      <c r="C98" s="191">
        <v>0</v>
      </c>
      <c r="D98" s="180"/>
      <c r="E98" s="188"/>
      <c r="F98" s="190">
        <v>0</v>
      </c>
      <c r="G98" s="191">
        <v>0</v>
      </c>
      <c r="H98" s="189"/>
      <c r="I98" s="173">
        <f t="shared" si="0"/>
        <v>0</v>
      </c>
      <c r="J98" s="154">
        <f t="shared" si="1"/>
        <v>0</v>
      </c>
    </row>
    <row r="99" spans="1:10" ht="21" hidden="1" x14ac:dyDescent="0.4">
      <c r="A99" s="176" t="s">
        <v>88</v>
      </c>
      <c r="B99" s="179"/>
      <c r="C99" s="180"/>
      <c r="D99" s="180"/>
      <c r="E99" s="188"/>
      <c r="F99" s="179"/>
      <c r="G99" s="180"/>
      <c r="H99" s="189"/>
      <c r="I99" s="173"/>
      <c r="J99" s="154"/>
    </row>
    <row r="100" spans="1:10" hidden="1" x14ac:dyDescent="0.35">
      <c r="A100" s="177" t="s">
        <v>88</v>
      </c>
      <c r="B100" s="179">
        <v>0</v>
      </c>
      <c r="C100" s="180">
        <v>0</v>
      </c>
      <c r="D100" s="180"/>
      <c r="E100" s="188"/>
      <c r="F100" s="179">
        <v>0</v>
      </c>
      <c r="G100" s="180">
        <v>0</v>
      </c>
      <c r="H100" s="189"/>
      <c r="I100" s="173">
        <f t="shared" si="0"/>
        <v>0</v>
      </c>
      <c r="J100" s="154">
        <f t="shared" si="1"/>
        <v>0</v>
      </c>
    </row>
    <row r="101" spans="1:10" ht="21" hidden="1" x14ac:dyDescent="0.4">
      <c r="A101" s="176" t="s">
        <v>118</v>
      </c>
      <c r="B101" s="186"/>
      <c r="C101" s="186"/>
      <c r="D101" s="186"/>
      <c r="E101" s="188"/>
      <c r="F101" s="186"/>
      <c r="G101" s="186"/>
      <c r="H101" s="189"/>
      <c r="I101" s="173"/>
      <c r="J101" s="154"/>
    </row>
    <row r="102" spans="1:10" hidden="1" x14ac:dyDescent="0.35">
      <c r="A102" s="177" t="s">
        <v>147</v>
      </c>
      <c r="B102" s="186">
        <v>0</v>
      </c>
      <c r="C102" s="187">
        <v>0</v>
      </c>
      <c r="D102" s="187"/>
      <c r="E102" s="188"/>
      <c r="F102" s="186">
        <v>0</v>
      </c>
      <c r="G102" s="187">
        <v>0</v>
      </c>
      <c r="H102" s="189"/>
      <c r="I102" s="173">
        <f t="shared" si="0"/>
        <v>0</v>
      </c>
      <c r="J102" s="154">
        <f t="shared" si="1"/>
        <v>0</v>
      </c>
    </row>
    <row r="103" spans="1:10" hidden="1" x14ac:dyDescent="0.35">
      <c r="A103" s="177" t="s">
        <v>120</v>
      </c>
      <c r="B103" s="179">
        <v>0</v>
      </c>
      <c r="C103" s="180">
        <v>0</v>
      </c>
      <c r="D103" s="180"/>
      <c r="E103" s="188"/>
      <c r="F103" s="179">
        <v>0</v>
      </c>
      <c r="G103" s="180">
        <v>0</v>
      </c>
      <c r="H103" s="189"/>
      <c r="I103" s="173">
        <f t="shared" si="0"/>
        <v>0</v>
      </c>
      <c r="J103" s="154">
        <f t="shared" si="1"/>
        <v>0</v>
      </c>
    </row>
    <row r="104" spans="1:10" hidden="1" x14ac:dyDescent="0.35">
      <c r="A104" s="177" t="s">
        <v>124</v>
      </c>
      <c r="B104" s="179">
        <v>0</v>
      </c>
      <c r="C104" s="180">
        <v>0</v>
      </c>
      <c r="D104" s="180"/>
      <c r="E104" s="188"/>
      <c r="F104" s="179">
        <v>0</v>
      </c>
      <c r="G104" s="180">
        <v>0</v>
      </c>
      <c r="H104" s="189"/>
      <c r="I104" s="173">
        <f t="shared" si="0"/>
        <v>0</v>
      </c>
      <c r="J104" s="154">
        <f t="shared" si="1"/>
        <v>0</v>
      </c>
    </row>
    <row r="105" spans="1:10" hidden="1" x14ac:dyDescent="0.35">
      <c r="A105" s="177" t="s">
        <v>148</v>
      </c>
      <c r="B105" s="179">
        <v>0</v>
      </c>
      <c r="C105" s="180">
        <v>0</v>
      </c>
      <c r="D105" s="180"/>
      <c r="E105" s="188"/>
      <c r="F105" s="179">
        <v>0</v>
      </c>
      <c r="G105" s="180">
        <v>0</v>
      </c>
      <c r="H105" s="189"/>
      <c r="I105" s="173">
        <f t="shared" si="0"/>
        <v>0</v>
      </c>
      <c r="J105" s="154">
        <f t="shared" si="1"/>
        <v>0</v>
      </c>
    </row>
    <row r="106" spans="1:10" hidden="1" x14ac:dyDescent="0.35">
      <c r="A106" s="177" t="s">
        <v>133</v>
      </c>
      <c r="B106" s="179">
        <v>0</v>
      </c>
      <c r="C106" s="180">
        <v>0</v>
      </c>
      <c r="D106" s="180"/>
      <c r="E106" s="188"/>
      <c r="F106" s="179">
        <v>0</v>
      </c>
      <c r="G106" s="180">
        <v>0</v>
      </c>
      <c r="H106" s="189"/>
      <c r="I106" s="173">
        <f t="shared" si="0"/>
        <v>0</v>
      </c>
      <c r="J106" s="154">
        <f t="shared" si="1"/>
        <v>0</v>
      </c>
    </row>
    <row r="107" spans="1:10" hidden="1" x14ac:dyDescent="0.35">
      <c r="A107" s="177" t="s">
        <v>162</v>
      </c>
      <c r="B107" s="179">
        <v>0</v>
      </c>
      <c r="C107" s="180">
        <v>0</v>
      </c>
      <c r="D107" s="180"/>
      <c r="E107" s="188"/>
      <c r="F107" s="179">
        <v>0</v>
      </c>
      <c r="G107" s="180">
        <v>0</v>
      </c>
      <c r="H107" s="189"/>
      <c r="I107" s="173">
        <f t="shared" si="0"/>
        <v>0</v>
      </c>
      <c r="J107" s="154">
        <f t="shared" si="1"/>
        <v>0</v>
      </c>
    </row>
    <row r="108" spans="1:10" hidden="1" x14ac:dyDescent="0.35">
      <c r="A108" s="177" t="s">
        <v>149</v>
      </c>
      <c r="B108" s="190">
        <v>0</v>
      </c>
      <c r="C108" s="191">
        <v>0</v>
      </c>
      <c r="D108" s="187"/>
      <c r="E108" s="188"/>
      <c r="F108" s="190">
        <v>0</v>
      </c>
      <c r="G108" s="191">
        <v>0</v>
      </c>
      <c r="H108" s="189"/>
      <c r="I108" s="173">
        <f t="shared" si="0"/>
        <v>0</v>
      </c>
      <c r="J108" s="154">
        <f t="shared" si="1"/>
        <v>0</v>
      </c>
    </row>
    <row r="109" spans="1:10" x14ac:dyDescent="0.35">
      <c r="A109" s="177"/>
      <c r="B109" s="186"/>
      <c r="C109" s="187"/>
      <c r="D109" s="187"/>
      <c r="E109" s="188"/>
      <c r="F109" s="186"/>
      <c r="G109" s="187"/>
      <c r="H109" s="189"/>
      <c r="I109" s="173"/>
      <c r="J109" s="154"/>
    </row>
    <row r="110" spans="1:10" x14ac:dyDescent="0.35">
      <c r="A110" s="218" t="s">
        <v>188</v>
      </c>
      <c r="B110" s="192">
        <f>SUM(B8:B97)</f>
        <v>149702</v>
      </c>
      <c r="C110" s="192">
        <f>SUM(C8:C97)</f>
        <v>580.1</v>
      </c>
      <c r="D110" s="182"/>
      <c r="E110" s="189"/>
      <c r="F110" s="192">
        <v>156722</v>
      </c>
      <c r="G110" s="267">
        <v>588</v>
      </c>
      <c r="H110" s="189"/>
      <c r="I110" s="271">
        <v>-7128</v>
      </c>
      <c r="J110" s="272">
        <v>-7.8999999999999773</v>
      </c>
    </row>
    <row r="111" spans="1:10" x14ac:dyDescent="0.35">
      <c r="A111" s="193"/>
      <c r="B111" s="182"/>
      <c r="C111" s="194"/>
      <c r="D111" s="194"/>
      <c r="E111" s="189"/>
      <c r="F111" s="182"/>
      <c r="G111" s="194"/>
      <c r="H111" s="189"/>
      <c r="I111" s="173"/>
      <c r="J111" s="154"/>
    </row>
    <row r="112" spans="1:10" ht="61.2" x14ac:dyDescent="0.35">
      <c r="A112" s="202" t="s">
        <v>200</v>
      </c>
      <c r="B112" s="226">
        <v>149702</v>
      </c>
      <c r="C112" s="227">
        <f>C119-C117</f>
        <v>116574.6</v>
      </c>
      <c r="D112" s="196"/>
      <c r="E112" s="189"/>
      <c r="F112" s="195">
        <v>156722</v>
      </c>
      <c r="G112" s="196">
        <v>114693</v>
      </c>
      <c r="H112" s="189"/>
      <c r="I112" s="173">
        <v>-6985</v>
      </c>
      <c r="J112" s="154">
        <v>1847.6999999999971</v>
      </c>
    </row>
    <row r="113" spans="1:10" x14ac:dyDescent="0.35">
      <c r="A113" s="202"/>
      <c r="B113" s="182"/>
      <c r="C113" s="194"/>
      <c r="D113" s="194"/>
      <c r="E113" s="189"/>
      <c r="F113" s="184"/>
      <c r="G113" s="197"/>
      <c r="H113" s="189"/>
      <c r="I113" s="173"/>
      <c r="J113" s="154"/>
    </row>
    <row r="114" spans="1:10" x14ac:dyDescent="0.35">
      <c r="A114" s="193"/>
      <c r="B114" s="182"/>
      <c r="C114" s="194"/>
      <c r="D114" s="194"/>
      <c r="F114" s="183"/>
      <c r="G114" s="198"/>
      <c r="I114" s="173"/>
      <c r="J114" s="154"/>
    </row>
    <row r="115" spans="1:10" ht="21" x14ac:dyDescent="0.35">
      <c r="A115" s="199" t="s">
        <v>165</v>
      </c>
      <c r="B115" s="220">
        <v>1633</v>
      </c>
      <c r="C115" s="221">
        <v>58</v>
      </c>
      <c r="D115" s="200"/>
      <c r="F115" s="183">
        <v>1621</v>
      </c>
      <c r="G115" s="198">
        <v>58</v>
      </c>
      <c r="I115" s="173">
        <v>12</v>
      </c>
      <c r="J115" s="154">
        <v>0</v>
      </c>
    </row>
    <row r="116" spans="1:10" x14ac:dyDescent="0.35">
      <c r="B116" s="217"/>
      <c r="C116" s="222"/>
      <c r="I116" s="173"/>
      <c r="J116" s="154"/>
    </row>
    <row r="117" spans="1:10" ht="61.2" x14ac:dyDescent="0.35">
      <c r="A117" s="202" t="s">
        <v>196</v>
      </c>
      <c r="B117" s="223">
        <v>1632.7</v>
      </c>
      <c r="C117" s="223">
        <v>11020</v>
      </c>
      <c r="D117" s="201"/>
      <c r="F117" s="201">
        <v>1621</v>
      </c>
      <c r="G117" s="201">
        <v>10672</v>
      </c>
      <c r="I117" s="268">
        <v>11.700000000000045</v>
      </c>
      <c r="J117" s="154">
        <v>348</v>
      </c>
    </row>
    <row r="118" spans="1:10" x14ac:dyDescent="0.35">
      <c r="A118" s="193"/>
      <c r="F118" s="201"/>
      <c r="G118" s="201"/>
      <c r="I118" s="173"/>
      <c r="J118" s="154"/>
    </row>
    <row r="119" spans="1:10" ht="42" x14ac:dyDescent="0.4">
      <c r="A119" s="219" t="s">
        <v>174</v>
      </c>
      <c r="B119" s="201">
        <v>151335</v>
      </c>
      <c r="C119" s="201">
        <v>127594.6</v>
      </c>
      <c r="D119" s="201"/>
      <c r="F119" s="201">
        <v>158343</v>
      </c>
      <c r="G119" s="201">
        <v>125365</v>
      </c>
      <c r="I119" s="173">
        <v>-6973.2999999999884</v>
      </c>
      <c r="J119" s="154">
        <v>2195.6999999999971</v>
      </c>
    </row>
  </sheetData>
  <mergeCells count="3">
    <mergeCell ref="B2:C2"/>
    <mergeCell ref="F2:G2"/>
    <mergeCell ref="I2:J2"/>
  </mergeCells>
  <printOptions horizontalCentered="1" gridLines="1"/>
  <pageMargins left="0.2" right="0.25" top="0.75" bottom="0.25" header="0.3" footer="0.3"/>
  <pageSetup scale="44" orientation="portrait" r:id="rId1"/>
  <headerFooter alignWithMargins="0">
    <oddHeader>&amp;CAgency Support (Corporate Support and the IG): Budgeted Resources for Professional Hourly Rate Calculation</oddHeader>
  </headerFooter>
  <rowBreaks count="1" manualBreakCount="1">
    <brk id="81"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92D050"/>
  </sheetPr>
  <dimension ref="A1:N147"/>
  <sheetViews>
    <sheetView view="pageBreakPreview" topLeftCell="A116" zoomScale="50" zoomScaleNormal="60" zoomScaleSheetLayoutView="50" workbookViewId="0">
      <selection activeCell="C152" sqref="C152"/>
    </sheetView>
  </sheetViews>
  <sheetFormatPr defaultColWidth="8.6328125" defaultRowHeight="20.399999999999999" x14ac:dyDescent="0.35"/>
  <cols>
    <col min="1" max="1" width="71.6328125" style="158" customWidth="1"/>
    <col min="2" max="2" width="16.6328125" style="156" bestFit="1" customWidth="1"/>
    <col min="3" max="3" width="13.81640625" style="157" customWidth="1"/>
    <col min="4" max="4" width="2.1796875" style="158" customWidth="1"/>
    <col min="5" max="5" width="11.90625" style="156" hidden="1" customWidth="1"/>
    <col min="6" max="6" width="6.81640625" style="157" hidden="1" customWidth="1"/>
    <col min="7" max="7" width="2.1796875" style="158" hidden="1" customWidth="1"/>
    <col min="8" max="8" width="11.08984375" style="156" hidden="1" customWidth="1"/>
    <col min="9" max="9" width="6.81640625" style="157" hidden="1" customWidth="1"/>
    <col min="10" max="10" width="16.6328125" style="158" bestFit="1" customWidth="1"/>
    <col min="11" max="11" width="13.08984375" style="158" bestFit="1" customWidth="1"/>
    <col min="12" max="12" width="2.81640625" style="158" customWidth="1"/>
    <col min="13" max="13" width="16.6328125" style="203" bestFit="1" customWidth="1"/>
    <col min="14" max="14" width="15.08984375" style="157" bestFit="1" customWidth="1"/>
    <col min="15" max="16384" width="8.6328125" style="158"/>
  </cols>
  <sheetData>
    <row r="1" spans="1:14" x14ac:dyDescent="0.35">
      <c r="A1" s="152"/>
      <c r="B1" s="153"/>
      <c r="C1" s="154"/>
      <c r="D1" s="155"/>
    </row>
    <row r="2" spans="1:14" x14ac:dyDescent="0.35">
      <c r="A2" s="159"/>
      <c r="B2" s="285" t="s">
        <v>192</v>
      </c>
      <c r="C2" s="285"/>
      <c r="D2" s="161"/>
      <c r="E2" s="286" t="s">
        <v>105</v>
      </c>
      <c r="F2" s="287"/>
      <c r="G2" s="162"/>
      <c r="H2" s="286" t="s">
        <v>1</v>
      </c>
      <c r="I2" s="287"/>
      <c r="J2" s="285" t="s">
        <v>183</v>
      </c>
      <c r="K2" s="285"/>
      <c r="M2" s="287" t="s">
        <v>1</v>
      </c>
      <c r="N2" s="287"/>
    </row>
    <row r="3" spans="1:14" x14ac:dyDescent="0.35">
      <c r="A3" s="161"/>
      <c r="B3" s="160" t="s">
        <v>35</v>
      </c>
      <c r="C3" s="163" t="s">
        <v>2</v>
      </c>
      <c r="D3" s="161"/>
      <c r="E3" s="160" t="s">
        <v>35</v>
      </c>
      <c r="F3" s="165" t="s">
        <v>2</v>
      </c>
      <c r="G3" s="162"/>
      <c r="H3" s="160" t="s">
        <v>35</v>
      </c>
      <c r="I3" s="165" t="s">
        <v>2</v>
      </c>
      <c r="J3" s="160" t="s">
        <v>35</v>
      </c>
      <c r="K3" s="163" t="s">
        <v>2</v>
      </c>
      <c r="M3" s="204" t="s">
        <v>35</v>
      </c>
      <c r="N3" s="165" t="s">
        <v>2</v>
      </c>
    </row>
    <row r="4" spans="1:14" x14ac:dyDescent="0.35">
      <c r="A4" s="161"/>
      <c r="B4" s="166" t="s">
        <v>0</v>
      </c>
      <c r="C4" s="167" t="s">
        <v>0</v>
      </c>
      <c r="D4" s="161"/>
      <c r="E4" s="166" t="s">
        <v>0</v>
      </c>
      <c r="F4" s="169" t="s">
        <v>0</v>
      </c>
      <c r="G4" s="162"/>
      <c r="H4" s="168" t="s">
        <v>0</v>
      </c>
      <c r="I4" s="169" t="s">
        <v>0</v>
      </c>
      <c r="J4" s="166" t="s">
        <v>0</v>
      </c>
      <c r="K4" s="167" t="s">
        <v>0</v>
      </c>
      <c r="M4" s="205" t="s">
        <v>0</v>
      </c>
      <c r="N4" s="169" t="s">
        <v>0</v>
      </c>
    </row>
    <row r="5" spans="1:14" ht="21" thickBot="1" x14ac:dyDescent="0.4">
      <c r="B5" s="171"/>
      <c r="C5" s="172"/>
      <c r="D5" s="155"/>
      <c r="E5" s="173"/>
      <c r="F5" s="175"/>
      <c r="G5" s="155"/>
      <c r="H5" s="173"/>
      <c r="I5" s="154"/>
      <c r="J5" s="171"/>
      <c r="K5" s="172"/>
    </row>
    <row r="6" spans="1:14" ht="21" x14ac:dyDescent="0.35">
      <c r="A6" s="206" t="s">
        <v>3</v>
      </c>
      <c r="B6" s="171"/>
      <c r="C6" s="172"/>
      <c r="D6" s="155"/>
      <c r="E6" s="173"/>
      <c r="F6" s="175"/>
      <c r="G6" s="155"/>
      <c r="H6" s="173"/>
      <c r="I6" s="154"/>
      <c r="J6" s="171"/>
      <c r="K6" s="172"/>
    </row>
    <row r="7" spans="1:14" ht="21.6" thickBot="1" x14ac:dyDescent="0.4">
      <c r="A7" s="207" t="s">
        <v>9</v>
      </c>
      <c r="B7" s="171"/>
      <c r="C7" s="172"/>
      <c r="D7" s="155"/>
      <c r="E7" s="173"/>
      <c r="F7" s="175"/>
      <c r="G7" s="155"/>
      <c r="H7" s="173"/>
      <c r="I7" s="154"/>
      <c r="J7" s="171"/>
      <c r="K7" s="172"/>
    </row>
    <row r="8" spans="1:14" ht="21" hidden="1" x14ac:dyDescent="0.4">
      <c r="A8" s="176" t="s">
        <v>71</v>
      </c>
      <c r="B8" s="171"/>
      <c r="C8" s="172"/>
      <c r="D8" s="155"/>
      <c r="E8" s="173"/>
      <c r="F8" s="175"/>
      <c r="G8" s="155"/>
      <c r="H8" s="173"/>
      <c r="I8" s="154"/>
      <c r="J8" s="171"/>
      <c r="K8" s="172"/>
    </row>
    <row r="9" spans="1:14" hidden="1" x14ac:dyDescent="0.35">
      <c r="A9" s="177" t="s">
        <v>154</v>
      </c>
      <c r="B9" s="171">
        <v>0</v>
      </c>
      <c r="C9" s="172">
        <v>0</v>
      </c>
      <c r="D9" s="155"/>
      <c r="E9" s="173"/>
      <c r="F9" s="175"/>
      <c r="G9" s="155"/>
      <c r="H9" s="173"/>
      <c r="I9" s="154"/>
      <c r="J9" s="171">
        <v>0</v>
      </c>
      <c r="K9" s="172">
        <v>0</v>
      </c>
      <c r="M9" s="203">
        <f t="shared" ref="M9:M79" si="0">B9-J9</f>
        <v>0</v>
      </c>
      <c r="N9" s="157">
        <f t="shared" ref="N9:N79" si="1">C9-K9</f>
        <v>0</v>
      </c>
    </row>
    <row r="10" spans="1:14" hidden="1" x14ac:dyDescent="0.35">
      <c r="A10" s="177" t="s">
        <v>112</v>
      </c>
      <c r="B10" s="171">
        <v>0</v>
      </c>
      <c r="C10" s="172">
        <v>0</v>
      </c>
      <c r="D10" s="155"/>
      <c r="E10" s="173"/>
      <c r="F10" s="175"/>
      <c r="G10" s="155"/>
      <c r="H10" s="173"/>
      <c r="I10" s="154"/>
      <c r="J10" s="171">
        <v>0</v>
      </c>
      <c r="K10" s="172">
        <v>0</v>
      </c>
      <c r="M10" s="203">
        <f t="shared" si="0"/>
        <v>0</v>
      </c>
      <c r="N10" s="157">
        <f t="shared" si="1"/>
        <v>0</v>
      </c>
    </row>
    <row r="11" spans="1:14" ht="21" hidden="1" x14ac:dyDescent="0.4">
      <c r="A11" s="176" t="s">
        <v>68</v>
      </c>
      <c r="B11" s="171"/>
      <c r="C11" s="172"/>
      <c r="D11" s="155"/>
      <c r="E11" s="173"/>
      <c r="F11" s="175"/>
      <c r="G11" s="155"/>
      <c r="H11" s="173"/>
      <c r="I11" s="154"/>
      <c r="J11" s="171"/>
      <c r="K11" s="172"/>
    </row>
    <row r="12" spans="1:14" hidden="1" x14ac:dyDescent="0.35">
      <c r="A12" s="177" t="s">
        <v>144</v>
      </c>
      <c r="B12" s="171">
        <v>0</v>
      </c>
      <c r="C12" s="172">
        <v>0</v>
      </c>
      <c r="D12" s="155"/>
      <c r="E12" s="173"/>
      <c r="F12" s="175"/>
      <c r="G12" s="155"/>
      <c r="H12" s="173"/>
      <c r="I12" s="154"/>
      <c r="J12" s="171">
        <v>0</v>
      </c>
      <c r="K12" s="172">
        <v>0</v>
      </c>
      <c r="M12" s="203">
        <f t="shared" si="0"/>
        <v>0</v>
      </c>
      <c r="N12" s="157">
        <f t="shared" si="1"/>
        <v>0</v>
      </c>
    </row>
    <row r="13" spans="1:14" hidden="1" x14ac:dyDescent="0.35">
      <c r="A13" s="177" t="s">
        <v>140</v>
      </c>
      <c r="B13" s="171">
        <v>0</v>
      </c>
      <c r="C13" s="172">
        <v>0</v>
      </c>
      <c r="D13" s="155"/>
      <c r="E13" s="173"/>
      <c r="F13" s="175"/>
      <c r="G13" s="155"/>
      <c r="H13" s="173"/>
      <c r="I13" s="154"/>
      <c r="J13" s="171">
        <v>0</v>
      </c>
      <c r="K13" s="172">
        <v>0</v>
      </c>
      <c r="M13" s="203">
        <f t="shared" si="0"/>
        <v>0</v>
      </c>
      <c r="N13" s="157">
        <f t="shared" si="1"/>
        <v>0</v>
      </c>
    </row>
    <row r="14" spans="1:14" hidden="1" x14ac:dyDescent="0.35">
      <c r="A14" s="177" t="s">
        <v>141</v>
      </c>
      <c r="B14" s="171">
        <v>0</v>
      </c>
      <c r="C14" s="172">
        <v>0</v>
      </c>
      <c r="D14" s="155"/>
      <c r="E14" s="173"/>
      <c r="F14" s="175"/>
      <c r="G14" s="155"/>
      <c r="H14" s="173"/>
      <c r="I14" s="154"/>
      <c r="J14" s="171">
        <v>0</v>
      </c>
      <c r="K14" s="172">
        <v>0</v>
      </c>
      <c r="M14" s="203">
        <f t="shared" si="0"/>
        <v>0</v>
      </c>
      <c r="N14" s="157">
        <f t="shared" si="1"/>
        <v>0</v>
      </c>
    </row>
    <row r="15" spans="1:14" hidden="1" x14ac:dyDescent="0.35">
      <c r="A15" s="177" t="s">
        <v>151</v>
      </c>
      <c r="B15" s="171">
        <v>0</v>
      </c>
      <c r="C15" s="172">
        <v>0</v>
      </c>
      <c r="D15" s="155"/>
      <c r="E15" s="173"/>
      <c r="F15" s="175"/>
      <c r="G15" s="155"/>
      <c r="H15" s="173"/>
      <c r="I15" s="154"/>
      <c r="J15" s="171">
        <v>0</v>
      </c>
      <c r="K15" s="172">
        <v>0</v>
      </c>
      <c r="M15" s="203">
        <f t="shared" si="0"/>
        <v>0</v>
      </c>
      <c r="N15" s="157">
        <f t="shared" si="1"/>
        <v>0</v>
      </c>
    </row>
    <row r="16" spans="1:14" ht="21" hidden="1" x14ac:dyDescent="0.4">
      <c r="A16" s="176" t="s">
        <v>70</v>
      </c>
      <c r="B16" s="179"/>
      <c r="C16" s="180"/>
      <c r="D16" s="155"/>
      <c r="E16" s="179"/>
      <c r="F16" s="180"/>
      <c r="G16" s="155"/>
      <c r="H16" s="173"/>
      <c r="I16" s="154"/>
      <c r="J16" s="179"/>
      <c r="K16" s="180"/>
    </row>
    <row r="17" spans="1:14" hidden="1" x14ac:dyDescent="0.35">
      <c r="A17" s="177" t="s">
        <v>146</v>
      </c>
      <c r="B17" s="178">
        <v>0</v>
      </c>
      <c r="C17" s="180">
        <v>0</v>
      </c>
      <c r="D17" s="155"/>
      <c r="E17" s="178"/>
      <c r="F17" s="180"/>
      <c r="G17" s="155"/>
      <c r="H17" s="173">
        <f t="shared" ref="H17:I17" si="2">B17-E17</f>
        <v>0</v>
      </c>
      <c r="I17" s="154">
        <f t="shared" si="2"/>
        <v>0</v>
      </c>
      <c r="J17" s="178">
        <v>0</v>
      </c>
      <c r="K17" s="180">
        <v>0</v>
      </c>
      <c r="M17" s="203">
        <f t="shared" si="0"/>
        <v>0</v>
      </c>
      <c r="N17" s="157">
        <f t="shared" si="1"/>
        <v>0</v>
      </c>
    </row>
    <row r="18" spans="1:14" ht="21" x14ac:dyDescent="0.4">
      <c r="A18" s="176" t="s">
        <v>88</v>
      </c>
      <c r="B18" s="178"/>
      <c r="C18" s="180"/>
      <c r="D18" s="155"/>
      <c r="E18" s="178"/>
      <c r="F18" s="180"/>
      <c r="G18" s="155"/>
      <c r="H18" s="173"/>
      <c r="I18" s="154"/>
      <c r="J18" s="178"/>
      <c r="K18" s="180"/>
    </row>
    <row r="19" spans="1:14" x14ac:dyDescent="0.35">
      <c r="A19" s="177" t="s">
        <v>169</v>
      </c>
      <c r="B19" s="178">
        <v>300</v>
      </c>
      <c r="C19" s="180">
        <v>0</v>
      </c>
      <c r="D19" s="155"/>
      <c r="E19" s="178"/>
      <c r="F19" s="180"/>
      <c r="G19" s="155"/>
      <c r="H19" s="173"/>
      <c r="I19" s="154"/>
      <c r="J19" s="178">
        <v>300</v>
      </c>
      <c r="K19" s="180">
        <v>0</v>
      </c>
      <c r="M19" s="203">
        <f t="shared" si="0"/>
        <v>0</v>
      </c>
      <c r="N19" s="157">
        <f t="shared" si="1"/>
        <v>0</v>
      </c>
    </row>
    <row r="20" spans="1:14" x14ac:dyDescent="0.35">
      <c r="A20" s="177" t="s">
        <v>34</v>
      </c>
      <c r="B20" s="178">
        <v>1762</v>
      </c>
      <c r="C20" s="180">
        <v>0</v>
      </c>
      <c r="D20" s="155"/>
      <c r="E20" s="178"/>
      <c r="F20" s="180"/>
      <c r="G20" s="155"/>
      <c r="H20" s="173"/>
      <c r="I20" s="154"/>
      <c r="J20" s="178">
        <v>1787</v>
      </c>
      <c r="K20" s="180">
        <v>0</v>
      </c>
      <c r="M20" s="203">
        <f t="shared" si="0"/>
        <v>-25</v>
      </c>
      <c r="N20" s="157">
        <f t="shared" si="1"/>
        <v>0</v>
      </c>
    </row>
    <row r="21" spans="1:14" hidden="1" x14ac:dyDescent="0.35">
      <c r="A21" s="177" t="s">
        <v>88</v>
      </c>
      <c r="B21" s="178">
        <v>0</v>
      </c>
      <c r="C21" s="180">
        <v>0</v>
      </c>
      <c r="D21" s="155"/>
      <c r="E21" s="178"/>
      <c r="F21" s="180"/>
      <c r="G21" s="155"/>
      <c r="H21" s="173"/>
      <c r="I21" s="154"/>
      <c r="J21" s="178">
        <v>0</v>
      </c>
      <c r="K21" s="180">
        <v>0</v>
      </c>
      <c r="M21" s="203">
        <f t="shared" si="0"/>
        <v>0</v>
      </c>
      <c r="N21" s="157">
        <f t="shared" si="1"/>
        <v>0</v>
      </c>
    </row>
    <row r="22" spans="1:14" ht="21" x14ac:dyDescent="0.4">
      <c r="A22" s="176" t="s">
        <v>118</v>
      </c>
      <c r="B22" s="178"/>
      <c r="C22" s="180"/>
      <c r="D22" s="155"/>
      <c r="E22" s="178"/>
      <c r="F22" s="180"/>
      <c r="G22" s="155"/>
      <c r="H22" s="173"/>
      <c r="I22" s="154"/>
      <c r="J22" s="178"/>
      <c r="K22" s="180"/>
    </row>
    <row r="23" spans="1:14" x14ac:dyDescent="0.35">
      <c r="A23" s="177" t="s">
        <v>147</v>
      </c>
      <c r="B23" s="179">
        <v>0</v>
      </c>
      <c r="C23" s="180">
        <v>29</v>
      </c>
      <c r="D23" s="172"/>
      <c r="E23" s="179"/>
      <c r="F23" s="180"/>
      <c r="H23" s="173"/>
      <c r="I23" s="154"/>
      <c r="J23" s="179">
        <v>0</v>
      </c>
      <c r="K23" s="180">
        <v>29</v>
      </c>
      <c r="M23" s="203">
        <f t="shared" si="0"/>
        <v>0</v>
      </c>
      <c r="N23" s="157">
        <f t="shared" si="1"/>
        <v>0</v>
      </c>
    </row>
    <row r="24" spans="1:14" hidden="1" x14ac:dyDescent="0.35">
      <c r="A24" s="177" t="s">
        <v>120</v>
      </c>
      <c r="B24" s="179">
        <v>0</v>
      </c>
      <c r="C24" s="180">
        <v>0</v>
      </c>
      <c r="D24" s="172"/>
      <c r="E24" s="179"/>
      <c r="F24" s="180"/>
      <c r="H24" s="173">
        <f t="shared" ref="H24:I32" si="3">B24-E24</f>
        <v>0</v>
      </c>
      <c r="I24" s="154">
        <f t="shared" si="3"/>
        <v>0</v>
      </c>
      <c r="J24" s="179">
        <v>0</v>
      </c>
      <c r="K24" s="180">
        <v>0</v>
      </c>
      <c r="M24" s="203">
        <f t="shared" si="0"/>
        <v>0</v>
      </c>
      <c r="N24" s="157">
        <f t="shared" si="1"/>
        <v>0</v>
      </c>
    </row>
    <row r="25" spans="1:14" hidden="1" x14ac:dyDescent="0.35">
      <c r="A25" s="177" t="s">
        <v>124</v>
      </c>
      <c r="B25" s="179">
        <v>0</v>
      </c>
      <c r="C25" s="180">
        <v>0</v>
      </c>
      <c r="D25" s="172"/>
      <c r="E25" s="179"/>
      <c r="F25" s="180"/>
      <c r="H25" s="173">
        <f t="shared" si="3"/>
        <v>0</v>
      </c>
      <c r="I25" s="154">
        <f t="shared" si="3"/>
        <v>0</v>
      </c>
      <c r="J25" s="179">
        <v>0</v>
      </c>
      <c r="K25" s="180">
        <v>0</v>
      </c>
      <c r="M25" s="203">
        <f t="shared" si="0"/>
        <v>0</v>
      </c>
      <c r="N25" s="157">
        <f t="shared" si="1"/>
        <v>0</v>
      </c>
    </row>
    <row r="26" spans="1:14" hidden="1" x14ac:dyDescent="0.35">
      <c r="A26" s="177" t="s">
        <v>148</v>
      </c>
      <c r="B26" s="179">
        <v>0</v>
      </c>
      <c r="C26" s="180">
        <v>0</v>
      </c>
      <c r="D26" s="172"/>
      <c r="E26" s="179"/>
      <c r="F26" s="180"/>
      <c r="H26" s="173">
        <f t="shared" si="3"/>
        <v>0</v>
      </c>
      <c r="I26" s="154">
        <f t="shared" si="3"/>
        <v>0</v>
      </c>
      <c r="J26" s="179">
        <v>0</v>
      </c>
      <c r="K26" s="180">
        <v>0</v>
      </c>
      <c r="M26" s="203">
        <f t="shared" si="0"/>
        <v>0</v>
      </c>
      <c r="N26" s="157">
        <f t="shared" si="1"/>
        <v>0</v>
      </c>
    </row>
    <row r="27" spans="1:14" hidden="1" x14ac:dyDescent="0.35">
      <c r="A27" s="177" t="s">
        <v>134</v>
      </c>
      <c r="B27" s="179">
        <v>0</v>
      </c>
      <c r="C27" s="180">
        <v>0</v>
      </c>
      <c r="D27" s="172"/>
      <c r="E27" s="179"/>
      <c r="F27" s="180"/>
      <c r="H27" s="173">
        <f t="shared" si="3"/>
        <v>0</v>
      </c>
      <c r="I27" s="154">
        <f t="shared" si="3"/>
        <v>0</v>
      </c>
      <c r="J27" s="179">
        <v>0</v>
      </c>
      <c r="K27" s="180">
        <v>0</v>
      </c>
      <c r="M27" s="203">
        <f t="shared" si="0"/>
        <v>0</v>
      </c>
      <c r="N27" s="157">
        <f t="shared" si="1"/>
        <v>0</v>
      </c>
    </row>
    <row r="28" spans="1:14" x14ac:dyDescent="0.35">
      <c r="A28" s="177" t="s">
        <v>155</v>
      </c>
      <c r="B28" s="179">
        <v>16</v>
      </c>
      <c r="C28" s="180">
        <v>10</v>
      </c>
      <c r="D28" s="172"/>
      <c r="E28" s="179"/>
      <c r="F28" s="180"/>
      <c r="H28" s="173">
        <f t="shared" si="3"/>
        <v>16</v>
      </c>
      <c r="I28" s="154">
        <f t="shared" si="3"/>
        <v>10</v>
      </c>
      <c r="J28" s="179">
        <v>420</v>
      </c>
      <c r="K28" s="180">
        <v>9</v>
      </c>
      <c r="M28" s="203">
        <f t="shared" si="0"/>
        <v>-404</v>
      </c>
      <c r="N28" s="157">
        <f t="shared" si="1"/>
        <v>1</v>
      </c>
    </row>
    <row r="29" spans="1:14" x14ac:dyDescent="0.35">
      <c r="A29" s="177" t="s">
        <v>149</v>
      </c>
      <c r="B29" s="179">
        <v>0</v>
      </c>
      <c r="C29" s="180">
        <v>10</v>
      </c>
      <c r="D29" s="172"/>
      <c r="E29" s="179"/>
      <c r="F29" s="180"/>
      <c r="H29" s="173">
        <f t="shared" si="3"/>
        <v>0</v>
      </c>
      <c r="I29" s="154">
        <f t="shared" si="3"/>
        <v>10</v>
      </c>
      <c r="J29" s="179">
        <v>0</v>
      </c>
      <c r="K29" s="180">
        <v>10</v>
      </c>
      <c r="M29" s="203">
        <f t="shared" si="0"/>
        <v>0</v>
      </c>
      <c r="N29" s="157">
        <f t="shared" si="1"/>
        <v>0</v>
      </c>
    </row>
    <row r="30" spans="1:14" ht="21" thickBot="1" x14ac:dyDescent="0.4">
      <c r="A30" s="193"/>
      <c r="B30" s="179"/>
      <c r="C30" s="180"/>
      <c r="D30" s="172"/>
      <c r="E30" s="179"/>
      <c r="F30" s="180"/>
      <c r="H30" s="173">
        <f t="shared" si="3"/>
        <v>0</v>
      </c>
      <c r="I30" s="154">
        <f t="shared" si="3"/>
        <v>0</v>
      </c>
      <c r="J30" s="179"/>
      <c r="K30" s="180"/>
    </row>
    <row r="31" spans="1:14" ht="21" x14ac:dyDescent="0.35">
      <c r="A31" s="206" t="s">
        <v>3</v>
      </c>
      <c r="B31" s="179"/>
      <c r="C31" s="180"/>
      <c r="D31" s="172"/>
      <c r="E31" s="179"/>
      <c r="F31" s="180"/>
      <c r="H31" s="173"/>
      <c r="I31" s="154"/>
      <c r="J31" s="179"/>
      <c r="K31" s="180"/>
    </row>
    <row r="32" spans="1:14" ht="21.6" thickBot="1" x14ac:dyDescent="0.4">
      <c r="A32" s="207" t="s">
        <v>36</v>
      </c>
      <c r="B32" s="186"/>
      <c r="C32" s="187"/>
      <c r="D32" s="188"/>
      <c r="E32" s="186"/>
      <c r="F32" s="187"/>
      <c r="G32" s="189"/>
      <c r="H32" s="182">
        <f t="shared" si="3"/>
        <v>0</v>
      </c>
      <c r="I32" s="208">
        <f t="shared" si="3"/>
        <v>0</v>
      </c>
      <c r="J32" s="186"/>
      <c r="K32" s="187"/>
    </row>
    <row r="33" spans="1:14" ht="21" hidden="1" x14ac:dyDescent="0.4">
      <c r="A33" s="176" t="s">
        <v>68</v>
      </c>
      <c r="B33" s="181"/>
      <c r="C33" s="187"/>
      <c r="D33" s="188"/>
      <c r="E33" s="181"/>
      <c r="F33" s="187"/>
      <c r="G33" s="189"/>
      <c r="H33" s="182"/>
      <c r="I33" s="208"/>
      <c r="J33" s="181"/>
      <c r="K33" s="187"/>
    </row>
    <row r="34" spans="1:14" hidden="1" x14ac:dyDescent="0.35">
      <c r="A34" s="177" t="s">
        <v>156</v>
      </c>
      <c r="B34" s="181">
        <v>0</v>
      </c>
      <c r="C34" s="187">
        <v>0</v>
      </c>
      <c r="D34" s="188"/>
      <c r="E34" s="181"/>
      <c r="F34" s="187"/>
      <c r="G34" s="189"/>
      <c r="H34" s="182"/>
      <c r="I34" s="208"/>
      <c r="J34" s="181">
        <v>0</v>
      </c>
      <c r="K34" s="187">
        <v>0</v>
      </c>
      <c r="M34" s="203">
        <f t="shared" si="0"/>
        <v>0</v>
      </c>
      <c r="N34" s="157">
        <f t="shared" si="1"/>
        <v>0</v>
      </c>
    </row>
    <row r="35" spans="1:14" hidden="1" x14ac:dyDescent="0.35">
      <c r="A35" s="177" t="s">
        <v>140</v>
      </c>
      <c r="B35" s="181">
        <v>0</v>
      </c>
      <c r="C35" s="187">
        <v>0</v>
      </c>
      <c r="D35" s="188"/>
      <c r="E35" s="181"/>
      <c r="F35" s="187"/>
      <c r="G35" s="189"/>
      <c r="H35" s="182"/>
      <c r="I35" s="208"/>
      <c r="J35" s="181">
        <v>0</v>
      </c>
      <c r="K35" s="187">
        <v>0</v>
      </c>
      <c r="M35" s="203">
        <f t="shared" si="0"/>
        <v>0</v>
      </c>
      <c r="N35" s="157">
        <f t="shared" si="1"/>
        <v>0</v>
      </c>
    </row>
    <row r="36" spans="1:14" hidden="1" x14ac:dyDescent="0.35">
      <c r="A36" s="177" t="s">
        <v>141</v>
      </c>
      <c r="B36" s="181">
        <v>0</v>
      </c>
      <c r="C36" s="187">
        <v>0</v>
      </c>
      <c r="D36" s="188"/>
      <c r="E36" s="181"/>
      <c r="F36" s="187"/>
      <c r="G36" s="189"/>
      <c r="H36" s="182"/>
      <c r="I36" s="208"/>
      <c r="J36" s="181">
        <v>0</v>
      </c>
      <c r="K36" s="187">
        <v>0</v>
      </c>
      <c r="M36" s="203">
        <f t="shared" si="0"/>
        <v>0</v>
      </c>
      <c r="N36" s="157">
        <f t="shared" si="1"/>
        <v>0</v>
      </c>
    </row>
    <row r="37" spans="1:14" hidden="1" x14ac:dyDescent="0.35">
      <c r="A37" s="177" t="s">
        <v>157</v>
      </c>
      <c r="B37" s="181">
        <v>0</v>
      </c>
      <c r="C37" s="187">
        <v>0</v>
      </c>
      <c r="D37" s="188"/>
      <c r="E37" s="181"/>
      <c r="F37" s="187"/>
      <c r="G37" s="189"/>
      <c r="H37" s="182"/>
      <c r="I37" s="208"/>
      <c r="J37" s="181">
        <v>0</v>
      </c>
      <c r="K37" s="187">
        <v>0</v>
      </c>
      <c r="M37" s="203">
        <f t="shared" si="0"/>
        <v>0</v>
      </c>
      <c r="N37" s="157">
        <f t="shared" si="1"/>
        <v>0</v>
      </c>
    </row>
    <row r="38" spans="1:14" ht="21" hidden="1" x14ac:dyDescent="0.4">
      <c r="A38" s="176" t="s">
        <v>69</v>
      </c>
      <c r="B38" s="181"/>
      <c r="C38" s="187"/>
      <c r="D38" s="188"/>
      <c r="E38" s="181"/>
      <c r="F38" s="187"/>
      <c r="G38" s="189"/>
      <c r="H38" s="182"/>
      <c r="I38" s="208"/>
      <c r="J38" s="181"/>
      <c r="K38" s="187"/>
    </row>
    <row r="39" spans="1:14" hidden="1" x14ac:dyDescent="0.35">
      <c r="A39" s="177" t="s">
        <v>18</v>
      </c>
      <c r="B39" s="181">
        <v>0</v>
      </c>
      <c r="C39" s="187">
        <v>0</v>
      </c>
      <c r="D39" s="188"/>
      <c r="E39" s="181"/>
      <c r="F39" s="187"/>
      <c r="G39" s="189"/>
      <c r="H39" s="182"/>
      <c r="I39" s="208"/>
      <c r="J39" s="181">
        <v>0</v>
      </c>
      <c r="K39" s="187">
        <v>0</v>
      </c>
      <c r="M39" s="203">
        <f t="shared" si="0"/>
        <v>0</v>
      </c>
      <c r="N39" s="157">
        <f t="shared" si="1"/>
        <v>0</v>
      </c>
    </row>
    <row r="40" spans="1:14" hidden="1" x14ac:dyDescent="0.35">
      <c r="A40" s="177" t="s">
        <v>144</v>
      </c>
      <c r="B40" s="186">
        <v>0</v>
      </c>
      <c r="C40" s="187">
        <v>0</v>
      </c>
      <c r="D40" s="188"/>
      <c r="E40" s="186"/>
      <c r="F40" s="187"/>
      <c r="G40" s="189"/>
      <c r="H40" s="182"/>
      <c r="I40" s="208"/>
      <c r="J40" s="186">
        <v>0</v>
      </c>
      <c r="K40" s="187">
        <v>0</v>
      </c>
      <c r="M40" s="203">
        <f t="shared" si="0"/>
        <v>0</v>
      </c>
      <c r="N40" s="157">
        <f t="shared" si="1"/>
        <v>0</v>
      </c>
    </row>
    <row r="41" spans="1:14" ht="21" hidden="1" x14ac:dyDescent="0.4">
      <c r="A41" s="176" t="s">
        <v>67</v>
      </c>
      <c r="B41" s="186"/>
      <c r="C41" s="187"/>
      <c r="D41" s="188"/>
      <c r="E41" s="186"/>
      <c r="F41" s="187"/>
      <c r="G41" s="189"/>
      <c r="H41" s="182"/>
      <c r="I41" s="208"/>
      <c r="J41" s="186"/>
      <c r="K41" s="187"/>
    </row>
    <row r="42" spans="1:14" hidden="1" x14ac:dyDescent="0.35">
      <c r="A42" s="177" t="s">
        <v>18</v>
      </c>
      <c r="B42" s="179">
        <v>0</v>
      </c>
      <c r="C42" s="180">
        <v>0</v>
      </c>
      <c r="D42" s="172"/>
      <c r="E42" s="179"/>
      <c r="F42" s="180"/>
      <c r="H42" s="173">
        <f t="shared" ref="H42:I42" si="4">B42-E42</f>
        <v>0</v>
      </c>
      <c r="I42" s="154">
        <f t="shared" si="4"/>
        <v>0</v>
      </c>
      <c r="J42" s="179">
        <v>0</v>
      </c>
      <c r="K42" s="180">
        <v>0</v>
      </c>
      <c r="M42" s="203">
        <f t="shared" si="0"/>
        <v>0</v>
      </c>
      <c r="N42" s="157">
        <f t="shared" si="1"/>
        <v>0</v>
      </c>
    </row>
    <row r="43" spans="1:14" ht="21" hidden="1" x14ac:dyDescent="0.4">
      <c r="A43" s="176" t="s">
        <v>70</v>
      </c>
      <c r="B43" s="179"/>
      <c r="C43" s="180"/>
      <c r="D43" s="172"/>
      <c r="E43" s="179"/>
      <c r="F43" s="180"/>
      <c r="H43" s="173"/>
      <c r="I43" s="154"/>
      <c r="J43" s="179"/>
      <c r="K43" s="180"/>
    </row>
    <row r="44" spans="1:14" hidden="1" x14ac:dyDescent="0.35">
      <c r="A44" s="177" t="s">
        <v>146</v>
      </c>
      <c r="B44" s="179">
        <v>0</v>
      </c>
      <c r="C44" s="180">
        <v>0</v>
      </c>
      <c r="D44" s="172"/>
      <c r="E44" s="179"/>
      <c r="F44" s="180"/>
      <c r="H44" s="173">
        <f t="shared" ref="H44:I65" si="5">B44-E44</f>
        <v>0</v>
      </c>
      <c r="I44" s="154">
        <f t="shared" si="5"/>
        <v>0</v>
      </c>
      <c r="J44" s="179">
        <v>0</v>
      </c>
      <c r="K44" s="180">
        <v>0</v>
      </c>
      <c r="M44" s="203">
        <f t="shared" si="0"/>
        <v>0</v>
      </c>
      <c r="N44" s="157">
        <f t="shared" si="1"/>
        <v>0</v>
      </c>
    </row>
    <row r="45" spans="1:14" hidden="1" x14ac:dyDescent="0.35">
      <c r="A45" s="177" t="s">
        <v>151</v>
      </c>
      <c r="B45" s="179">
        <v>0</v>
      </c>
      <c r="C45" s="180">
        <v>0</v>
      </c>
      <c r="D45" s="172"/>
      <c r="E45" s="179"/>
      <c r="F45" s="180"/>
      <c r="H45" s="173"/>
      <c r="I45" s="154"/>
      <c r="J45" s="179">
        <v>0</v>
      </c>
      <c r="K45" s="180">
        <v>0</v>
      </c>
      <c r="M45" s="203">
        <f t="shared" si="0"/>
        <v>0</v>
      </c>
      <c r="N45" s="157">
        <f t="shared" si="1"/>
        <v>0</v>
      </c>
    </row>
    <row r="46" spans="1:14" ht="21" x14ac:dyDescent="0.4">
      <c r="A46" s="176" t="s">
        <v>88</v>
      </c>
      <c r="B46" s="179"/>
      <c r="C46" s="180"/>
      <c r="D46" s="172"/>
      <c r="E46" s="179"/>
      <c r="F46" s="180"/>
      <c r="H46" s="173"/>
      <c r="I46" s="154"/>
      <c r="J46" s="179"/>
      <c r="K46" s="180"/>
    </row>
    <row r="47" spans="1:14" x14ac:dyDescent="0.35">
      <c r="A47" s="177" t="s">
        <v>169</v>
      </c>
      <c r="B47" s="179">
        <v>756</v>
      </c>
      <c r="C47" s="180">
        <v>0</v>
      </c>
      <c r="D47" s="172"/>
      <c r="E47" s="179"/>
      <c r="F47" s="180"/>
      <c r="H47" s="173"/>
      <c r="I47" s="154"/>
      <c r="J47" s="179">
        <v>783</v>
      </c>
      <c r="K47" s="180">
        <v>0</v>
      </c>
      <c r="M47" s="203">
        <f t="shared" si="0"/>
        <v>-27</v>
      </c>
      <c r="N47" s="157">
        <f t="shared" si="1"/>
        <v>0</v>
      </c>
    </row>
    <row r="48" spans="1:14" x14ac:dyDescent="0.35">
      <c r="A48" s="177" t="s">
        <v>34</v>
      </c>
      <c r="B48" s="179">
        <v>11652</v>
      </c>
      <c r="C48" s="180">
        <v>0</v>
      </c>
      <c r="D48" s="172"/>
      <c r="E48" s="179"/>
      <c r="F48" s="180"/>
      <c r="H48" s="173">
        <f t="shared" si="5"/>
        <v>11652</v>
      </c>
      <c r="I48" s="154">
        <f t="shared" si="5"/>
        <v>0</v>
      </c>
      <c r="J48" s="179">
        <v>12118</v>
      </c>
      <c r="K48" s="180">
        <v>0</v>
      </c>
      <c r="M48" s="203">
        <f t="shared" si="0"/>
        <v>-466</v>
      </c>
      <c r="N48" s="157">
        <f t="shared" si="1"/>
        <v>0</v>
      </c>
    </row>
    <row r="49" spans="1:14" x14ac:dyDescent="0.35">
      <c r="A49" s="177" t="s">
        <v>143</v>
      </c>
      <c r="B49" s="179">
        <v>0</v>
      </c>
      <c r="C49" s="180">
        <v>8</v>
      </c>
      <c r="D49" s="172"/>
      <c r="E49" s="179"/>
      <c r="F49" s="180"/>
      <c r="H49" s="173"/>
      <c r="I49" s="154"/>
      <c r="J49" s="179">
        <v>0</v>
      </c>
      <c r="K49" s="180">
        <v>0</v>
      </c>
      <c r="M49" s="203">
        <f t="shared" si="0"/>
        <v>0</v>
      </c>
      <c r="N49" s="157">
        <f t="shared" si="1"/>
        <v>8</v>
      </c>
    </row>
    <row r="50" spans="1:14" ht="21" x14ac:dyDescent="0.4">
      <c r="A50" s="176" t="s">
        <v>118</v>
      </c>
      <c r="B50" s="179"/>
      <c r="C50" s="180"/>
      <c r="D50" s="172"/>
      <c r="E50" s="179"/>
      <c r="F50" s="180"/>
      <c r="H50" s="173"/>
      <c r="I50" s="154"/>
      <c r="J50" s="179"/>
      <c r="K50" s="180"/>
    </row>
    <row r="51" spans="1:14" x14ac:dyDescent="0.35">
      <c r="A51" s="177" t="s">
        <v>147</v>
      </c>
      <c r="B51" s="179">
        <v>0</v>
      </c>
      <c r="C51" s="180">
        <v>175</v>
      </c>
      <c r="D51" s="172"/>
      <c r="E51" s="179"/>
      <c r="F51" s="180"/>
      <c r="H51" s="173"/>
      <c r="I51" s="154"/>
      <c r="J51" s="179">
        <v>0</v>
      </c>
      <c r="K51" s="180">
        <v>177</v>
      </c>
      <c r="M51" s="203">
        <f t="shared" si="0"/>
        <v>0</v>
      </c>
      <c r="N51" s="157">
        <f t="shared" si="1"/>
        <v>-2</v>
      </c>
    </row>
    <row r="52" spans="1:14" hidden="1" x14ac:dyDescent="0.35">
      <c r="A52" s="177" t="s">
        <v>120</v>
      </c>
      <c r="B52" s="179">
        <v>0</v>
      </c>
      <c r="C52" s="180">
        <v>0</v>
      </c>
      <c r="D52" s="172"/>
      <c r="E52" s="179"/>
      <c r="F52" s="180"/>
      <c r="H52" s="173"/>
      <c r="I52" s="154"/>
      <c r="J52" s="179">
        <v>0</v>
      </c>
      <c r="K52" s="180">
        <v>0</v>
      </c>
      <c r="M52" s="203">
        <f t="shared" si="0"/>
        <v>0</v>
      </c>
      <c r="N52" s="157">
        <f t="shared" si="1"/>
        <v>0</v>
      </c>
    </row>
    <row r="53" spans="1:14" hidden="1" x14ac:dyDescent="0.35">
      <c r="A53" s="177" t="s">
        <v>124</v>
      </c>
      <c r="B53" s="179">
        <v>0</v>
      </c>
      <c r="C53" s="180">
        <v>0</v>
      </c>
      <c r="D53" s="172"/>
      <c r="E53" s="179"/>
      <c r="F53" s="180"/>
      <c r="H53" s="173">
        <f t="shared" si="5"/>
        <v>0</v>
      </c>
      <c r="I53" s="154">
        <f t="shared" si="5"/>
        <v>0</v>
      </c>
      <c r="J53" s="179">
        <v>0</v>
      </c>
      <c r="K53" s="180">
        <v>0</v>
      </c>
      <c r="M53" s="203">
        <f t="shared" si="0"/>
        <v>0</v>
      </c>
      <c r="N53" s="157">
        <f t="shared" si="1"/>
        <v>0</v>
      </c>
    </row>
    <row r="54" spans="1:14" hidden="1" x14ac:dyDescent="0.35">
      <c r="A54" s="177" t="s">
        <v>119</v>
      </c>
      <c r="B54" s="179">
        <v>0</v>
      </c>
      <c r="C54" s="180">
        <v>0</v>
      </c>
      <c r="D54" s="172"/>
      <c r="E54" s="179"/>
      <c r="F54" s="180"/>
      <c r="H54" s="173"/>
      <c r="I54" s="154"/>
      <c r="J54" s="179">
        <v>0</v>
      </c>
      <c r="K54" s="180">
        <v>0</v>
      </c>
      <c r="M54" s="203">
        <f t="shared" si="0"/>
        <v>0</v>
      </c>
      <c r="N54" s="157">
        <f t="shared" si="1"/>
        <v>0</v>
      </c>
    </row>
    <row r="55" spans="1:14" hidden="1" x14ac:dyDescent="0.35">
      <c r="A55" s="177" t="s">
        <v>133</v>
      </c>
      <c r="B55" s="179">
        <v>0</v>
      </c>
      <c r="C55" s="180">
        <v>0</v>
      </c>
      <c r="D55" s="172"/>
      <c r="E55" s="179"/>
      <c r="F55" s="180"/>
      <c r="H55" s="173"/>
      <c r="I55" s="154"/>
      <c r="J55" s="179">
        <v>0</v>
      </c>
      <c r="K55" s="180">
        <v>0</v>
      </c>
      <c r="M55" s="203">
        <f t="shared" si="0"/>
        <v>0</v>
      </c>
      <c r="N55" s="157">
        <f t="shared" si="1"/>
        <v>0</v>
      </c>
    </row>
    <row r="56" spans="1:14" hidden="1" x14ac:dyDescent="0.35">
      <c r="A56" s="177" t="s">
        <v>134</v>
      </c>
      <c r="B56" s="179">
        <v>0</v>
      </c>
      <c r="C56" s="180">
        <v>0</v>
      </c>
      <c r="D56" s="172"/>
      <c r="E56" s="179"/>
      <c r="F56" s="180"/>
      <c r="H56" s="173"/>
      <c r="I56" s="154"/>
      <c r="J56" s="179">
        <v>0</v>
      </c>
      <c r="K56" s="180">
        <v>0</v>
      </c>
      <c r="M56" s="203">
        <f t="shared" si="0"/>
        <v>0</v>
      </c>
      <c r="N56" s="157">
        <f t="shared" si="1"/>
        <v>0</v>
      </c>
    </row>
    <row r="57" spans="1:14" x14ac:dyDescent="0.35">
      <c r="A57" s="177" t="s">
        <v>155</v>
      </c>
      <c r="B57" s="179">
        <v>852</v>
      </c>
      <c r="C57" s="180">
        <v>84</v>
      </c>
      <c r="D57" s="172"/>
      <c r="E57" s="179"/>
      <c r="F57" s="180"/>
      <c r="H57" s="173"/>
      <c r="I57" s="154"/>
      <c r="J57" s="179">
        <v>1453</v>
      </c>
      <c r="K57" s="180">
        <v>81</v>
      </c>
      <c r="M57" s="203">
        <f t="shared" si="0"/>
        <v>-601</v>
      </c>
      <c r="N57" s="157">
        <f t="shared" si="1"/>
        <v>3</v>
      </c>
    </row>
    <row r="58" spans="1:14" x14ac:dyDescent="0.35">
      <c r="A58" s="177" t="s">
        <v>149</v>
      </c>
      <c r="B58" s="179">
        <v>976</v>
      </c>
      <c r="C58" s="180">
        <v>57</v>
      </c>
      <c r="D58" s="172"/>
      <c r="E58" s="179"/>
      <c r="F58" s="180"/>
      <c r="H58" s="173"/>
      <c r="I58" s="154"/>
      <c r="J58" s="179">
        <v>1110</v>
      </c>
      <c r="K58" s="180">
        <v>65</v>
      </c>
      <c r="M58" s="203">
        <f t="shared" si="0"/>
        <v>-134</v>
      </c>
      <c r="N58" s="157">
        <f t="shared" si="1"/>
        <v>-8</v>
      </c>
    </row>
    <row r="59" spans="1:14" hidden="1" x14ac:dyDescent="0.35">
      <c r="A59" s="177" t="s">
        <v>148</v>
      </c>
      <c r="B59" s="179">
        <v>0</v>
      </c>
      <c r="C59" s="180">
        <v>0</v>
      </c>
      <c r="D59" s="172"/>
      <c r="E59" s="179"/>
      <c r="F59" s="180"/>
      <c r="H59" s="173"/>
      <c r="I59" s="154"/>
      <c r="J59" s="179">
        <v>0</v>
      </c>
      <c r="K59" s="180">
        <v>0</v>
      </c>
      <c r="M59" s="203">
        <f t="shared" si="0"/>
        <v>0</v>
      </c>
      <c r="N59" s="157">
        <f t="shared" si="1"/>
        <v>0</v>
      </c>
    </row>
    <row r="60" spans="1:14" x14ac:dyDescent="0.35">
      <c r="A60" s="177"/>
      <c r="B60" s="179"/>
      <c r="C60" s="180"/>
      <c r="D60" s="172"/>
      <c r="E60" s="179"/>
      <c r="F60" s="180"/>
      <c r="H60" s="173"/>
      <c r="I60" s="154"/>
      <c r="J60" s="179"/>
      <c r="K60" s="180"/>
    </row>
    <row r="61" spans="1:14" x14ac:dyDescent="0.35">
      <c r="A61" s="177"/>
      <c r="B61" s="179"/>
      <c r="C61" s="180"/>
      <c r="D61" s="172"/>
      <c r="E61" s="179"/>
      <c r="F61" s="180"/>
      <c r="H61" s="173"/>
      <c r="I61" s="154"/>
      <c r="J61" s="179"/>
      <c r="K61" s="180"/>
    </row>
    <row r="62" spans="1:14" ht="21" x14ac:dyDescent="0.35">
      <c r="A62" s="209" t="s">
        <v>5</v>
      </c>
      <c r="B62" s="179">
        <f>SUM(B10:B59)</f>
        <v>16314</v>
      </c>
      <c r="C62" s="210">
        <f>SUM(C10:C59)</f>
        <v>373</v>
      </c>
      <c r="D62" s="172"/>
      <c r="E62" s="179"/>
      <c r="F62" s="180"/>
      <c r="H62" s="173">
        <f t="shared" si="5"/>
        <v>16314</v>
      </c>
      <c r="I62" s="154">
        <f t="shared" si="5"/>
        <v>373</v>
      </c>
      <c r="J62" s="179">
        <v>17971</v>
      </c>
      <c r="K62" s="210">
        <v>371</v>
      </c>
      <c r="M62" s="203">
        <f t="shared" si="0"/>
        <v>-1657</v>
      </c>
      <c r="N62" s="157">
        <f t="shared" si="1"/>
        <v>2</v>
      </c>
    </row>
    <row r="63" spans="1:14" ht="21" thickBot="1" x14ac:dyDescent="0.4">
      <c r="B63" s="179"/>
      <c r="C63" s="180"/>
      <c r="D63" s="172"/>
      <c r="E63" s="179"/>
      <c r="F63" s="180"/>
      <c r="H63" s="173">
        <f t="shared" si="5"/>
        <v>0</v>
      </c>
      <c r="I63" s="154">
        <f t="shared" si="5"/>
        <v>0</v>
      </c>
      <c r="J63" s="179"/>
      <c r="K63" s="180"/>
    </row>
    <row r="64" spans="1:14" ht="21" x14ac:dyDescent="0.35">
      <c r="A64" s="206" t="s">
        <v>4</v>
      </c>
      <c r="B64" s="179"/>
      <c r="C64" s="180"/>
      <c r="D64" s="172"/>
      <c r="E64" s="179"/>
      <c r="F64" s="180"/>
      <c r="H64" s="173">
        <f t="shared" si="5"/>
        <v>0</v>
      </c>
      <c r="I64" s="154">
        <f t="shared" si="5"/>
        <v>0</v>
      </c>
      <c r="J64" s="179"/>
      <c r="K64" s="180"/>
    </row>
    <row r="65" spans="1:14" ht="21.6" thickBot="1" x14ac:dyDescent="0.4">
      <c r="A65" s="207" t="s">
        <v>58</v>
      </c>
      <c r="B65" s="179"/>
      <c r="C65" s="180"/>
      <c r="D65" s="172"/>
      <c r="E65" s="179"/>
      <c r="F65" s="180"/>
      <c r="H65" s="173">
        <f t="shared" si="5"/>
        <v>0</v>
      </c>
      <c r="I65" s="154">
        <f t="shared" si="5"/>
        <v>0</v>
      </c>
      <c r="J65" s="179"/>
      <c r="K65" s="180"/>
    </row>
    <row r="66" spans="1:14" ht="21" hidden="1" x14ac:dyDescent="0.4">
      <c r="A66" s="176" t="s">
        <v>71</v>
      </c>
      <c r="B66" s="179"/>
      <c r="C66" s="180"/>
      <c r="D66" s="172"/>
      <c r="E66" s="179"/>
      <c r="F66" s="180"/>
      <c r="H66" s="173"/>
      <c r="I66" s="154"/>
      <c r="J66" s="179"/>
      <c r="K66" s="180"/>
    </row>
    <row r="67" spans="1:14" hidden="1" x14ac:dyDescent="0.35">
      <c r="A67" s="177" t="s">
        <v>160</v>
      </c>
      <c r="B67" s="179">
        <v>0</v>
      </c>
      <c r="C67" s="180">
        <v>0</v>
      </c>
      <c r="D67" s="172"/>
      <c r="E67" s="179"/>
      <c r="F67" s="180"/>
      <c r="H67" s="173">
        <f t="shared" ref="H67:I67" si="6">B67-E67</f>
        <v>0</v>
      </c>
      <c r="I67" s="154">
        <f t="shared" si="6"/>
        <v>0</v>
      </c>
      <c r="J67" s="179">
        <v>0</v>
      </c>
      <c r="K67" s="180">
        <v>0</v>
      </c>
      <c r="M67" s="203">
        <f t="shared" si="0"/>
        <v>0</v>
      </c>
      <c r="N67" s="157">
        <f t="shared" si="1"/>
        <v>0</v>
      </c>
    </row>
    <row r="68" spans="1:14" ht="21" hidden="1" x14ac:dyDescent="0.4">
      <c r="A68" s="176" t="s">
        <v>69</v>
      </c>
      <c r="B68" s="186"/>
      <c r="C68" s="187"/>
      <c r="D68" s="172"/>
      <c r="E68" s="179"/>
      <c r="F68" s="180"/>
      <c r="H68" s="173"/>
      <c r="I68" s="154"/>
      <c r="J68" s="186"/>
      <c r="K68" s="187"/>
    </row>
    <row r="69" spans="1:14" hidden="1" x14ac:dyDescent="0.35">
      <c r="A69" s="177" t="s">
        <v>144</v>
      </c>
      <c r="B69" s="186">
        <v>0</v>
      </c>
      <c r="C69" s="187">
        <v>0</v>
      </c>
      <c r="D69" s="172"/>
      <c r="E69" s="179"/>
      <c r="F69" s="180"/>
      <c r="H69" s="173"/>
      <c r="I69" s="154"/>
      <c r="J69" s="186">
        <v>0</v>
      </c>
      <c r="K69" s="187">
        <v>0</v>
      </c>
      <c r="M69" s="203">
        <f t="shared" si="0"/>
        <v>0</v>
      </c>
      <c r="N69" s="157">
        <f t="shared" si="1"/>
        <v>0</v>
      </c>
    </row>
    <row r="70" spans="1:14" ht="21" x14ac:dyDescent="0.4">
      <c r="A70" s="176" t="s">
        <v>88</v>
      </c>
      <c r="B70" s="184"/>
      <c r="C70" s="211"/>
      <c r="E70" s="183"/>
      <c r="F70" s="198"/>
      <c r="H70" s="183"/>
      <c r="J70" s="184"/>
      <c r="K70" s="211"/>
    </row>
    <row r="71" spans="1:14" x14ac:dyDescent="0.35">
      <c r="A71" s="177" t="s">
        <v>169</v>
      </c>
      <c r="B71" s="212">
        <v>0</v>
      </c>
      <c r="C71" s="213">
        <v>0</v>
      </c>
      <c r="J71" s="212">
        <v>80</v>
      </c>
      <c r="K71" s="213">
        <v>0</v>
      </c>
      <c r="M71" s="203">
        <f t="shared" si="0"/>
        <v>-80</v>
      </c>
      <c r="N71" s="157">
        <f t="shared" si="1"/>
        <v>0</v>
      </c>
    </row>
    <row r="72" spans="1:14" x14ac:dyDescent="0.35">
      <c r="A72" s="177" t="s">
        <v>34</v>
      </c>
      <c r="B72" s="212">
        <v>658</v>
      </c>
      <c r="C72" s="213">
        <v>0</v>
      </c>
      <c r="J72" s="212">
        <v>683</v>
      </c>
      <c r="K72" s="213">
        <v>0</v>
      </c>
      <c r="M72" s="203">
        <f t="shared" si="0"/>
        <v>-25</v>
      </c>
      <c r="N72" s="157">
        <f t="shared" si="1"/>
        <v>0</v>
      </c>
    </row>
    <row r="73" spans="1:14" ht="21" x14ac:dyDescent="0.4">
      <c r="A73" s="176" t="s">
        <v>118</v>
      </c>
      <c r="B73" s="212"/>
      <c r="C73" s="213"/>
      <c r="J73" s="212"/>
      <c r="K73" s="213"/>
    </row>
    <row r="74" spans="1:14" x14ac:dyDescent="0.35">
      <c r="A74" s="177" t="s">
        <v>147</v>
      </c>
      <c r="B74" s="212">
        <v>0</v>
      </c>
      <c r="C74" s="213">
        <v>10</v>
      </c>
      <c r="J74" s="212">
        <v>0</v>
      </c>
      <c r="K74" s="213">
        <v>10</v>
      </c>
      <c r="M74" s="203">
        <f t="shared" si="0"/>
        <v>0</v>
      </c>
      <c r="N74" s="157">
        <f t="shared" si="1"/>
        <v>0</v>
      </c>
    </row>
    <row r="75" spans="1:14" ht="21.6" hidden="1" customHeight="1" x14ac:dyDescent="0.35">
      <c r="A75" s="177" t="s">
        <v>120</v>
      </c>
      <c r="B75" s="156">
        <v>0</v>
      </c>
      <c r="C75" s="157">
        <v>0</v>
      </c>
      <c r="J75" s="156">
        <v>0</v>
      </c>
      <c r="K75" s="157">
        <v>0</v>
      </c>
      <c r="M75" s="203">
        <f t="shared" si="0"/>
        <v>0</v>
      </c>
      <c r="N75" s="157">
        <f t="shared" si="1"/>
        <v>0</v>
      </c>
    </row>
    <row r="76" spans="1:14" hidden="1" x14ac:dyDescent="0.35">
      <c r="A76" s="177" t="s">
        <v>158</v>
      </c>
      <c r="B76" s="156">
        <v>0</v>
      </c>
      <c r="C76" s="157">
        <v>0</v>
      </c>
      <c r="J76" s="156">
        <v>0</v>
      </c>
      <c r="K76" s="157">
        <v>0</v>
      </c>
      <c r="M76" s="203">
        <f t="shared" si="0"/>
        <v>0</v>
      </c>
      <c r="N76" s="157">
        <f t="shared" si="1"/>
        <v>0</v>
      </c>
    </row>
    <row r="77" spans="1:14" hidden="1" x14ac:dyDescent="0.35">
      <c r="A77" s="177" t="s">
        <v>159</v>
      </c>
      <c r="B77" s="156">
        <v>0</v>
      </c>
      <c r="C77" s="157">
        <v>0</v>
      </c>
      <c r="J77" s="156">
        <v>0</v>
      </c>
      <c r="K77" s="157">
        <v>0</v>
      </c>
      <c r="M77" s="203">
        <f t="shared" si="0"/>
        <v>0</v>
      </c>
      <c r="N77" s="157">
        <f t="shared" si="1"/>
        <v>0</v>
      </c>
    </row>
    <row r="78" spans="1:14" x14ac:dyDescent="0.35">
      <c r="A78" s="177" t="s">
        <v>155</v>
      </c>
      <c r="B78" s="156">
        <v>1</v>
      </c>
      <c r="C78" s="157">
        <v>2</v>
      </c>
      <c r="J78" s="156">
        <v>0</v>
      </c>
      <c r="K78" s="157">
        <v>2</v>
      </c>
      <c r="M78" s="203">
        <f t="shared" si="0"/>
        <v>1</v>
      </c>
      <c r="N78" s="157">
        <f t="shared" si="1"/>
        <v>0</v>
      </c>
    </row>
    <row r="79" spans="1:14" x14ac:dyDescent="0.35">
      <c r="A79" s="177" t="s">
        <v>149</v>
      </c>
      <c r="B79" s="156">
        <v>0</v>
      </c>
      <c r="C79" s="157">
        <v>2</v>
      </c>
      <c r="J79" s="156">
        <v>0</v>
      </c>
      <c r="K79" s="157">
        <v>2</v>
      </c>
      <c r="M79" s="203">
        <f t="shared" si="0"/>
        <v>0</v>
      </c>
      <c r="N79" s="157">
        <f t="shared" si="1"/>
        <v>0</v>
      </c>
    </row>
    <row r="80" spans="1:14" ht="21" thickBot="1" x14ac:dyDescent="0.4">
      <c r="J80" s="156"/>
      <c r="K80" s="157"/>
    </row>
    <row r="81" spans="1:14" ht="21" x14ac:dyDescent="0.35">
      <c r="A81" s="206" t="s">
        <v>4</v>
      </c>
      <c r="J81" s="156"/>
      <c r="K81" s="157"/>
    </row>
    <row r="82" spans="1:14" ht="21.6" thickBot="1" x14ac:dyDescent="0.4">
      <c r="A82" s="207" t="s">
        <v>75</v>
      </c>
      <c r="J82" s="156"/>
      <c r="K82" s="157"/>
    </row>
    <row r="83" spans="1:14" ht="21" hidden="1" x14ac:dyDescent="0.4">
      <c r="A83" s="176" t="s">
        <v>71</v>
      </c>
      <c r="J83" s="156"/>
      <c r="K83" s="157"/>
    </row>
    <row r="84" spans="1:14" hidden="1" x14ac:dyDescent="0.35">
      <c r="A84" s="177" t="s">
        <v>160</v>
      </c>
      <c r="B84" s="156">
        <v>0</v>
      </c>
      <c r="C84" s="157">
        <v>0</v>
      </c>
      <c r="J84" s="156">
        <v>0</v>
      </c>
      <c r="K84" s="157">
        <v>0</v>
      </c>
      <c r="M84" s="203">
        <f t="shared" ref="M84:M129" si="7">B84-J84</f>
        <v>0</v>
      </c>
      <c r="N84" s="157">
        <f t="shared" ref="N84:N129" si="8">C84-K84</f>
        <v>0</v>
      </c>
    </row>
    <row r="85" spans="1:14" ht="21" hidden="1" x14ac:dyDescent="0.4">
      <c r="A85" s="176" t="s">
        <v>68</v>
      </c>
      <c r="J85" s="156"/>
      <c r="K85" s="157"/>
    </row>
    <row r="86" spans="1:14" hidden="1" x14ac:dyDescent="0.35">
      <c r="A86" s="177" t="s">
        <v>140</v>
      </c>
      <c r="B86" s="156">
        <v>0</v>
      </c>
      <c r="C86" s="157">
        <v>0</v>
      </c>
      <c r="J86" s="156">
        <v>0</v>
      </c>
      <c r="K86" s="157">
        <v>0</v>
      </c>
      <c r="M86" s="203">
        <f t="shared" si="7"/>
        <v>0</v>
      </c>
      <c r="N86" s="157">
        <f t="shared" si="8"/>
        <v>0</v>
      </c>
    </row>
    <row r="87" spans="1:14" hidden="1" x14ac:dyDescent="0.35">
      <c r="A87" s="177" t="s">
        <v>141</v>
      </c>
      <c r="B87" s="156">
        <v>0</v>
      </c>
      <c r="C87" s="157">
        <v>0</v>
      </c>
      <c r="J87" s="156">
        <v>0</v>
      </c>
      <c r="K87" s="157">
        <v>0</v>
      </c>
      <c r="M87" s="203">
        <f t="shared" si="7"/>
        <v>0</v>
      </c>
      <c r="N87" s="157">
        <f t="shared" si="8"/>
        <v>0</v>
      </c>
    </row>
    <row r="88" spans="1:14" ht="21" hidden="1" x14ac:dyDescent="0.4">
      <c r="A88" s="176" t="s">
        <v>69</v>
      </c>
      <c r="J88" s="156"/>
      <c r="K88" s="157"/>
    </row>
    <row r="89" spans="1:14" hidden="1" x14ac:dyDescent="0.35">
      <c r="A89" s="177" t="s">
        <v>144</v>
      </c>
      <c r="B89" s="156">
        <v>0</v>
      </c>
      <c r="C89" s="157">
        <v>0</v>
      </c>
      <c r="J89" s="156">
        <v>0</v>
      </c>
      <c r="K89" s="157">
        <v>0</v>
      </c>
      <c r="M89" s="203">
        <f t="shared" si="7"/>
        <v>0</v>
      </c>
      <c r="N89" s="157">
        <f t="shared" si="8"/>
        <v>0</v>
      </c>
    </row>
    <row r="90" spans="1:14" ht="21" x14ac:dyDescent="0.4">
      <c r="A90" s="176" t="s">
        <v>88</v>
      </c>
      <c r="J90" s="156"/>
      <c r="K90" s="157"/>
    </row>
    <row r="91" spans="1:14" x14ac:dyDescent="0.35">
      <c r="A91" s="177" t="s">
        <v>169</v>
      </c>
      <c r="B91" s="156">
        <v>0</v>
      </c>
      <c r="C91" s="157">
        <v>0</v>
      </c>
      <c r="J91" s="156">
        <v>79</v>
      </c>
      <c r="K91" s="157">
        <v>0</v>
      </c>
      <c r="M91" s="203">
        <f t="shared" si="7"/>
        <v>-79</v>
      </c>
      <c r="N91" s="157">
        <f t="shared" si="8"/>
        <v>0</v>
      </c>
    </row>
    <row r="92" spans="1:14" x14ac:dyDescent="0.35">
      <c r="A92" s="177" t="s">
        <v>176</v>
      </c>
      <c r="B92" s="156">
        <v>332</v>
      </c>
      <c r="C92" s="157">
        <v>0</v>
      </c>
      <c r="J92" s="156">
        <v>350</v>
      </c>
      <c r="K92" s="157">
        <v>0</v>
      </c>
      <c r="M92" s="203">
        <f t="shared" si="7"/>
        <v>-18</v>
      </c>
      <c r="N92" s="157">
        <f t="shared" si="8"/>
        <v>0</v>
      </c>
    </row>
    <row r="93" spans="1:14" x14ac:dyDescent="0.35">
      <c r="A93" s="177" t="s">
        <v>34</v>
      </c>
      <c r="B93" s="156">
        <v>1261</v>
      </c>
      <c r="C93" s="157">
        <v>0</v>
      </c>
      <c r="J93" s="156">
        <v>1261</v>
      </c>
      <c r="K93" s="157">
        <v>0</v>
      </c>
      <c r="M93" s="203">
        <f t="shared" si="7"/>
        <v>0</v>
      </c>
      <c r="N93" s="157">
        <f t="shared" si="8"/>
        <v>0</v>
      </c>
    </row>
    <row r="94" spans="1:14" ht="21" hidden="1" x14ac:dyDescent="0.4">
      <c r="A94" s="176" t="s">
        <v>70</v>
      </c>
      <c r="J94" s="156"/>
      <c r="K94" s="157"/>
    </row>
    <row r="95" spans="1:14" hidden="1" x14ac:dyDescent="0.35">
      <c r="A95" s="177" t="s">
        <v>151</v>
      </c>
      <c r="B95" s="156">
        <v>0</v>
      </c>
      <c r="C95" s="157">
        <v>0</v>
      </c>
      <c r="J95" s="156">
        <v>0</v>
      </c>
      <c r="K95" s="157">
        <v>0</v>
      </c>
      <c r="M95" s="203">
        <v>0</v>
      </c>
      <c r="N95" s="157">
        <v>1</v>
      </c>
    </row>
    <row r="96" spans="1:14" ht="21" x14ac:dyDescent="0.4">
      <c r="A96" s="176" t="s">
        <v>118</v>
      </c>
      <c r="J96" s="156"/>
      <c r="K96" s="157"/>
    </row>
    <row r="97" spans="1:14" x14ac:dyDescent="0.35">
      <c r="A97" s="177" t="s">
        <v>147</v>
      </c>
      <c r="B97" s="156">
        <v>0</v>
      </c>
      <c r="C97" s="157">
        <v>25</v>
      </c>
      <c r="J97" s="156">
        <v>0</v>
      </c>
      <c r="K97" s="157">
        <v>24</v>
      </c>
      <c r="M97" s="203">
        <f t="shared" si="7"/>
        <v>0</v>
      </c>
      <c r="N97" s="157">
        <f t="shared" si="8"/>
        <v>1</v>
      </c>
    </row>
    <row r="98" spans="1:14" hidden="1" x14ac:dyDescent="0.35">
      <c r="A98" s="177" t="s">
        <v>120</v>
      </c>
      <c r="B98" s="156">
        <v>0</v>
      </c>
      <c r="C98" s="157">
        <v>0</v>
      </c>
      <c r="J98" s="156">
        <v>0</v>
      </c>
      <c r="K98" s="157">
        <v>0</v>
      </c>
      <c r="M98" s="203">
        <f t="shared" si="7"/>
        <v>0</v>
      </c>
      <c r="N98" s="157">
        <f t="shared" si="8"/>
        <v>0</v>
      </c>
    </row>
    <row r="99" spans="1:14" hidden="1" x14ac:dyDescent="0.35">
      <c r="A99" s="177" t="s">
        <v>158</v>
      </c>
      <c r="B99" s="156">
        <v>0</v>
      </c>
      <c r="C99" s="157">
        <v>0</v>
      </c>
      <c r="J99" s="156">
        <v>0</v>
      </c>
      <c r="K99" s="157">
        <v>0</v>
      </c>
      <c r="M99" s="203">
        <f t="shared" si="7"/>
        <v>0</v>
      </c>
      <c r="N99" s="157">
        <f t="shared" si="8"/>
        <v>0</v>
      </c>
    </row>
    <row r="100" spans="1:14" hidden="1" x14ac:dyDescent="0.35">
      <c r="A100" s="177" t="s">
        <v>159</v>
      </c>
      <c r="B100" s="156">
        <v>0</v>
      </c>
      <c r="C100" s="157">
        <v>0</v>
      </c>
      <c r="J100" s="156">
        <v>0</v>
      </c>
      <c r="K100" s="157">
        <v>0</v>
      </c>
      <c r="M100" s="203">
        <f t="shared" si="7"/>
        <v>0</v>
      </c>
      <c r="N100" s="157">
        <f t="shared" si="8"/>
        <v>0</v>
      </c>
    </row>
    <row r="101" spans="1:14" x14ac:dyDescent="0.35">
      <c r="A101" s="177" t="s">
        <v>155</v>
      </c>
      <c r="B101" s="156">
        <v>344</v>
      </c>
      <c r="C101" s="157">
        <v>9</v>
      </c>
      <c r="J101" s="156">
        <v>268</v>
      </c>
      <c r="K101" s="157">
        <v>9</v>
      </c>
      <c r="M101" s="203">
        <f t="shared" si="7"/>
        <v>76</v>
      </c>
      <c r="N101" s="157">
        <f t="shared" si="8"/>
        <v>0</v>
      </c>
    </row>
    <row r="102" spans="1:14" hidden="1" x14ac:dyDescent="0.35">
      <c r="A102" s="177" t="s">
        <v>148</v>
      </c>
      <c r="B102" s="156">
        <v>0</v>
      </c>
      <c r="C102" s="157">
        <v>0</v>
      </c>
      <c r="J102" s="156">
        <v>0</v>
      </c>
      <c r="K102" s="157">
        <v>0</v>
      </c>
      <c r="M102" s="203">
        <f t="shared" si="7"/>
        <v>0</v>
      </c>
      <c r="N102" s="157">
        <f t="shared" si="8"/>
        <v>0</v>
      </c>
    </row>
    <row r="103" spans="1:14" hidden="1" x14ac:dyDescent="0.35">
      <c r="A103" s="177" t="s">
        <v>135</v>
      </c>
      <c r="B103" s="156">
        <v>0</v>
      </c>
      <c r="C103" s="157">
        <v>0</v>
      </c>
      <c r="J103" s="156">
        <v>0</v>
      </c>
      <c r="K103" s="157">
        <v>0</v>
      </c>
      <c r="M103" s="203">
        <f t="shared" si="7"/>
        <v>0</v>
      </c>
      <c r="N103" s="157">
        <f t="shared" si="8"/>
        <v>0</v>
      </c>
    </row>
    <row r="104" spans="1:14" hidden="1" x14ac:dyDescent="0.35">
      <c r="A104" s="177" t="s">
        <v>134</v>
      </c>
      <c r="B104" s="156">
        <v>0</v>
      </c>
      <c r="C104" s="157">
        <v>0</v>
      </c>
      <c r="J104" s="156">
        <v>0</v>
      </c>
      <c r="K104" s="157">
        <v>0</v>
      </c>
      <c r="M104" s="203">
        <f t="shared" si="7"/>
        <v>0</v>
      </c>
      <c r="N104" s="157">
        <f t="shared" si="8"/>
        <v>0</v>
      </c>
    </row>
    <row r="105" spans="1:14" x14ac:dyDescent="0.35">
      <c r="A105" s="177" t="s">
        <v>149</v>
      </c>
      <c r="B105" s="156">
        <v>89</v>
      </c>
      <c r="C105" s="157">
        <v>11</v>
      </c>
      <c r="J105" s="156">
        <v>89</v>
      </c>
      <c r="K105" s="157">
        <v>11</v>
      </c>
      <c r="M105" s="203">
        <f t="shared" si="7"/>
        <v>0</v>
      </c>
      <c r="N105" s="157">
        <f t="shared" si="8"/>
        <v>0</v>
      </c>
    </row>
    <row r="106" spans="1:14" ht="21" thickBot="1" x14ac:dyDescent="0.4">
      <c r="J106" s="156"/>
      <c r="K106" s="157"/>
    </row>
    <row r="107" spans="1:14" ht="21" x14ac:dyDescent="0.35">
      <c r="A107" s="206" t="s">
        <v>4</v>
      </c>
      <c r="J107" s="156"/>
      <c r="K107" s="157"/>
    </row>
    <row r="108" spans="1:14" ht="42.6" thickBot="1" x14ac:dyDescent="0.4">
      <c r="A108" s="215" t="s">
        <v>76</v>
      </c>
      <c r="J108" s="156"/>
      <c r="K108" s="157"/>
    </row>
    <row r="109" spans="1:14" ht="21" hidden="1" x14ac:dyDescent="0.4">
      <c r="A109" s="176" t="s">
        <v>68</v>
      </c>
      <c r="J109" s="156"/>
      <c r="K109" s="157"/>
    </row>
    <row r="110" spans="1:14" hidden="1" x14ac:dyDescent="0.35">
      <c r="A110" s="177" t="s">
        <v>144</v>
      </c>
      <c r="B110" s="156">
        <v>0</v>
      </c>
      <c r="C110" s="157">
        <v>0</v>
      </c>
      <c r="J110" s="156">
        <v>0</v>
      </c>
      <c r="K110" s="157">
        <v>0</v>
      </c>
      <c r="M110" s="203">
        <f t="shared" si="7"/>
        <v>0</v>
      </c>
      <c r="N110" s="157">
        <f t="shared" si="8"/>
        <v>0</v>
      </c>
    </row>
    <row r="111" spans="1:14" hidden="1" x14ac:dyDescent="0.35">
      <c r="A111" s="177" t="s">
        <v>141</v>
      </c>
      <c r="B111" s="156">
        <v>0</v>
      </c>
      <c r="C111" s="157">
        <v>0</v>
      </c>
      <c r="J111" s="156">
        <v>0</v>
      </c>
      <c r="K111" s="157">
        <v>0</v>
      </c>
      <c r="M111" s="203">
        <f t="shared" si="7"/>
        <v>0</v>
      </c>
      <c r="N111" s="157">
        <f t="shared" si="8"/>
        <v>0</v>
      </c>
    </row>
    <row r="112" spans="1:14" ht="21" hidden="1" x14ac:dyDescent="0.4">
      <c r="A112" s="176" t="s">
        <v>69</v>
      </c>
      <c r="B112" s="156">
        <v>0</v>
      </c>
      <c r="C112" s="157">
        <v>0</v>
      </c>
      <c r="J112" s="156">
        <v>0</v>
      </c>
      <c r="K112" s="157">
        <v>0</v>
      </c>
      <c r="M112" s="203">
        <v>0</v>
      </c>
      <c r="N112" s="157">
        <v>0</v>
      </c>
    </row>
    <row r="113" spans="1:14" ht="21" x14ac:dyDescent="0.4">
      <c r="A113" s="176" t="s">
        <v>88</v>
      </c>
      <c r="J113" s="156"/>
      <c r="K113" s="157"/>
    </row>
    <row r="114" spans="1:14" x14ac:dyDescent="0.35">
      <c r="A114" s="177" t="s">
        <v>34</v>
      </c>
      <c r="B114" s="156">
        <v>720</v>
      </c>
      <c r="C114" s="157">
        <v>0</v>
      </c>
      <c r="J114" s="156">
        <v>736</v>
      </c>
      <c r="K114" s="157">
        <v>0</v>
      </c>
      <c r="M114" s="203">
        <f t="shared" ref="M114:M115" si="9">B114-J114</f>
        <v>-16</v>
      </c>
      <c r="N114" s="157">
        <f t="shared" ref="N114:N115" si="10">C114-K114</f>
        <v>0</v>
      </c>
    </row>
    <row r="115" spans="1:14" x14ac:dyDescent="0.35">
      <c r="A115" s="177" t="s">
        <v>169</v>
      </c>
      <c r="B115" s="156">
        <v>0</v>
      </c>
      <c r="C115" s="157">
        <v>0</v>
      </c>
      <c r="J115" s="156">
        <v>80</v>
      </c>
      <c r="K115" s="157">
        <v>0</v>
      </c>
      <c r="M115" s="203">
        <f t="shared" si="9"/>
        <v>-80</v>
      </c>
      <c r="N115" s="157">
        <f t="shared" si="10"/>
        <v>0</v>
      </c>
    </row>
    <row r="116" spans="1:14" ht="21" x14ac:dyDescent="0.4">
      <c r="A116" s="176" t="s">
        <v>118</v>
      </c>
      <c r="J116" s="156"/>
      <c r="K116" s="157"/>
    </row>
    <row r="117" spans="1:14" x14ac:dyDescent="0.35">
      <c r="A117" s="177" t="s">
        <v>147</v>
      </c>
      <c r="B117" s="156">
        <v>0</v>
      </c>
      <c r="C117" s="157">
        <v>10</v>
      </c>
      <c r="J117" s="156">
        <v>0</v>
      </c>
      <c r="K117" s="157">
        <v>10</v>
      </c>
      <c r="M117" s="203">
        <f t="shared" si="7"/>
        <v>0</v>
      </c>
      <c r="N117" s="157">
        <f t="shared" si="8"/>
        <v>0</v>
      </c>
    </row>
    <row r="118" spans="1:14" hidden="1" x14ac:dyDescent="0.35">
      <c r="A118" s="177" t="s">
        <v>120</v>
      </c>
      <c r="B118" s="156">
        <v>0</v>
      </c>
      <c r="C118" s="157">
        <v>0</v>
      </c>
      <c r="J118" s="156">
        <v>0</v>
      </c>
      <c r="K118" s="157">
        <v>0</v>
      </c>
      <c r="M118" s="203">
        <f t="shared" si="7"/>
        <v>0</v>
      </c>
      <c r="N118" s="157">
        <f t="shared" si="8"/>
        <v>0</v>
      </c>
    </row>
    <row r="119" spans="1:14" hidden="1" x14ac:dyDescent="0.35">
      <c r="A119" s="177" t="s">
        <v>158</v>
      </c>
      <c r="B119" s="156">
        <v>0</v>
      </c>
      <c r="C119" s="157">
        <v>0</v>
      </c>
      <c r="J119" s="156">
        <v>0</v>
      </c>
      <c r="K119" s="157">
        <v>0</v>
      </c>
      <c r="M119" s="203">
        <f t="shared" si="7"/>
        <v>0</v>
      </c>
      <c r="N119" s="157">
        <f t="shared" si="8"/>
        <v>0</v>
      </c>
    </row>
    <row r="120" spans="1:14" hidden="1" x14ac:dyDescent="0.35">
      <c r="A120" s="177" t="s">
        <v>159</v>
      </c>
      <c r="B120" s="156">
        <v>0</v>
      </c>
      <c r="C120" s="157">
        <v>0</v>
      </c>
      <c r="J120" s="156">
        <v>0</v>
      </c>
      <c r="K120" s="157">
        <v>0</v>
      </c>
      <c r="M120" s="203">
        <f t="shared" si="7"/>
        <v>0</v>
      </c>
      <c r="N120" s="157">
        <f t="shared" si="8"/>
        <v>0</v>
      </c>
    </row>
    <row r="121" spans="1:14" x14ac:dyDescent="0.35">
      <c r="A121" s="177" t="s">
        <v>155</v>
      </c>
      <c r="B121" s="156">
        <v>1</v>
      </c>
      <c r="C121" s="157">
        <v>3</v>
      </c>
      <c r="J121" s="156">
        <v>0</v>
      </c>
      <c r="K121" s="157">
        <v>2</v>
      </c>
      <c r="M121" s="203">
        <f t="shared" si="7"/>
        <v>1</v>
      </c>
      <c r="N121" s="157">
        <f t="shared" si="8"/>
        <v>1</v>
      </c>
    </row>
    <row r="122" spans="1:14" hidden="1" x14ac:dyDescent="0.35">
      <c r="A122" s="177" t="s">
        <v>148</v>
      </c>
      <c r="B122" s="156">
        <v>0</v>
      </c>
      <c r="C122" s="157">
        <v>0</v>
      </c>
      <c r="J122" s="156">
        <v>0</v>
      </c>
      <c r="K122" s="157">
        <v>0</v>
      </c>
      <c r="M122" s="203">
        <f t="shared" si="7"/>
        <v>0</v>
      </c>
      <c r="N122" s="157">
        <f t="shared" si="8"/>
        <v>0</v>
      </c>
    </row>
    <row r="123" spans="1:14" x14ac:dyDescent="0.35">
      <c r="A123" s="177" t="s">
        <v>149</v>
      </c>
      <c r="B123" s="156">
        <v>0</v>
      </c>
      <c r="C123" s="157">
        <v>1</v>
      </c>
      <c r="J123" s="156">
        <v>0</v>
      </c>
      <c r="K123" s="157">
        <v>1</v>
      </c>
      <c r="M123" s="203">
        <f t="shared" si="7"/>
        <v>0</v>
      </c>
      <c r="N123" s="157">
        <f t="shared" si="8"/>
        <v>0</v>
      </c>
    </row>
    <row r="124" spans="1:14" ht="21" thickBot="1" x14ac:dyDescent="0.4">
      <c r="J124" s="156"/>
      <c r="K124" s="157"/>
    </row>
    <row r="125" spans="1:14" ht="21" x14ac:dyDescent="0.35">
      <c r="A125" s="206" t="s">
        <v>4</v>
      </c>
      <c r="J125" s="156"/>
      <c r="K125" s="157"/>
    </row>
    <row r="126" spans="1:14" ht="42.6" thickBot="1" x14ac:dyDescent="0.4">
      <c r="A126" s="215" t="s">
        <v>77</v>
      </c>
      <c r="J126" s="156"/>
      <c r="K126" s="157"/>
    </row>
    <row r="127" spans="1:14" ht="21" hidden="1" x14ac:dyDescent="0.4">
      <c r="A127" s="176" t="s">
        <v>68</v>
      </c>
      <c r="J127" s="156"/>
      <c r="K127" s="157"/>
    </row>
    <row r="128" spans="1:14" hidden="1" x14ac:dyDescent="0.35">
      <c r="A128" s="177" t="s">
        <v>144</v>
      </c>
      <c r="B128" s="156">
        <v>0</v>
      </c>
      <c r="C128" s="157">
        <v>0</v>
      </c>
      <c r="J128" s="156">
        <v>0</v>
      </c>
      <c r="K128" s="157">
        <v>0</v>
      </c>
      <c r="M128" s="203">
        <f t="shared" si="7"/>
        <v>0</v>
      </c>
      <c r="N128" s="157">
        <f t="shared" si="8"/>
        <v>0</v>
      </c>
    </row>
    <row r="129" spans="1:14" hidden="1" x14ac:dyDescent="0.35">
      <c r="A129" s="177" t="s">
        <v>141</v>
      </c>
      <c r="B129" s="156">
        <v>0</v>
      </c>
      <c r="C129" s="157">
        <v>0</v>
      </c>
      <c r="J129" s="156">
        <v>0</v>
      </c>
      <c r="K129" s="157">
        <v>0</v>
      </c>
      <c r="M129" s="203">
        <f t="shared" si="7"/>
        <v>0</v>
      </c>
      <c r="N129" s="157">
        <f t="shared" si="8"/>
        <v>0</v>
      </c>
    </row>
    <row r="130" spans="1:14" ht="21" x14ac:dyDescent="0.4">
      <c r="A130" s="176" t="s">
        <v>69</v>
      </c>
      <c r="J130" s="156"/>
      <c r="K130" s="157"/>
    </row>
    <row r="131" spans="1:14" ht="21" x14ac:dyDescent="0.4">
      <c r="A131" s="176" t="s">
        <v>88</v>
      </c>
      <c r="J131" s="156"/>
      <c r="K131" s="157"/>
    </row>
    <row r="132" spans="1:14" x14ac:dyDescent="0.35">
      <c r="A132" s="177" t="s">
        <v>34</v>
      </c>
      <c r="B132" s="156">
        <v>470</v>
      </c>
      <c r="C132" s="157">
        <v>0</v>
      </c>
      <c r="J132" s="156">
        <v>523</v>
      </c>
      <c r="K132" s="157">
        <v>0</v>
      </c>
      <c r="M132" s="203">
        <v>-53</v>
      </c>
      <c r="N132" s="157">
        <v>0</v>
      </c>
    </row>
    <row r="133" spans="1:14" x14ac:dyDescent="0.35">
      <c r="A133" s="177" t="s">
        <v>169</v>
      </c>
      <c r="B133" s="156">
        <v>0</v>
      </c>
      <c r="C133" s="157">
        <v>0</v>
      </c>
      <c r="J133" s="156">
        <v>120</v>
      </c>
      <c r="K133" s="157">
        <v>0</v>
      </c>
      <c r="M133" s="203">
        <v>-120</v>
      </c>
      <c r="N133" s="157">
        <v>0</v>
      </c>
    </row>
    <row r="134" spans="1:14" ht="21" x14ac:dyDescent="0.4">
      <c r="A134" s="176" t="s">
        <v>118</v>
      </c>
      <c r="J134" s="156"/>
      <c r="K134" s="157"/>
    </row>
    <row r="135" spans="1:14" x14ac:dyDescent="0.35">
      <c r="A135" s="177" t="s">
        <v>147</v>
      </c>
      <c r="B135" s="156">
        <v>0</v>
      </c>
      <c r="C135" s="157">
        <v>11</v>
      </c>
      <c r="J135" s="156">
        <v>0</v>
      </c>
      <c r="K135" s="157">
        <v>11</v>
      </c>
      <c r="M135" s="203">
        <v>0</v>
      </c>
      <c r="N135" s="157">
        <v>0</v>
      </c>
    </row>
    <row r="136" spans="1:14" hidden="1" x14ac:dyDescent="0.35">
      <c r="A136" s="177" t="s">
        <v>120</v>
      </c>
      <c r="B136" s="156">
        <v>0</v>
      </c>
      <c r="C136" s="157">
        <v>0</v>
      </c>
      <c r="J136" s="156">
        <v>0</v>
      </c>
      <c r="K136" s="157">
        <v>0</v>
      </c>
      <c r="M136" s="203">
        <v>0</v>
      </c>
      <c r="N136" s="157">
        <v>0</v>
      </c>
    </row>
    <row r="137" spans="1:14" hidden="1" x14ac:dyDescent="0.35">
      <c r="A137" s="177" t="s">
        <v>159</v>
      </c>
      <c r="B137" s="156">
        <v>0</v>
      </c>
      <c r="C137" s="157">
        <v>0</v>
      </c>
      <c r="J137" s="156">
        <v>0</v>
      </c>
      <c r="K137" s="157">
        <v>0</v>
      </c>
      <c r="M137" s="203">
        <v>0</v>
      </c>
      <c r="N137" s="157">
        <v>0</v>
      </c>
    </row>
    <row r="138" spans="1:14" hidden="1" x14ac:dyDescent="0.35">
      <c r="A138" s="177" t="s">
        <v>158</v>
      </c>
      <c r="B138" s="156">
        <v>0</v>
      </c>
      <c r="C138" s="157">
        <v>0</v>
      </c>
      <c r="J138" s="156">
        <v>0</v>
      </c>
      <c r="K138" s="157">
        <v>0</v>
      </c>
      <c r="M138" s="203">
        <v>0</v>
      </c>
      <c r="N138" s="157">
        <v>0</v>
      </c>
    </row>
    <row r="139" spans="1:14" x14ac:dyDescent="0.35">
      <c r="A139" s="177" t="s">
        <v>155</v>
      </c>
      <c r="B139" s="156">
        <v>1</v>
      </c>
      <c r="C139" s="157">
        <v>2</v>
      </c>
      <c r="J139" s="156">
        <v>0</v>
      </c>
      <c r="K139" s="157">
        <v>2</v>
      </c>
      <c r="M139" s="203">
        <v>1</v>
      </c>
      <c r="N139" s="157">
        <v>0</v>
      </c>
    </row>
    <row r="140" spans="1:14" x14ac:dyDescent="0.35">
      <c r="A140" s="177" t="s">
        <v>149</v>
      </c>
      <c r="B140" s="156">
        <v>0</v>
      </c>
      <c r="C140" s="157">
        <v>2</v>
      </c>
      <c r="J140" s="156">
        <v>0</v>
      </c>
      <c r="K140" s="157">
        <v>2</v>
      </c>
      <c r="M140" s="203">
        <v>0</v>
      </c>
      <c r="N140" s="157">
        <v>0</v>
      </c>
    </row>
    <row r="141" spans="1:14" x14ac:dyDescent="0.35">
      <c r="J141" s="156"/>
      <c r="K141" s="157"/>
    </row>
    <row r="142" spans="1:14" ht="21" x14ac:dyDescent="0.35">
      <c r="A142" s="209" t="s">
        <v>7</v>
      </c>
      <c r="B142" s="156">
        <f>SUM(B71:B140)</f>
        <v>3877</v>
      </c>
      <c r="C142" s="156">
        <f>SUM(C71:C140)</f>
        <v>88</v>
      </c>
      <c r="J142" s="156">
        <v>4269</v>
      </c>
      <c r="K142" s="156">
        <v>86</v>
      </c>
      <c r="M142" s="203">
        <v>-392</v>
      </c>
      <c r="N142" s="157">
        <v>2</v>
      </c>
    </row>
    <row r="143" spans="1:14" x14ac:dyDescent="0.35">
      <c r="J143" s="156"/>
      <c r="K143" s="157"/>
    </row>
    <row r="144" spans="1:14" x14ac:dyDescent="0.35">
      <c r="J144" s="156"/>
      <c r="K144" s="157"/>
    </row>
    <row r="145" spans="1:14" ht="21" x14ac:dyDescent="0.4">
      <c r="A145" s="214" t="s">
        <v>163</v>
      </c>
      <c r="B145" s="217">
        <f>B142+B62</f>
        <v>20191</v>
      </c>
      <c r="C145" s="157">
        <f>C142+C62</f>
        <v>461</v>
      </c>
      <c r="J145" s="156">
        <v>22240</v>
      </c>
      <c r="K145" s="157">
        <v>457</v>
      </c>
      <c r="M145" s="203">
        <v>-1142</v>
      </c>
      <c r="N145" s="157">
        <v>2</v>
      </c>
    </row>
    <row r="146" spans="1:14" x14ac:dyDescent="0.35">
      <c r="J146" s="156"/>
      <c r="K146" s="157"/>
    </row>
    <row r="147" spans="1:14" ht="61.2" x14ac:dyDescent="0.35">
      <c r="A147" s="202" t="s">
        <v>199</v>
      </c>
      <c r="B147" s="223">
        <v>20191</v>
      </c>
      <c r="C147" s="223">
        <v>94917.067999999999</v>
      </c>
      <c r="J147" s="201">
        <v>22042</v>
      </c>
      <c r="K147" s="201">
        <v>90971</v>
      </c>
      <c r="M147" s="257">
        <v>-944</v>
      </c>
      <c r="N147" s="201">
        <v>3544</v>
      </c>
    </row>
  </sheetData>
  <mergeCells count="5">
    <mergeCell ref="B2:C2"/>
    <mergeCell ref="E2:F2"/>
    <mergeCell ref="H2:I2"/>
    <mergeCell ref="J2:K2"/>
    <mergeCell ref="M2:N2"/>
  </mergeCells>
  <printOptions horizontalCentered="1" gridLines="1"/>
  <pageMargins left="0.25" right="0.25" top="0.75" bottom="0.75" header="0.3" footer="0.3"/>
  <pageSetup scale="50" orientation="portrait" r:id="rId1"/>
  <headerFooter>
    <oddHeader>&amp;CMission Program Indirect Budgeted Resources for Professional Hourly Rate Calculation</oddHeader>
  </headerFooter>
  <rowBreaks count="1" manualBreakCount="1">
    <brk id="124"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L182"/>
  <sheetViews>
    <sheetView view="pageBreakPreview" topLeftCell="A157" zoomScale="80" zoomScaleNormal="90" zoomScaleSheetLayoutView="80" workbookViewId="0">
      <selection activeCell="A131" sqref="A131:XFD131"/>
    </sheetView>
  </sheetViews>
  <sheetFormatPr defaultColWidth="8.6328125" defaultRowHeight="13.2" x14ac:dyDescent="0.25"/>
  <cols>
    <col min="1" max="1" width="56.81640625" style="11" customWidth="1"/>
    <col min="2" max="2" width="11.54296875" style="19" customWidth="1"/>
    <col min="3" max="3" width="6.81640625" style="12" customWidth="1"/>
    <col min="4" max="4" width="2.1796875" style="1" customWidth="1"/>
    <col min="5" max="5" width="12.08984375" style="19" customWidth="1"/>
    <col min="6" max="6" width="6.81640625" style="12" customWidth="1"/>
    <col min="7" max="7" width="2.1796875" style="1" customWidth="1"/>
    <col min="8" max="8" width="11.1796875" style="21" customWidth="1"/>
    <col min="9" max="9" width="6.81640625" style="12" customWidth="1"/>
    <col min="10" max="10" width="8.6328125" style="1"/>
    <col min="11" max="11" width="12" style="1" bestFit="1" customWidth="1"/>
    <col min="12" max="16384" width="8.6328125" style="1"/>
  </cols>
  <sheetData>
    <row r="1" spans="1:12" ht="24" customHeight="1" x14ac:dyDescent="0.25">
      <c r="A1" s="6"/>
      <c r="B1" s="75"/>
      <c r="C1" s="41"/>
      <c r="D1" s="6"/>
      <c r="E1" s="42"/>
      <c r="F1" s="43"/>
      <c r="G1" s="11"/>
      <c r="H1" s="44"/>
      <c r="I1" s="45"/>
    </row>
    <row r="2" spans="1:12" x14ac:dyDescent="0.25">
      <c r="A2" s="80"/>
      <c r="B2" s="275" t="s">
        <v>192</v>
      </c>
      <c r="C2" s="276"/>
      <c r="D2" s="8"/>
      <c r="E2" s="275" t="s">
        <v>183</v>
      </c>
      <c r="F2" s="276"/>
      <c r="G2" s="46"/>
      <c r="H2" s="277" t="s">
        <v>1</v>
      </c>
      <c r="I2" s="278"/>
    </row>
    <row r="3" spans="1:12" x14ac:dyDescent="0.25">
      <c r="A3" s="81"/>
      <c r="B3" s="38" t="s">
        <v>35</v>
      </c>
      <c r="C3" s="39" t="s">
        <v>2</v>
      </c>
      <c r="D3" s="8"/>
      <c r="E3" s="38" t="s">
        <v>35</v>
      </c>
      <c r="F3" s="47" t="s">
        <v>2</v>
      </c>
      <c r="G3" s="46"/>
      <c r="H3" s="38" t="s">
        <v>35</v>
      </c>
      <c r="I3" s="48" t="s">
        <v>2</v>
      </c>
    </row>
    <row r="4" spans="1:12" ht="13.8" thickBot="1" x14ac:dyDescent="0.3">
      <c r="A4" s="8"/>
      <c r="B4" s="76" t="s">
        <v>0</v>
      </c>
      <c r="C4" s="49" t="s">
        <v>0</v>
      </c>
      <c r="D4" s="8"/>
      <c r="E4" s="50" t="s">
        <v>0</v>
      </c>
      <c r="F4" s="51" t="s">
        <v>0</v>
      </c>
      <c r="G4" s="46"/>
      <c r="H4" s="52" t="s">
        <v>0</v>
      </c>
      <c r="I4" s="53" t="s">
        <v>0</v>
      </c>
    </row>
    <row r="5" spans="1:12" ht="12.75" customHeight="1" x14ac:dyDescent="0.25">
      <c r="A5" s="141" t="s">
        <v>3</v>
      </c>
      <c r="B5" s="114"/>
      <c r="C5" s="40"/>
      <c r="D5" s="6"/>
      <c r="E5" s="55"/>
      <c r="F5" s="54"/>
      <c r="G5" s="6"/>
      <c r="H5" s="55"/>
      <c r="I5" s="56"/>
    </row>
    <row r="6" spans="1:12" ht="12.75" customHeight="1" thickBot="1" x14ac:dyDescent="0.3">
      <c r="A6" s="142" t="s">
        <v>9</v>
      </c>
      <c r="B6" s="114"/>
      <c r="C6" s="40"/>
      <c r="D6" s="6"/>
      <c r="E6" s="55"/>
      <c r="F6" s="54"/>
      <c r="G6" s="6"/>
      <c r="H6" s="55"/>
      <c r="I6" s="56"/>
    </row>
    <row r="7" spans="1:12" ht="18.899999999999999" customHeight="1" x14ac:dyDescent="0.25">
      <c r="A7" s="77" t="s">
        <v>84</v>
      </c>
      <c r="B7" s="127"/>
      <c r="C7" s="105"/>
      <c r="D7" s="28"/>
      <c r="E7" s="91"/>
      <c r="F7" s="90"/>
      <c r="G7" s="28"/>
      <c r="H7" s="91"/>
      <c r="I7" s="92"/>
    </row>
    <row r="8" spans="1:12" hidden="1" x14ac:dyDescent="0.25">
      <c r="A8" s="96" t="s">
        <v>71</v>
      </c>
      <c r="B8" s="119"/>
      <c r="C8" s="100"/>
      <c r="D8" s="28"/>
      <c r="E8" s="91"/>
      <c r="F8" s="90"/>
      <c r="G8" s="28"/>
      <c r="H8" s="91"/>
      <c r="I8" s="92"/>
    </row>
    <row r="9" spans="1:12" hidden="1" x14ac:dyDescent="0.25">
      <c r="A9" s="97" t="s">
        <v>10</v>
      </c>
      <c r="B9" s="119"/>
      <c r="C9" s="100"/>
      <c r="D9" s="28"/>
      <c r="E9" s="91"/>
      <c r="F9" s="90"/>
      <c r="G9" s="28"/>
      <c r="H9" s="91">
        <f t="shared" ref="H9:I32" si="0">B9-E9</f>
        <v>0</v>
      </c>
      <c r="I9" s="92">
        <f t="shared" si="0"/>
        <v>0</v>
      </c>
    </row>
    <row r="10" spans="1:12" hidden="1" x14ac:dyDescent="0.25">
      <c r="A10" s="96" t="s">
        <v>68</v>
      </c>
      <c r="B10" s="119"/>
      <c r="C10" s="100"/>
      <c r="D10" s="28"/>
      <c r="E10" s="91"/>
      <c r="F10" s="90"/>
      <c r="G10" s="28"/>
      <c r="H10" s="91"/>
      <c r="I10" s="92"/>
    </row>
    <row r="11" spans="1:12" hidden="1" x14ac:dyDescent="0.25">
      <c r="A11" s="97" t="s">
        <v>11</v>
      </c>
      <c r="B11" s="119"/>
      <c r="C11" s="100"/>
      <c r="D11" s="28"/>
      <c r="E11" s="123"/>
      <c r="F11" s="87"/>
      <c r="G11" s="28"/>
      <c r="H11" s="91">
        <f t="shared" si="0"/>
        <v>0</v>
      </c>
      <c r="I11" s="92">
        <f t="shared" si="0"/>
        <v>0</v>
      </c>
    </row>
    <row r="12" spans="1:12" hidden="1" x14ac:dyDescent="0.25">
      <c r="A12" s="97" t="s">
        <v>12</v>
      </c>
      <c r="B12" s="119"/>
      <c r="C12" s="100"/>
      <c r="D12" s="28"/>
      <c r="E12" s="123"/>
      <c r="F12" s="87"/>
      <c r="G12" s="28"/>
      <c r="H12" s="91">
        <f t="shared" si="0"/>
        <v>0</v>
      </c>
      <c r="I12" s="92">
        <f t="shared" si="0"/>
        <v>0</v>
      </c>
    </row>
    <row r="13" spans="1:12" hidden="1" x14ac:dyDescent="0.25">
      <c r="A13" s="97" t="s">
        <v>13</v>
      </c>
      <c r="B13" s="119"/>
      <c r="C13" s="100"/>
      <c r="D13" s="28"/>
      <c r="E13" s="123"/>
      <c r="F13" s="87"/>
      <c r="G13" s="28"/>
      <c r="H13" s="91">
        <f t="shared" si="0"/>
        <v>0</v>
      </c>
      <c r="I13" s="92">
        <f t="shared" si="0"/>
        <v>0</v>
      </c>
      <c r="L13" s="26"/>
    </row>
    <row r="14" spans="1:12" hidden="1" x14ac:dyDescent="0.25">
      <c r="A14" s="97" t="s">
        <v>14</v>
      </c>
      <c r="B14" s="119"/>
      <c r="C14" s="100"/>
      <c r="D14" s="28"/>
      <c r="E14" s="123"/>
      <c r="F14" s="87"/>
      <c r="G14" s="28"/>
      <c r="H14" s="91">
        <f t="shared" si="0"/>
        <v>0</v>
      </c>
      <c r="I14" s="92">
        <f t="shared" si="0"/>
        <v>0</v>
      </c>
      <c r="L14" s="26"/>
    </row>
    <row r="15" spans="1:12" hidden="1" x14ac:dyDescent="0.25">
      <c r="A15" s="97" t="s">
        <v>15</v>
      </c>
      <c r="B15" s="119"/>
      <c r="C15" s="100"/>
      <c r="D15" s="28"/>
      <c r="E15" s="123"/>
      <c r="F15" s="87"/>
      <c r="G15" s="28"/>
      <c r="H15" s="91">
        <f t="shared" si="0"/>
        <v>0</v>
      </c>
      <c r="I15" s="92">
        <f t="shared" si="0"/>
        <v>0</v>
      </c>
      <c r="L15" s="26"/>
    </row>
    <row r="16" spans="1:12" hidden="1" x14ac:dyDescent="0.25">
      <c r="A16" s="97" t="s">
        <v>16</v>
      </c>
      <c r="B16" s="119"/>
      <c r="C16" s="100"/>
      <c r="D16" s="28"/>
      <c r="E16" s="123"/>
      <c r="F16" s="87"/>
      <c r="G16" s="28"/>
      <c r="H16" s="91">
        <f t="shared" si="0"/>
        <v>0</v>
      </c>
      <c r="I16" s="92">
        <f t="shared" si="0"/>
        <v>0</v>
      </c>
      <c r="L16" s="26"/>
    </row>
    <row r="17" spans="1:12" hidden="1" x14ac:dyDescent="0.25">
      <c r="A17" s="97" t="s">
        <v>17</v>
      </c>
      <c r="B17" s="119"/>
      <c r="C17" s="100"/>
      <c r="D17" s="28"/>
      <c r="E17" s="123"/>
      <c r="F17" s="87"/>
      <c r="G17" s="28"/>
      <c r="H17" s="91">
        <f t="shared" si="0"/>
        <v>0</v>
      </c>
      <c r="I17" s="92">
        <f t="shared" si="0"/>
        <v>0</v>
      </c>
      <c r="L17" s="26"/>
    </row>
    <row r="18" spans="1:12" hidden="1" x14ac:dyDescent="0.25">
      <c r="A18" s="97" t="s">
        <v>18</v>
      </c>
      <c r="B18" s="119"/>
      <c r="C18" s="100"/>
      <c r="D18" s="28"/>
      <c r="E18" s="123"/>
      <c r="F18" s="87"/>
      <c r="G18" s="28"/>
      <c r="H18" s="91">
        <f t="shared" si="0"/>
        <v>0</v>
      </c>
      <c r="I18" s="92">
        <f t="shared" si="0"/>
        <v>0</v>
      </c>
      <c r="L18" s="26"/>
    </row>
    <row r="19" spans="1:12" hidden="1" x14ac:dyDescent="0.25">
      <c r="A19" s="97" t="s">
        <v>19</v>
      </c>
      <c r="B19" s="119"/>
      <c r="C19" s="100"/>
      <c r="D19" s="28"/>
      <c r="E19" s="123"/>
      <c r="F19" s="87"/>
      <c r="G19" s="28"/>
      <c r="H19" s="91">
        <f t="shared" si="0"/>
        <v>0</v>
      </c>
      <c r="I19" s="92">
        <f t="shared" si="0"/>
        <v>0</v>
      </c>
      <c r="J19" s="11"/>
    </row>
    <row r="20" spans="1:12" hidden="1" x14ac:dyDescent="0.25">
      <c r="A20" s="97" t="s">
        <v>20</v>
      </c>
      <c r="B20" s="119"/>
      <c r="C20" s="100"/>
      <c r="D20" s="28"/>
      <c r="E20" s="123"/>
      <c r="F20" s="87"/>
      <c r="G20" s="28"/>
      <c r="H20" s="91">
        <f t="shared" si="0"/>
        <v>0</v>
      </c>
      <c r="I20" s="92">
        <f t="shared" si="0"/>
        <v>0</v>
      </c>
    </row>
    <row r="21" spans="1:12" hidden="1" x14ac:dyDescent="0.25">
      <c r="A21" s="97" t="s">
        <v>22</v>
      </c>
      <c r="B21" s="119"/>
      <c r="C21" s="100"/>
      <c r="D21" s="28"/>
      <c r="E21" s="123"/>
      <c r="F21" s="87"/>
      <c r="G21" s="28"/>
      <c r="H21" s="91">
        <f t="shared" si="0"/>
        <v>0</v>
      </c>
      <c r="I21" s="92">
        <f t="shared" si="0"/>
        <v>0</v>
      </c>
    </row>
    <row r="22" spans="1:12" hidden="1" x14ac:dyDescent="0.25">
      <c r="A22" s="97" t="s">
        <v>83</v>
      </c>
      <c r="B22" s="119"/>
      <c r="C22" s="100"/>
      <c r="D22" s="28"/>
      <c r="E22" s="123"/>
      <c r="F22" s="87"/>
      <c r="G22" s="28"/>
      <c r="H22" s="91">
        <f t="shared" si="0"/>
        <v>0</v>
      </c>
      <c r="I22" s="92">
        <f t="shared" si="0"/>
        <v>0</v>
      </c>
    </row>
    <row r="23" spans="1:12" hidden="1" x14ac:dyDescent="0.25">
      <c r="A23" s="97" t="s">
        <v>23</v>
      </c>
      <c r="B23" s="119"/>
      <c r="C23" s="100"/>
      <c r="D23" s="28"/>
      <c r="E23" s="123"/>
      <c r="F23" s="87"/>
      <c r="G23" s="28"/>
      <c r="H23" s="91">
        <f t="shared" si="0"/>
        <v>0</v>
      </c>
      <c r="I23" s="92">
        <f t="shared" si="0"/>
        <v>0</v>
      </c>
    </row>
    <row r="24" spans="1:12" x14ac:dyDescent="0.25">
      <c r="A24" s="96" t="s">
        <v>69</v>
      </c>
      <c r="B24" s="119"/>
      <c r="C24" s="100"/>
      <c r="D24" s="28"/>
      <c r="E24" s="91"/>
      <c r="F24" s="90"/>
      <c r="G24" s="28"/>
      <c r="H24" s="91"/>
      <c r="I24" s="92"/>
    </row>
    <row r="25" spans="1:12" hidden="1" x14ac:dyDescent="0.25">
      <c r="A25" s="97" t="s">
        <v>24</v>
      </c>
      <c r="B25" s="123"/>
      <c r="C25" s="100"/>
      <c r="D25" s="28"/>
      <c r="E25" s="123"/>
      <c r="F25" s="87"/>
      <c r="G25" s="28"/>
      <c r="H25" s="91">
        <f t="shared" si="0"/>
        <v>0</v>
      </c>
      <c r="I25" s="92">
        <f t="shared" si="0"/>
        <v>0</v>
      </c>
    </row>
    <row r="26" spans="1:12" hidden="1" x14ac:dyDescent="0.25">
      <c r="A26" s="97" t="s">
        <v>25</v>
      </c>
      <c r="B26" s="123"/>
      <c r="C26" s="100"/>
      <c r="D26" s="28"/>
      <c r="E26" s="123"/>
      <c r="F26" s="87"/>
      <c r="G26" s="28"/>
      <c r="H26" s="91">
        <f t="shared" si="0"/>
        <v>0</v>
      </c>
      <c r="I26" s="92">
        <f t="shared" si="0"/>
        <v>0</v>
      </c>
    </row>
    <row r="27" spans="1:12" hidden="1" x14ac:dyDescent="0.25">
      <c r="A27" s="97" t="s">
        <v>15</v>
      </c>
      <c r="B27" s="123"/>
      <c r="C27" s="100"/>
      <c r="D27" s="28"/>
      <c r="E27" s="123"/>
      <c r="F27" s="87"/>
      <c r="G27" s="28"/>
      <c r="H27" s="91">
        <f t="shared" si="0"/>
        <v>0</v>
      </c>
      <c r="I27" s="92">
        <f t="shared" si="0"/>
        <v>0</v>
      </c>
    </row>
    <row r="28" spans="1:12" x14ac:dyDescent="0.25">
      <c r="A28" s="144" t="s">
        <v>24</v>
      </c>
      <c r="B28" s="121">
        <v>0</v>
      </c>
      <c r="C28" s="99">
        <v>0.1</v>
      </c>
      <c r="D28" s="28"/>
      <c r="E28" s="121">
        <v>0</v>
      </c>
      <c r="F28" s="89">
        <v>0.1</v>
      </c>
      <c r="G28" s="28"/>
      <c r="H28" s="84">
        <f t="shared" si="0"/>
        <v>0</v>
      </c>
      <c r="I28" s="85">
        <f t="shared" si="0"/>
        <v>0</v>
      </c>
    </row>
    <row r="29" spans="1:12" hidden="1" x14ac:dyDescent="0.25">
      <c r="A29" s="97" t="s">
        <v>18</v>
      </c>
      <c r="B29" s="123"/>
      <c r="C29" s="100"/>
      <c r="D29" s="28"/>
      <c r="E29" s="123"/>
      <c r="F29" s="87"/>
      <c r="G29" s="28"/>
      <c r="H29" s="91">
        <f t="shared" si="0"/>
        <v>0</v>
      </c>
      <c r="I29" s="92">
        <f t="shared" si="0"/>
        <v>0</v>
      </c>
    </row>
    <row r="30" spans="1:12" hidden="1" x14ac:dyDescent="0.25">
      <c r="A30" s="97" t="s">
        <v>21</v>
      </c>
      <c r="B30" s="123"/>
      <c r="C30" s="100"/>
      <c r="D30" s="28"/>
      <c r="E30" s="123"/>
      <c r="F30" s="87"/>
      <c r="G30" s="28"/>
      <c r="H30" s="91">
        <f t="shared" si="0"/>
        <v>0</v>
      </c>
      <c r="I30" s="92">
        <f t="shared" si="0"/>
        <v>0</v>
      </c>
    </row>
    <row r="31" spans="1:12" hidden="1" x14ac:dyDescent="0.25">
      <c r="A31" s="97" t="s">
        <v>23</v>
      </c>
      <c r="B31" s="123"/>
      <c r="C31" s="100"/>
      <c r="D31" s="28"/>
      <c r="E31" s="123"/>
      <c r="F31" s="87"/>
      <c r="G31" s="28"/>
      <c r="H31" s="91">
        <f t="shared" si="0"/>
        <v>0</v>
      </c>
      <c r="I31" s="92">
        <f t="shared" si="0"/>
        <v>0</v>
      </c>
    </row>
    <row r="32" spans="1:12" hidden="1" x14ac:dyDescent="0.25">
      <c r="A32" s="97" t="s">
        <v>27</v>
      </c>
      <c r="B32" s="123"/>
      <c r="C32" s="100"/>
      <c r="D32" s="28"/>
      <c r="E32" s="123"/>
      <c r="F32" s="87"/>
      <c r="G32" s="28"/>
      <c r="H32" s="91">
        <f t="shared" si="0"/>
        <v>0</v>
      </c>
      <c r="I32" s="92">
        <f t="shared" si="0"/>
        <v>0</v>
      </c>
    </row>
    <row r="33" spans="1:10" hidden="1" x14ac:dyDescent="0.25">
      <c r="A33" s="96" t="s">
        <v>67</v>
      </c>
      <c r="B33" s="119"/>
      <c r="C33" s="100"/>
      <c r="D33" s="105"/>
      <c r="E33" s="60"/>
      <c r="F33" s="59"/>
      <c r="G33" s="29"/>
      <c r="H33" s="91"/>
      <c r="I33" s="92"/>
    </row>
    <row r="34" spans="1:10" hidden="1" x14ac:dyDescent="0.25">
      <c r="A34" s="97" t="s">
        <v>28</v>
      </c>
      <c r="B34" s="119"/>
      <c r="C34" s="100"/>
      <c r="D34" s="105"/>
      <c r="E34" s="123"/>
      <c r="F34" s="87"/>
      <c r="G34" s="29"/>
      <c r="H34" s="91">
        <f t="shared" ref="H34:I44" si="1">B34-E34</f>
        <v>0</v>
      </c>
      <c r="I34" s="92">
        <f t="shared" si="1"/>
        <v>0</v>
      </c>
    </row>
    <row r="35" spans="1:10" hidden="1" x14ac:dyDescent="0.25">
      <c r="A35" s="97" t="s">
        <v>85</v>
      </c>
      <c r="B35" s="119"/>
      <c r="C35" s="100"/>
      <c r="D35" s="105"/>
      <c r="E35" s="123"/>
      <c r="F35" s="87"/>
      <c r="G35" s="29"/>
      <c r="H35" s="91">
        <f t="shared" si="1"/>
        <v>0</v>
      </c>
      <c r="I35" s="92">
        <f t="shared" si="1"/>
        <v>0</v>
      </c>
    </row>
    <row r="36" spans="1:10" hidden="1" x14ac:dyDescent="0.25">
      <c r="A36" s="97" t="s">
        <v>29</v>
      </c>
      <c r="B36" s="119"/>
      <c r="C36" s="100"/>
      <c r="D36" s="105"/>
      <c r="E36" s="123"/>
      <c r="F36" s="87"/>
      <c r="G36" s="29"/>
      <c r="H36" s="91">
        <f t="shared" si="1"/>
        <v>0</v>
      </c>
      <c r="I36" s="92">
        <f t="shared" si="1"/>
        <v>0</v>
      </c>
    </row>
    <row r="37" spans="1:10" hidden="1" x14ac:dyDescent="0.25">
      <c r="A37" s="96" t="s">
        <v>30</v>
      </c>
      <c r="B37" s="136"/>
      <c r="C37" s="101"/>
      <c r="D37" s="105"/>
      <c r="E37" s="60"/>
      <c r="F37" s="59"/>
      <c r="G37" s="29"/>
      <c r="H37" s="91"/>
      <c r="I37" s="92"/>
    </row>
    <row r="38" spans="1:10" hidden="1" x14ac:dyDescent="0.25">
      <c r="A38" s="97" t="s">
        <v>72</v>
      </c>
      <c r="B38" s="119"/>
      <c r="C38" s="100"/>
      <c r="D38" s="105"/>
      <c r="E38" s="60"/>
      <c r="F38" s="59"/>
      <c r="G38" s="29"/>
      <c r="H38" s="91">
        <f t="shared" si="1"/>
        <v>0</v>
      </c>
      <c r="I38" s="92">
        <f t="shared" si="1"/>
        <v>0</v>
      </c>
    </row>
    <row r="39" spans="1:10" hidden="1" x14ac:dyDescent="0.25">
      <c r="A39" s="97" t="s">
        <v>23</v>
      </c>
      <c r="B39" s="119"/>
      <c r="C39" s="100"/>
      <c r="D39" s="105"/>
      <c r="E39" s="60"/>
      <c r="F39" s="59"/>
      <c r="G39" s="29"/>
      <c r="H39" s="91">
        <f t="shared" si="1"/>
        <v>0</v>
      </c>
      <c r="I39" s="92">
        <f t="shared" si="1"/>
        <v>0</v>
      </c>
    </row>
    <row r="40" spans="1:10" hidden="1" x14ac:dyDescent="0.25">
      <c r="A40" s="97" t="s">
        <v>31</v>
      </c>
      <c r="B40" s="119"/>
      <c r="C40" s="100"/>
      <c r="D40" s="105"/>
      <c r="E40" s="60"/>
      <c r="F40" s="59"/>
      <c r="G40" s="29"/>
      <c r="H40" s="91">
        <f t="shared" si="1"/>
        <v>0</v>
      </c>
      <c r="I40" s="92">
        <f t="shared" si="1"/>
        <v>0</v>
      </c>
    </row>
    <row r="41" spans="1:10" hidden="1" x14ac:dyDescent="0.25">
      <c r="A41" s="96" t="s">
        <v>70</v>
      </c>
      <c r="B41" s="119"/>
      <c r="C41" s="100"/>
      <c r="D41" s="105"/>
      <c r="E41" s="60"/>
      <c r="F41" s="59"/>
      <c r="G41" s="29"/>
      <c r="H41" s="91"/>
      <c r="I41" s="92"/>
      <c r="J41" s="26"/>
    </row>
    <row r="42" spans="1:10" hidden="1" x14ac:dyDescent="0.25">
      <c r="A42" s="97" t="s">
        <v>32</v>
      </c>
      <c r="B42" s="119"/>
      <c r="C42" s="100"/>
      <c r="D42" s="105"/>
      <c r="E42" s="123"/>
      <c r="F42" s="87"/>
      <c r="G42" s="29"/>
      <c r="H42" s="91">
        <f t="shared" si="1"/>
        <v>0</v>
      </c>
      <c r="I42" s="92">
        <f t="shared" si="1"/>
        <v>0</v>
      </c>
    </row>
    <row r="43" spans="1:10" hidden="1" x14ac:dyDescent="0.25">
      <c r="A43" s="97" t="s">
        <v>33</v>
      </c>
      <c r="B43" s="119"/>
      <c r="C43" s="100"/>
      <c r="D43" s="105"/>
      <c r="E43" s="123"/>
      <c r="F43" s="87"/>
      <c r="G43" s="29"/>
      <c r="H43" s="91">
        <f t="shared" si="1"/>
        <v>0</v>
      </c>
      <c r="I43" s="92">
        <f t="shared" si="1"/>
        <v>0</v>
      </c>
    </row>
    <row r="44" spans="1:10" x14ac:dyDescent="0.25">
      <c r="A44" s="10" t="s">
        <v>6</v>
      </c>
      <c r="B44" s="91">
        <f>B28</f>
        <v>0</v>
      </c>
      <c r="C44" s="70">
        <f>C28</f>
        <v>0.1</v>
      </c>
      <c r="D44" s="29"/>
      <c r="E44" s="60">
        <v>0</v>
      </c>
      <c r="F44" s="59">
        <v>0.1</v>
      </c>
      <c r="G44" s="29"/>
      <c r="H44" s="60">
        <f t="shared" si="1"/>
        <v>0</v>
      </c>
      <c r="I44" s="61">
        <f t="shared" si="1"/>
        <v>0</v>
      </c>
    </row>
    <row r="45" spans="1:10" ht="13.8" thickBot="1" x14ac:dyDescent="0.3">
      <c r="A45" s="9"/>
      <c r="B45" s="91"/>
      <c r="C45" s="93"/>
      <c r="D45" s="11"/>
      <c r="E45" s="44"/>
      <c r="F45" s="43"/>
      <c r="G45" s="11"/>
      <c r="H45" s="44"/>
      <c r="I45" s="45"/>
    </row>
    <row r="46" spans="1:10" x14ac:dyDescent="0.25">
      <c r="A46" s="141" t="s">
        <v>3</v>
      </c>
      <c r="B46" s="55"/>
      <c r="C46" s="57"/>
      <c r="D46" s="11"/>
      <c r="E46" s="60"/>
      <c r="F46" s="59"/>
      <c r="G46" s="29"/>
      <c r="H46" s="60"/>
      <c r="I46" s="61"/>
    </row>
    <row r="47" spans="1:10" ht="13.8" thickBot="1" x14ac:dyDescent="0.3">
      <c r="A47" s="142" t="s">
        <v>36</v>
      </c>
      <c r="B47" s="114"/>
      <c r="C47" s="57"/>
      <c r="D47" s="11"/>
      <c r="E47" s="60"/>
      <c r="F47" s="59"/>
      <c r="G47" s="29"/>
      <c r="H47" s="60"/>
      <c r="I47" s="61"/>
    </row>
    <row r="48" spans="1:10" x14ac:dyDescent="0.25">
      <c r="A48" s="77" t="s">
        <v>66</v>
      </c>
      <c r="B48" s="114"/>
      <c r="C48" s="57"/>
      <c r="D48" s="11"/>
      <c r="E48" s="60"/>
      <c r="F48" s="59"/>
      <c r="G48" s="29"/>
      <c r="H48" s="60"/>
      <c r="I48" s="61"/>
    </row>
    <row r="49" spans="1:10" hidden="1" x14ac:dyDescent="0.25">
      <c r="A49" s="96" t="s">
        <v>73</v>
      </c>
      <c r="B49" s="115"/>
      <c r="C49" s="95"/>
      <c r="D49" s="11"/>
      <c r="E49" s="60"/>
      <c r="F49" s="59"/>
      <c r="G49" s="11"/>
      <c r="H49" s="44"/>
      <c r="I49" s="45"/>
    </row>
    <row r="50" spans="1:10" hidden="1" x14ac:dyDescent="0.25">
      <c r="A50" s="97" t="s">
        <v>18</v>
      </c>
      <c r="B50" s="115"/>
      <c r="C50" s="95"/>
      <c r="D50" s="11"/>
      <c r="E50" s="116"/>
      <c r="F50" s="88"/>
      <c r="G50" s="11"/>
      <c r="H50" s="44">
        <f t="shared" ref="H50:I55" si="2">B50-E50</f>
        <v>0</v>
      </c>
      <c r="I50" s="45">
        <f t="shared" si="2"/>
        <v>0</v>
      </c>
    </row>
    <row r="51" spans="1:10" hidden="1" x14ac:dyDescent="0.25">
      <c r="A51" s="97" t="s">
        <v>47</v>
      </c>
      <c r="B51" s="115"/>
      <c r="C51" s="95"/>
      <c r="D51" s="11"/>
      <c r="E51" s="116"/>
      <c r="F51" s="88"/>
      <c r="G51" s="11"/>
      <c r="H51" s="44">
        <f t="shared" si="2"/>
        <v>0</v>
      </c>
      <c r="I51" s="45">
        <f t="shared" si="2"/>
        <v>0</v>
      </c>
    </row>
    <row r="52" spans="1:10" hidden="1" x14ac:dyDescent="0.25">
      <c r="A52" s="97" t="s">
        <v>49</v>
      </c>
      <c r="B52" s="115"/>
      <c r="C52" s="95"/>
      <c r="D52" s="11"/>
      <c r="E52" s="116"/>
      <c r="F52" s="88"/>
      <c r="G52" s="11"/>
      <c r="H52" s="44">
        <f t="shared" si="2"/>
        <v>0</v>
      </c>
      <c r="I52" s="45">
        <f t="shared" si="2"/>
        <v>0</v>
      </c>
      <c r="J52" s="26"/>
    </row>
    <row r="53" spans="1:10" hidden="1" x14ac:dyDescent="0.25">
      <c r="A53" s="97" t="s">
        <v>50</v>
      </c>
      <c r="B53" s="115"/>
      <c r="C53" s="95"/>
      <c r="D53" s="11"/>
      <c r="E53" s="116"/>
      <c r="F53" s="88"/>
      <c r="G53" s="11"/>
      <c r="H53" s="44">
        <f t="shared" si="2"/>
        <v>0</v>
      </c>
      <c r="I53" s="45">
        <f t="shared" si="2"/>
        <v>0</v>
      </c>
      <c r="J53" s="26"/>
    </row>
    <row r="54" spans="1:10" hidden="1" x14ac:dyDescent="0.25">
      <c r="A54" s="96" t="s">
        <v>71</v>
      </c>
      <c r="B54" s="115"/>
      <c r="C54" s="95"/>
      <c r="D54" s="11"/>
      <c r="E54" s="60"/>
      <c r="F54" s="59"/>
      <c r="G54" s="11"/>
      <c r="H54" s="44"/>
      <c r="I54" s="45"/>
      <c r="J54" s="26"/>
    </row>
    <row r="55" spans="1:10" hidden="1" x14ac:dyDescent="0.25">
      <c r="A55" s="97" t="s">
        <v>10</v>
      </c>
      <c r="B55" s="115"/>
      <c r="C55" s="95"/>
      <c r="D55" s="11"/>
      <c r="E55" s="60"/>
      <c r="F55" s="59"/>
      <c r="G55" s="11"/>
      <c r="H55" s="44">
        <f t="shared" si="2"/>
        <v>0</v>
      </c>
      <c r="I55" s="45">
        <f t="shared" si="2"/>
        <v>0</v>
      </c>
      <c r="J55" s="26"/>
    </row>
    <row r="56" spans="1:10" hidden="1" x14ac:dyDescent="0.25">
      <c r="A56" s="96" t="s">
        <v>68</v>
      </c>
      <c r="B56" s="115"/>
      <c r="C56" s="95"/>
      <c r="D56" s="11"/>
      <c r="E56" s="60"/>
      <c r="F56" s="104"/>
      <c r="G56" s="11"/>
      <c r="H56" s="44"/>
      <c r="I56" s="45"/>
      <c r="J56" s="26"/>
    </row>
    <row r="57" spans="1:10" hidden="1" x14ac:dyDescent="0.25">
      <c r="A57" s="97" t="s">
        <v>15</v>
      </c>
      <c r="B57" s="115"/>
      <c r="C57" s="95"/>
      <c r="D57" s="11"/>
      <c r="E57" s="116"/>
      <c r="F57" s="88"/>
      <c r="G57" s="11"/>
      <c r="H57" s="44">
        <f t="shared" ref="H57:I90" si="3">B57-E57</f>
        <v>0</v>
      </c>
      <c r="I57" s="45">
        <f t="shared" si="3"/>
        <v>0</v>
      </c>
    </row>
    <row r="58" spans="1:10" hidden="1" x14ac:dyDescent="0.25">
      <c r="A58" s="97" t="s">
        <v>41</v>
      </c>
      <c r="B58" s="115"/>
      <c r="C58" s="95"/>
      <c r="D58" s="11"/>
      <c r="E58" s="116"/>
      <c r="F58" s="88"/>
      <c r="G58" s="11"/>
      <c r="H58" s="44">
        <f t="shared" si="3"/>
        <v>0</v>
      </c>
      <c r="I58" s="45">
        <f t="shared" si="3"/>
        <v>0</v>
      </c>
    </row>
    <row r="59" spans="1:10" hidden="1" x14ac:dyDescent="0.25">
      <c r="A59" s="97" t="s">
        <v>43</v>
      </c>
      <c r="B59" s="115"/>
      <c r="C59" s="95"/>
      <c r="D59" s="11"/>
      <c r="E59" s="116"/>
      <c r="F59" s="88"/>
      <c r="G59" s="11"/>
      <c r="H59" s="44">
        <f t="shared" si="3"/>
        <v>0</v>
      </c>
      <c r="I59" s="45">
        <f t="shared" si="3"/>
        <v>0</v>
      </c>
    </row>
    <row r="60" spans="1:10" hidden="1" x14ac:dyDescent="0.25">
      <c r="A60" s="97" t="s">
        <v>44</v>
      </c>
      <c r="B60" s="115"/>
      <c r="C60" s="95"/>
      <c r="D60" s="11"/>
      <c r="E60" s="116"/>
      <c r="F60" s="88"/>
      <c r="G60" s="11"/>
      <c r="H60" s="44">
        <f t="shared" si="3"/>
        <v>0</v>
      </c>
      <c r="I60" s="45">
        <f t="shared" si="3"/>
        <v>0</v>
      </c>
    </row>
    <row r="61" spans="1:10" hidden="1" x14ac:dyDescent="0.25">
      <c r="A61" s="97" t="s">
        <v>16</v>
      </c>
      <c r="B61" s="115"/>
      <c r="C61" s="95"/>
      <c r="D61" s="11"/>
      <c r="E61" s="116"/>
      <c r="F61" s="88"/>
      <c r="G61" s="11"/>
      <c r="H61" s="44">
        <f t="shared" si="3"/>
        <v>0</v>
      </c>
      <c r="I61" s="45">
        <f t="shared" si="3"/>
        <v>0</v>
      </c>
    </row>
    <row r="62" spans="1:10" hidden="1" x14ac:dyDescent="0.25">
      <c r="A62" s="97" t="s">
        <v>17</v>
      </c>
      <c r="B62" s="115"/>
      <c r="C62" s="95"/>
      <c r="D62" s="11"/>
      <c r="E62" s="116"/>
      <c r="F62" s="88"/>
      <c r="G62" s="11"/>
      <c r="H62" s="44">
        <f t="shared" si="3"/>
        <v>0</v>
      </c>
      <c r="I62" s="45">
        <f t="shared" si="3"/>
        <v>0</v>
      </c>
    </row>
    <row r="63" spans="1:10" hidden="1" x14ac:dyDescent="0.25">
      <c r="A63" s="97" t="s">
        <v>18</v>
      </c>
      <c r="B63" s="115"/>
      <c r="C63" s="95"/>
      <c r="D63" s="11"/>
      <c r="E63" s="116"/>
      <c r="F63" s="88"/>
      <c r="G63" s="11"/>
      <c r="H63" s="44">
        <f t="shared" si="3"/>
        <v>0</v>
      </c>
      <c r="I63" s="45">
        <f t="shared" si="3"/>
        <v>0</v>
      </c>
    </row>
    <row r="64" spans="1:10" hidden="1" x14ac:dyDescent="0.25">
      <c r="A64" s="97" t="s">
        <v>20</v>
      </c>
      <c r="B64" s="115"/>
      <c r="C64" s="95"/>
      <c r="D64" s="11"/>
      <c r="E64" s="116"/>
      <c r="F64" s="88"/>
      <c r="G64" s="11"/>
      <c r="H64" s="44">
        <f t="shared" si="3"/>
        <v>0</v>
      </c>
      <c r="I64" s="45">
        <f t="shared" si="3"/>
        <v>0</v>
      </c>
    </row>
    <row r="65" spans="1:9" hidden="1" x14ac:dyDescent="0.25">
      <c r="A65" s="97" t="s">
        <v>62</v>
      </c>
      <c r="B65" s="116"/>
      <c r="C65" s="62"/>
      <c r="D65" s="11"/>
      <c r="E65" s="116"/>
      <c r="F65" s="88"/>
      <c r="G65" s="11"/>
      <c r="H65" s="44">
        <f t="shared" si="3"/>
        <v>0</v>
      </c>
      <c r="I65" s="45">
        <f t="shared" si="3"/>
        <v>0</v>
      </c>
    </row>
    <row r="66" spans="1:9" hidden="1" x14ac:dyDescent="0.25">
      <c r="A66" s="97" t="s">
        <v>23</v>
      </c>
      <c r="B66" s="116"/>
      <c r="C66" s="62"/>
      <c r="D66" s="11"/>
      <c r="E66" s="116"/>
      <c r="F66" s="88"/>
      <c r="G66" s="11"/>
      <c r="H66" s="44">
        <f t="shared" si="3"/>
        <v>0</v>
      </c>
      <c r="I66" s="45">
        <f t="shared" si="3"/>
        <v>0</v>
      </c>
    </row>
    <row r="67" spans="1:9" hidden="1" x14ac:dyDescent="0.25">
      <c r="A67" s="96" t="s">
        <v>70</v>
      </c>
      <c r="B67" s="116"/>
      <c r="C67" s="62"/>
      <c r="D67" s="11"/>
      <c r="E67" s="116"/>
      <c r="F67" s="88"/>
      <c r="G67" s="11"/>
      <c r="H67" s="44"/>
      <c r="I67" s="45"/>
    </row>
    <row r="68" spans="1:9" hidden="1" x14ac:dyDescent="0.25">
      <c r="A68" s="144" t="s">
        <v>178</v>
      </c>
      <c r="B68" s="116">
        <v>0</v>
      </c>
      <c r="C68" s="62">
        <v>0</v>
      </c>
      <c r="D68" s="11"/>
      <c r="E68" s="116">
        <v>0</v>
      </c>
      <c r="F68" s="88">
        <v>0</v>
      </c>
      <c r="G68" s="11"/>
      <c r="H68" s="44">
        <f t="shared" ref="H68" si="4">B68-E68</f>
        <v>0</v>
      </c>
      <c r="I68" s="45">
        <f t="shared" ref="I68" si="5">C68-F68</f>
        <v>0</v>
      </c>
    </row>
    <row r="69" spans="1:9" x14ac:dyDescent="0.25">
      <c r="A69" s="96" t="s">
        <v>69</v>
      </c>
      <c r="B69" s="115"/>
      <c r="C69" s="95"/>
      <c r="D69" s="11"/>
      <c r="E69" s="60"/>
      <c r="F69" s="59"/>
      <c r="G69" s="11"/>
      <c r="H69" s="44"/>
      <c r="I69" s="45"/>
    </row>
    <row r="70" spans="1:9" x14ac:dyDescent="0.25">
      <c r="A70" s="97" t="s">
        <v>24</v>
      </c>
      <c r="B70" s="116">
        <v>0</v>
      </c>
      <c r="C70" s="95">
        <v>0.1</v>
      </c>
      <c r="D70" s="11"/>
      <c r="E70" s="116">
        <v>0</v>
      </c>
      <c r="F70" s="88">
        <v>0.1</v>
      </c>
      <c r="G70" s="11"/>
      <c r="H70" s="44">
        <f t="shared" si="3"/>
        <v>0</v>
      </c>
      <c r="I70" s="45">
        <f t="shared" si="3"/>
        <v>0</v>
      </c>
    </row>
    <row r="71" spans="1:9" hidden="1" x14ac:dyDescent="0.25">
      <c r="A71" s="97" t="s">
        <v>15</v>
      </c>
      <c r="B71" s="116">
        <v>0</v>
      </c>
      <c r="C71" s="95">
        <v>0</v>
      </c>
      <c r="D71" s="11"/>
      <c r="E71" s="116">
        <v>0</v>
      </c>
      <c r="F71" s="88">
        <v>0</v>
      </c>
      <c r="G71" s="11"/>
      <c r="H71" s="44">
        <f t="shared" si="3"/>
        <v>0</v>
      </c>
      <c r="I71" s="45">
        <f t="shared" si="3"/>
        <v>0</v>
      </c>
    </row>
    <row r="72" spans="1:9" ht="15.6" customHeight="1" x14ac:dyDescent="0.25">
      <c r="A72" s="97" t="s">
        <v>26</v>
      </c>
      <c r="B72" s="116">
        <v>1</v>
      </c>
      <c r="C72" s="95">
        <v>0.1</v>
      </c>
      <c r="D72" s="11"/>
      <c r="E72" s="116">
        <v>1.4</v>
      </c>
      <c r="F72" s="88">
        <v>0.1</v>
      </c>
      <c r="G72" s="11"/>
      <c r="H72" s="150">
        <v>-0.4</v>
      </c>
      <c r="I72" s="45">
        <f t="shared" si="3"/>
        <v>0</v>
      </c>
    </row>
    <row r="73" spans="1:9" hidden="1" x14ac:dyDescent="0.25">
      <c r="A73" s="97" t="s">
        <v>39</v>
      </c>
      <c r="B73" s="116">
        <v>0</v>
      </c>
      <c r="C73" s="95">
        <v>0</v>
      </c>
      <c r="D73" s="11"/>
      <c r="E73" s="116">
        <v>0</v>
      </c>
      <c r="F73" s="88">
        <v>0</v>
      </c>
      <c r="G73" s="11"/>
      <c r="H73" s="44">
        <f t="shared" si="3"/>
        <v>0</v>
      </c>
      <c r="I73" s="45">
        <f t="shared" si="3"/>
        <v>0</v>
      </c>
    </row>
    <row r="74" spans="1:9" hidden="1" x14ac:dyDescent="0.25">
      <c r="A74" s="97" t="s">
        <v>42</v>
      </c>
      <c r="B74" s="116">
        <v>0</v>
      </c>
      <c r="C74" s="95">
        <v>0</v>
      </c>
      <c r="D74" s="11"/>
      <c r="E74" s="116">
        <v>0</v>
      </c>
      <c r="F74" s="88">
        <v>0</v>
      </c>
      <c r="G74" s="11"/>
      <c r="H74" s="44">
        <f t="shared" si="3"/>
        <v>0</v>
      </c>
      <c r="I74" s="45">
        <f t="shared" si="3"/>
        <v>0</v>
      </c>
    </row>
    <row r="75" spans="1:9" hidden="1" x14ac:dyDescent="0.25">
      <c r="A75" s="97" t="s">
        <v>18</v>
      </c>
      <c r="B75" s="116">
        <v>0</v>
      </c>
      <c r="C75" s="95">
        <v>0</v>
      </c>
      <c r="D75" s="11"/>
      <c r="E75" s="116">
        <v>0</v>
      </c>
      <c r="F75" s="88">
        <v>0</v>
      </c>
      <c r="G75" s="11"/>
      <c r="H75" s="44">
        <v>0</v>
      </c>
      <c r="I75" s="45">
        <f t="shared" si="3"/>
        <v>0</v>
      </c>
    </row>
    <row r="76" spans="1:9" hidden="1" x14ac:dyDescent="0.25">
      <c r="A76" s="97" t="s">
        <v>74</v>
      </c>
      <c r="B76" s="116">
        <v>0</v>
      </c>
      <c r="C76" s="95">
        <v>0</v>
      </c>
      <c r="D76" s="11"/>
      <c r="E76" s="116">
        <v>0</v>
      </c>
      <c r="F76" s="88">
        <v>0</v>
      </c>
      <c r="G76" s="11"/>
      <c r="H76" s="44">
        <f t="shared" si="3"/>
        <v>0</v>
      </c>
      <c r="I76" s="45">
        <f t="shared" si="3"/>
        <v>0</v>
      </c>
    </row>
    <row r="77" spans="1:9" hidden="1" x14ac:dyDescent="0.25">
      <c r="A77" s="97" t="s">
        <v>23</v>
      </c>
      <c r="B77" s="121">
        <v>0</v>
      </c>
      <c r="C77" s="99">
        <v>0</v>
      </c>
      <c r="D77" s="11"/>
      <c r="E77" s="121">
        <v>0</v>
      </c>
      <c r="F77" s="89">
        <v>0</v>
      </c>
      <c r="G77" s="11"/>
      <c r="H77" s="68">
        <f t="shared" si="3"/>
        <v>0</v>
      </c>
      <c r="I77" s="69">
        <f t="shared" si="3"/>
        <v>0</v>
      </c>
    </row>
    <row r="78" spans="1:9" hidden="1" x14ac:dyDescent="0.25">
      <c r="A78" s="96" t="s">
        <v>67</v>
      </c>
      <c r="B78" s="115"/>
      <c r="C78" s="95"/>
      <c r="D78" s="11"/>
      <c r="E78" s="60"/>
      <c r="F78" s="59"/>
      <c r="G78" s="11"/>
      <c r="H78" s="44"/>
      <c r="I78" s="45"/>
    </row>
    <row r="79" spans="1:9" hidden="1" x14ac:dyDescent="0.25">
      <c r="A79" s="97" t="s">
        <v>37</v>
      </c>
      <c r="B79" s="116"/>
      <c r="C79" s="95"/>
      <c r="D79" s="11"/>
      <c r="E79" s="116"/>
      <c r="F79" s="88"/>
      <c r="G79" s="11"/>
      <c r="H79" s="44">
        <f t="shared" si="3"/>
        <v>0</v>
      </c>
      <c r="I79" s="45">
        <f t="shared" si="3"/>
        <v>0</v>
      </c>
    </row>
    <row r="80" spans="1:9" hidden="1" x14ac:dyDescent="0.25">
      <c r="A80" s="97" t="s">
        <v>38</v>
      </c>
      <c r="B80" s="116"/>
      <c r="C80" s="95"/>
      <c r="D80" s="11"/>
      <c r="E80" s="116"/>
      <c r="F80" s="88"/>
      <c r="G80" s="11"/>
      <c r="H80" s="44">
        <f t="shared" si="3"/>
        <v>0</v>
      </c>
      <c r="I80" s="45">
        <f t="shared" si="3"/>
        <v>0</v>
      </c>
    </row>
    <row r="81" spans="1:9" hidden="1" x14ac:dyDescent="0.25">
      <c r="A81" s="97" t="s">
        <v>40</v>
      </c>
      <c r="B81" s="116"/>
      <c r="C81" s="95"/>
      <c r="D81" s="11"/>
      <c r="E81" s="116"/>
      <c r="F81" s="88"/>
      <c r="G81" s="11"/>
      <c r="H81" s="44">
        <f t="shared" si="3"/>
        <v>0</v>
      </c>
      <c r="I81" s="45">
        <f t="shared" si="3"/>
        <v>0</v>
      </c>
    </row>
    <row r="82" spans="1:9" hidden="1" x14ac:dyDescent="0.25">
      <c r="A82" s="97" t="s">
        <v>81</v>
      </c>
      <c r="B82" s="116"/>
      <c r="C82" s="95"/>
      <c r="D82" s="11"/>
      <c r="E82" s="116"/>
      <c r="F82" s="88"/>
      <c r="G82" s="11"/>
      <c r="H82" s="44">
        <f t="shared" si="3"/>
        <v>0</v>
      </c>
      <c r="I82" s="45">
        <f t="shared" si="3"/>
        <v>0</v>
      </c>
    </row>
    <row r="83" spans="1:9" hidden="1" x14ac:dyDescent="0.25">
      <c r="A83" s="97" t="s">
        <v>82</v>
      </c>
      <c r="B83" s="116"/>
      <c r="C83" s="95"/>
      <c r="D83" s="11"/>
      <c r="E83" s="116"/>
      <c r="F83" s="88"/>
      <c r="G83" s="11"/>
      <c r="H83" s="44">
        <f t="shared" si="3"/>
        <v>0</v>
      </c>
      <c r="I83" s="45">
        <f t="shared" si="3"/>
        <v>0</v>
      </c>
    </row>
    <row r="84" spans="1:9" hidden="1" x14ac:dyDescent="0.25">
      <c r="A84" s="97" t="s">
        <v>86</v>
      </c>
      <c r="B84" s="116"/>
      <c r="C84" s="95"/>
      <c r="D84" s="11"/>
      <c r="E84" s="116"/>
      <c r="F84" s="88"/>
      <c r="G84" s="11"/>
      <c r="H84" s="44">
        <f t="shared" si="3"/>
        <v>0</v>
      </c>
      <c r="I84" s="45">
        <f t="shared" si="3"/>
        <v>0</v>
      </c>
    </row>
    <row r="85" spans="1:9" hidden="1" x14ac:dyDescent="0.25">
      <c r="A85" s="97" t="s">
        <v>45</v>
      </c>
      <c r="B85" s="116"/>
      <c r="C85" s="95"/>
      <c r="D85" s="11"/>
      <c r="E85" s="116"/>
      <c r="F85" s="88"/>
      <c r="G85" s="11"/>
      <c r="H85" s="44">
        <f t="shared" si="3"/>
        <v>0</v>
      </c>
      <c r="I85" s="45">
        <f t="shared" si="3"/>
        <v>0</v>
      </c>
    </row>
    <row r="86" spans="1:9" hidden="1" x14ac:dyDescent="0.25">
      <c r="A86" s="97" t="s">
        <v>18</v>
      </c>
      <c r="B86" s="116"/>
      <c r="C86" s="95"/>
      <c r="D86" s="11"/>
      <c r="E86" s="116"/>
      <c r="F86" s="88"/>
      <c r="G86" s="11"/>
      <c r="H86" s="44">
        <f t="shared" si="3"/>
        <v>0</v>
      </c>
      <c r="I86" s="45">
        <f t="shared" si="3"/>
        <v>0</v>
      </c>
    </row>
    <row r="87" spans="1:9" hidden="1" x14ac:dyDescent="0.25">
      <c r="A87" s="97" t="s">
        <v>46</v>
      </c>
      <c r="B87" s="116"/>
      <c r="C87" s="95"/>
      <c r="D87" s="11"/>
      <c r="E87" s="116"/>
      <c r="F87" s="88"/>
      <c r="G87" s="11"/>
      <c r="H87" s="44">
        <f t="shared" si="3"/>
        <v>0</v>
      </c>
      <c r="I87" s="45">
        <f t="shared" si="3"/>
        <v>0</v>
      </c>
    </row>
    <row r="88" spans="1:9" hidden="1" x14ac:dyDescent="0.25">
      <c r="A88" s="97" t="s">
        <v>48</v>
      </c>
      <c r="B88" s="116"/>
      <c r="C88" s="95"/>
      <c r="D88" s="11"/>
      <c r="E88" s="116"/>
      <c r="F88" s="88"/>
      <c r="G88" s="11"/>
      <c r="H88" s="44">
        <f t="shared" si="3"/>
        <v>0</v>
      </c>
      <c r="I88" s="45">
        <f t="shared" si="3"/>
        <v>0</v>
      </c>
    </row>
    <row r="89" spans="1:9" hidden="1" x14ac:dyDescent="0.25">
      <c r="A89" s="97" t="s">
        <v>51</v>
      </c>
      <c r="B89" s="116"/>
      <c r="C89" s="95"/>
      <c r="D89" s="11"/>
      <c r="E89" s="116"/>
      <c r="F89" s="88"/>
      <c r="G89" s="11"/>
      <c r="H89" s="44">
        <f t="shared" si="3"/>
        <v>0</v>
      </c>
      <c r="I89" s="45">
        <f t="shared" si="3"/>
        <v>0</v>
      </c>
    </row>
    <row r="90" spans="1:9" hidden="1" x14ac:dyDescent="0.25">
      <c r="A90" s="97" t="s">
        <v>52</v>
      </c>
      <c r="B90" s="116"/>
      <c r="C90" s="95"/>
      <c r="D90" s="11"/>
      <c r="E90" s="116"/>
      <c r="F90" s="88"/>
      <c r="G90" s="11"/>
      <c r="H90" s="44">
        <f t="shared" si="3"/>
        <v>0</v>
      </c>
      <c r="I90" s="45">
        <f t="shared" si="3"/>
        <v>0</v>
      </c>
    </row>
    <row r="91" spans="1:9" x14ac:dyDescent="0.25">
      <c r="A91" s="96" t="s">
        <v>30</v>
      </c>
      <c r="B91" s="117"/>
      <c r="C91" s="94"/>
      <c r="D91" s="11"/>
      <c r="E91" s="60"/>
      <c r="F91" s="83"/>
      <c r="G91" s="11"/>
      <c r="H91" s="44"/>
      <c r="I91" s="45"/>
    </row>
    <row r="92" spans="1:9" x14ac:dyDescent="0.25">
      <c r="A92" s="97" t="s">
        <v>72</v>
      </c>
      <c r="B92" s="115">
        <v>0</v>
      </c>
      <c r="C92" s="95">
        <v>0.2</v>
      </c>
      <c r="D92" s="11"/>
      <c r="E92" s="60">
        <v>0</v>
      </c>
      <c r="F92" s="59">
        <v>0.2</v>
      </c>
      <c r="G92" s="11"/>
      <c r="H92" s="44">
        <f t="shared" ref="H92:I98" si="6">B92-E92</f>
        <v>0</v>
      </c>
      <c r="I92" s="45">
        <f t="shared" si="6"/>
        <v>0</v>
      </c>
    </row>
    <row r="93" spans="1:9" x14ac:dyDescent="0.25">
      <c r="A93" s="96" t="s">
        <v>70</v>
      </c>
      <c r="B93" s="119"/>
      <c r="C93" s="100"/>
      <c r="D93" s="78"/>
      <c r="E93" s="125"/>
      <c r="F93" s="106"/>
      <c r="G93" s="78"/>
      <c r="H93" s="44"/>
      <c r="I93" s="45"/>
    </row>
    <row r="94" spans="1:9" x14ac:dyDescent="0.25">
      <c r="A94" s="97" t="s">
        <v>32</v>
      </c>
      <c r="B94" s="119">
        <v>2</v>
      </c>
      <c r="C94" s="100">
        <v>0</v>
      </c>
      <c r="D94" s="78"/>
      <c r="E94" s="125">
        <v>0</v>
      </c>
      <c r="F94" s="106">
        <v>0</v>
      </c>
      <c r="G94" s="78"/>
      <c r="H94" s="44">
        <f t="shared" si="6"/>
        <v>2</v>
      </c>
      <c r="I94" s="45">
        <f t="shared" si="6"/>
        <v>0</v>
      </c>
    </row>
    <row r="95" spans="1:9" x14ac:dyDescent="0.25">
      <c r="A95" s="144" t="s">
        <v>18</v>
      </c>
      <c r="B95" s="118">
        <v>11</v>
      </c>
      <c r="C95" s="99">
        <v>0</v>
      </c>
      <c r="D95" s="78"/>
      <c r="E95" s="126">
        <v>0</v>
      </c>
      <c r="F95" s="107">
        <v>0</v>
      </c>
      <c r="G95" s="78"/>
      <c r="H95" s="68">
        <f t="shared" si="6"/>
        <v>11</v>
      </c>
      <c r="I95" s="69">
        <f t="shared" si="6"/>
        <v>0</v>
      </c>
    </row>
    <row r="96" spans="1:9" x14ac:dyDescent="0.25">
      <c r="A96" s="10" t="s">
        <v>6</v>
      </c>
      <c r="B96" s="224">
        <f>SUM(B68:B95)</f>
        <v>14</v>
      </c>
      <c r="C96" s="83">
        <f>SUM(C68:C95)</f>
        <v>0.4</v>
      </c>
      <c r="D96" s="11"/>
      <c r="E96" s="60">
        <v>1.4</v>
      </c>
      <c r="F96" s="59">
        <v>0.4</v>
      </c>
      <c r="G96" s="11"/>
      <c r="H96" s="44">
        <f t="shared" si="6"/>
        <v>12.6</v>
      </c>
      <c r="I96" s="45">
        <f t="shared" si="6"/>
        <v>0</v>
      </c>
    </row>
    <row r="97" spans="1:9" x14ac:dyDescent="0.25">
      <c r="A97" s="10"/>
      <c r="B97" s="60"/>
      <c r="C97" s="83"/>
      <c r="D97" s="11"/>
      <c r="E97" s="60"/>
      <c r="F97" s="59"/>
      <c r="G97" s="11"/>
      <c r="H97" s="44"/>
      <c r="I97" s="45"/>
    </row>
    <row r="98" spans="1:9" ht="13.8" thickBot="1" x14ac:dyDescent="0.3">
      <c r="A98" s="31" t="s">
        <v>5</v>
      </c>
      <c r="B98" s="74">
        <f>B96+B44</f>
        <v>14</v>
      </c>
      <c r="C98" s="74">
        <f>C96+C44</f>
        <v>0.5</v>
      </c>
      <c r="D98" s="11"/>
      <c r="E98" s="148">
        <v>1.4</v>
      </c>
      <c r="F98" s="102">
        <v>0.5</v>
      </c>
      <c r="G98" s="11"/>
      <c r="H98" s="71">
        <f t="shared" si="6"/>
        <v>12.6</v>
      </c>
      <c r="I98" s="72">
        <f t="shared" si="6"/>
        <v>0</v>
      </c>
    </row>
    <row r="99" spans="1:9" ht="13.8" thickTop="1" x14ac:dyDescent="0.25">
      <c r="B99" s="44"/>
      <c r="C99" s="63"/>
      <c r="D99" s="11"/>
      <c r="E99" s="44"/>
      <c r="F99" s="43"/>
      <c r="G99" s="11"/>
      <c r="H99" s="44"/>
      <c r="I99" s="45"/>
    </row>
    <row r="100" spans="1:9" hidden="1" x14ac:dyDescent="0.25">
      <c r="A100" s="141" t="s">
        <v>4</v>
      </c>
      <c r="B100" s="44"/>
      <c r="C100" s="63"/>
      <c r="D100" s="11"/>
      <c r="E100" s="44"/>
      <c r="F100" s="43"/>
      <c r="G100" s="11"/>
      <c r="H100" s="44"/>
      <c r="I100" s="45"/>
    </row>
    <row r="101" spans="1:9" ht="13.8" hidden="1" thickBot="1" x14ac:dyDescent="0.3">
      <c r="A101" s="142" t="s">
        <v>58</v>
      </c>
      <c r="B101" s="44"/>
      <c r="C101" s="63"/>
      <c r="D101" s="11"/>
      <c r="E101" s="44"/>
      <c r="F101" s="43"/>
      <c r="G101" s="11"/>
      <c r="H101" s="44"/>
      <c r="I101" s="45"/>
    </row>
    <row r="102" spans="1:9" hidden="1" x14ac:dyDescent="0.25">
      <c r="A102" s="77" t="s">
        <v>66</v>
      </c>
      <c r="B102" s="60"/>
      <c r="C102" s="82"/>
      <c r="D102" s="29"/>
      <c r="E102" s="60"/>
      <c r="F102" s="59"/>
      <c r="G102" s="29"/>
      <c r="H102" s="60"/>
      <c r="I102" s="61"/>
    </row>
    <row r="103" spans="1:9" hidden="1" x14ac:dyDescent="0.25">
      <c r="A103" s="96" t="s">
        <v>68</v>
      </c>
      <c r="B103" s="60"/>
      <c r="C103" s="82"/>
      <c r="D103" s="11"/>
      <c r="E103" s="60"/>
      <c r="F103" s="59"/>
      <c r="G103" s="11"/>
      <c r="H103" s="60"/>
      <c r="I103" s="61"/>
    </row>
    <row r="104" spans="1:9" hidden="1" x14ac:dyDescent="0.25">
      <c r="A104" s="144" t="s">
        <v>16</v>
      </c>
      <c r="B104" s="68">
        <v>0</v>
      </c>
      <c r="C104" s="65">
        <v>0</v>
      </c>
      <c r="D104" s="11"/>
      <c r="E104" s="68">
        <v>0</v>
      </c>
      <c r="F104" s="67">
        <v>0</v>
      </c>
      <c r="G104" s="11"/>
      <c r="H104" s="68">
        <v>0</v>
      </c>
      <c r="I104" s="68">
        <v>0</v>
      </c>
    </row>
    <row r="105" spans="1:9" hidden="1" x14ac:dyDescent="0.25">
      <c r="A105" s="10" t="s">
        <v>6</v>
      </c>
      <c r="B105" s="44">
        <v>0</v>
      </c>
      <c r="C105" s="63">
        <v>0</v>
      </c>
      <c r="D105" s="11"/>
      <c r="E105" s="44">
        <v>0</v>
      </c>
      <c r="F105" s="43">
        <v>0</v>
      </c>
      <c r="G105" s="11"/>
      <c r="H105" s="44">
        <v>0</v>
      </c>
      <c r="I105" s="44">
        <v>0</v>
      </c>
    </row>
    <row r="106" spans="1:9" ht="13.8" thickBot="1" x14ac:dyDescent="0.3">
      <c r="B106" s="44"/>
      <c r="C106" s="63"/>
      <c r="D106" s="11"/>
      <c r="E106" s="44"/>
      <c r="F106" s="43"/>
      <c r="G106" s="11"/>
      <c r="H106" s="44"/>
      <c r="I106" s="45"/>
    </row>
    <row r="107" spans="1:9" x14ac:dyDescent="0.25">
      <c r="A107" s="141" t="s">
        <v>4</v>
      </c>
      <c r="B107" s="44"/>
      <c r="C107" s="63"/>
      <c r="D107" s="11"/>
      <c r="E107" s="44"/>
      <c r="F107" s="43"/>
      <c r="G107" s="11"/>
      <c r="H107" s="44"/>
      <c r="I107" s="45"/>
    </row>
    <row r="108" spans="1:9" ht="13.8" thickBot="1" x14ac:dyDescent="0.3">
      <c r="A108" s="142" t="s">
        <v>75</v>
      </c>
      <c r="B108" s="44"/>
      <c r="C108" s="63"/>
      <c r="D108" s="11"/>
      <c r="E108" s="44"/>
      <c r="F108" s="43"/>
      <c r="G108" s="11"/>
      <c r="H108" s="44"/>
      <c r="I108" s="45"/>
    </row>
    <row r="109" spans="1:9" x14ac:dyDescent="0.25">
      <c r="A109" s="77" t="s">
        <v>66</v>
      </c>
      <c r="B109" s="44"/>
      <c r="C109" s="63"/>
      <c r="D109" s="11"/>
      <c r="E109" s="44"/>
      <c r="F109" s="43"/>
      <c r="G109" s="11"/>
      <c r="H109" s="44"/>
      <c r="I109" s="45"/>
    </row>
    <row r="110" spans="1:9" hidden="1" x14ac:dyDescent="0.25">
      <c r="A110" s="96" t="s">
        <v>71</v>
      </c>
      <c r="B110" s="44"/>
      <c r="C110" s="63"/>
      <c r="D110" s="11"/>
      <c r="E110" s="44"/>
      <c r="F110" s="43"/>
      <c r="G110" s="11"/>
      <c r="H110" s="44"/>
      <c r="I110" s="45"/>
    </row>
    <row r="111" spans="1:9" hidden="1" x14ac:dyDescent="0.25">
      <c r="A111" s="97" t="s">
        <v>10</v>
      </c>
      <c r="B111" s="44">
        <v>0</v>
      </c>
      <c r="C111" s="63">
        <v>0</v>
      </c>
      <c r="D111" s="11"/>
      <c r="E111" s="44">
        <v>0</v>
      </c>
      <c r="F111" s="43">
        <v>0</v>
      </c>
      <c r="G111" s="11"/>
      <c r="H111" s="44">
        <f>B111-E111</f>
        <v>0</v>
      </c>
      <c r="I111" s="45">
        <f>C111-F111</f>
        <v>0</v>
      </c>
    </row>
    <row r="112" spans="1:9" x14ac:dyDescent="0.25">
      <c r="A112" s="96" t="s">
        <v>68</v>
      </c>
      <c r="B112" s="44"/>
      <c r="C112" s="63"/>
      <c r="D112" s="11"/>
      <c r="E112" s="44"/>
      <c r="F112" s="43"/>
      <c r="G112" s="11"/>
      <c r="H112" s="44"/>
      <c r="I112" s="45"/>
    </row>
    <row r="113" spans="1:9" x14ac:dyDescent="0.25">
      <c r="A113" s="144" t="s">
        <v>140</v>
      </c>
      <c r="B113" s="44">
        <v>0</v>
      </c>
      <c r="C113" s="63">
        <v>0.5</v>
      </c>
      <c r="D113" s="11"/>
      <c r="E113" s="44">
        <v>0</v>
      </c>
      <c r="F113" s="43">
        <v>0.5</v>
      </c>
      <c r="G113" s="11"/>
      <c r="H113" s="44">
        <f t="shared" ref="H113" si="7">B113-E113</f>
        <v>0</v>
      </c>
      <c r="I113" s="45">
        <f t="shared" ref="I113" si="8">C113-F113</f>
        <v>0</v>
      </c>
    </row>
    <row r="114" spans="1:9" x14ac:dyDescent="0.25">
      <c r="A114" s="96" t="s">
        <v>69</v>
      </c>
      <c r="B114" s="120"/>
      <c r="C114" s="98"/>
      <c r="D114" s="11"/>
      <c r="E114" s="44"/>
      <c r="F114" s="43"/>
      <c r="G114" s="11"/>
      <c r="H114" s="44"/>
      <c r="I114" s="45"/>
    </row>
    <row r="115" spans="1:9" hidden="1" x14ac:dyDescent="0.25">
      <c r="A115" s="97" t="s">
        <v>59</v>
      </c>
      <c r="B115" s="116">
        <v>0</v>
      </c>
      <c r="C115" s="95">
        <v>0</v>
      </c>
      <c r="D115" s="11"/>
      <c r="E115" s="116">
        <v>0</v>
      </c>
      <c r="F115" s="95">
        <v>0</v>
      </c>
      <c r="G115" s="11"/>
      <c r="H115" s="44">
        <f t="shared" ref="H115:H124" si="9">B115-E115</f>
        <v>0</v>
      </c>
      <c r="I115" s="45">
        <f t="shared" ref="I115:I124" si="10">C115-F115</f>
        <v>0</v>
      </c>
    </row>
    <row r="116" spans="1:9" x14ac:dyDescent="0.25">
      <c r="A116" s="97" t="s">
        <v>26</v>
      </c>
      <c r="B116" s="116">
        <v>2</v>
      </c>
      <c r="C116" s="95">
        <v>0.8</v>
      </c>
      <c r="D116" s="11"/>
      <c r="E116" s="116">
        <v>2</v>
      </c>
      <c r="F116" s="95">
        <v>0.4</v>
      </c>
      <c r="G116" s="11"/>
      <c r="H116" s="44">
        <f t="shared" si="9"/>
        <v>0</v>
      </c>
      <c r="I116" s="45">
        <f t="shared" si="10"/>
        <v>0.4</v>
      </c>
    </row>
    <row r="117" spans="1:9" x14ac:dyDescent="0.25">
      <c r="A117" s="97" t="s">
        <v>42</v>
      </c>
      <c r="B117" s="116">
        <v>6</v>
      </c>
      <c r="C117" s="95">
        <v>0</v>
      </c>
      <c r="D117" s="11"/>
      <c r="E117" s="116">
        <v>6</v>
      </c>
      <c r="F117" s="95">
        <v>0</v>
      </c>
      <c r="G117" s="11"/>
      <c r="H117" s="44">
        <f t="shared" si="9"/>
        <v>0</v>
      </c>
      <c r="I117" s="45">
        <f t="shared" si="10"/>
        <v>0</v>
      </c>
    </row>
    <row r="118" spans="1:9" hidden="1" x14ac:dyDescent="0.25">
      <c r="A118" s="96" t="s">
        <v>30</v>
      </c>
      <c r="B118" s="116"/>
      <c r="C118" s="95"/>
      <c r="D118" s="11"/>
      <c r="E118" s="116"/>
      <c r="F118" s="95"/>
      <c r="G118" s="11"/>
      <c r="H118" s="44"/>
      <c r="I118" s="45"/>
    </row>
    <row r="119" spans="1:9" hidden="1" x14ac:dyDescent="0.25">
      <c r="A119" s="97" t="s">
        <v>30</v>
      </c>
      <c r="B119" s="116">
        <v>0</v>
      </c>
      <c r="C119" s="95">
        <v>0</v>
      </c>
      <c r="D119" s="11"/>
      <c r="E119" s="116">
        <v>0</v>
      </c>
      <c r="F119" s="95">
        <v>0</v>
      </c>
      <c r="G119" s="11"/>
      <c r="H119" s="44">
        <f t="shared" si="9"/>
        <v>0</v>
      </c>
      <c r="I119" s="45">
        <f t="shared" si="10"/>
        <v>0</v>
      </c>
    </row>
    <row r="120" spans="1:9" hidden="1" x14ac:dyDescent="0.25">
      <c r="A120" s="32" t="s">
        <v>109</v>
      </c>
      <c r="B120" s="116"/>
      <c r="C120" s="95"/>
      <c r="D120" s="11"/>
      <c r="E120" s="116"/>
      <c r="F120" s="95"/>
      <c r="G120" s="11"/>
      <c r="H120" s="44"/>
      <c r="I120" s="45"/>
    </row>
    <row r="121" spans="1:9" hidden="1" x14ac:dyDescent="0.25">
      <c r="A121" s="144" t="s">
        <v>53</v>
      </c>
      <c r="B121" s="116">
        <v>0</v>
      </c>
      <c r="C121" s="95">
        <v>0</v>
      </c>
      <c r="D121" s="11"/>
      <c r="E121" s="116">
        <v>0</v>
      </c>
      <c r="F121" s="95">
        <v>0</v>
      </c>
      <c r="G121" s="11"/>
      <c r="H121" s="44">
        <f t="shared" si="9"/>
        <v>0</v>
      </c>
      <c r="I121" s="45">
        <f t="shared" si="10"/>
        <v>0</v>
      </c>
    </row>
    <row r="122" spans="1:9" x14ac:dyDescent="0.25">
      <c r="A122" s="96" t="s">
        <v>70</v>
      </c>
      <c r="B122" s="120"/>
      <c r="C122" s="94"/>
      <c r="D122" s="11"/>
      <c r="E122" s="120"/>
      <c r="F122" s="94"/>
      <c r="G122" s="11"/>
      <c r="H122" s="44"/>
      <c r="I122" s="45"/>
    </row>
    <row r="123" spans="1:9" x14ac:dyDescent="0.25">
      <c r="A123" s="97" t="s">
        <v>32</v>
      </c>
      <c r="B123" s="121">
        <v>0</v>
      </c>
      <c r="C123" s="99">
        <v>0.2</v>
      </c>
      <c r="D123" s="11"/>
      <c r="E123" s="121">
        <v>0</v>
      </c>
      <c r="F123" s="99">
        <v>0.2</v>
      </c>
      <c r="G123" s="11"/>
      <c r="H123" s="68">
        <f t="shared" si="9"/>
        <v>0</v>
      </c>
      <c r="I123" s="69">
        <f t="shared" si="10"/>
        <v>0</v>
      </c>
    </row>
    <row r="124" spans="1:9" x14ac:dyDescent="0.25">
      <c r="A124" s="10" t="s">
        <v>6</v>
      </c>
      <c r="B124" s="150">
        <f>SUM(B113:B123)</f>
        <v>8</v>
      </c>
      <c r="C124" s="64">
        <f>SUM(C113:C123)</f>
        <v>1.5</v>
      </c>
      <c r="D124" s="11"/>
      <c r="E124" s="150">
        <v>8</v>
      </c>
      <c r="F124" s="64">
        <v>1.1000000000000001</v>
      </c>
      <c r="G124" s="11"/>
      <c r="H124" s="44">
        <f t="shared" si="9"/>
        <v>0</v>
      </c>
      <c r="I124" s="45">
        <f t="shared" si="10"/>
        <v>0.39999999999999991</v>
      </c>
    </row>
    <row r="125" spans="1:9" ht="13.8" thickBot="1" x14ac:dyDescent="0.3">
      <c r="B125" s="44"/>
      <c r="C125" s="64"/>
      <c r="D125" s="11"/>
      <c r="E125" s="44"/>
      <c r="F125" s="43"/>
      <c r="G125" s="11"/>
      <c r="H125" s="44"/>
      <c r="I125" s="45"/>
    </row>
    <row r="126" spans="1:9" x14ac:dyDescent="0.25">
      <c r="A126" s="141" t="s">
        <v>4</v>
      </c>
      <c r="B126" s="44"/>
      <c r="C126" s="64"/>
      <c r="D126" s="11"/>
      <c r="E126" s="44"/>
      <c r="F126" s="43"/>
      <c r="G126" s="11"/>
      <c r="H126" s="44"/>
      <c r="I126" s="45"/>
    </row>
    <row r="127" spans="1:9" ht="13.8" thickBot="1" x14ac:dyDescent="0.3">
      <c r="A127" s="142" t="s">
        <v>76</v>
      </c>
      <c r="B127" s="44"/>
      <c r="C127" s="63"/>
      <c r="D127" s="11"/>
      <c r="E127" s="44"/>
      <c r="F127" s="43"/>
      <c r="G127" s="11"/>
      <c r="H127" s="44"/>
      <c r="I127" s="45"/>
    </row>
    <row r="128" spans="1:9" x14ac:dyDescent="0.25">
      <c r="A128" s="77" t="s">
        <v>66</v>
      </c>
      <c r="B128" s="44"/>
      <c r="C128" s="63"/>
      <c r="D128" s="11"/>
      <c r="E128" s="44"/>
      <c r="F128" s="43"/>
      <c r="G128" s="11"/>
      <c r="H128" s="44"/>
      <c r="I128" s="45"/>
    </row>
    <row r="129" spans="1:9" x14ac:dyDescent="0.25">
      <c r="A129" s="96" t="s">
        <v>68</v>
      </c>
      <c r="B129" s="44"/>
      <c r="C129" s="63"/>
      <c r="D129" s="11"/>
      <c r="E129" s="44"/>
      <c r="F129" s="43"/>
      <c r="G129" s="11"/>
      <c r="H129" s="44"/>
      <c r="I129" s="45"/>
    </row>
    <row r="130" spans="1:9" x14ac:dyDescent="0.25">
      <c r="A130" s="144" t="s">
        <v>60</v>
      </c>
      <c r="B130" s="44">
        <v>398</v>
      </c>
      <c r="C130" s="63">
        <v>4.9000000000000004</v>
      </c>
      <c r="D130" s="11"/>
      <c r="E130" s="44">
        <v>595</v>
      </c>
      <c r="F130" s="43">
        <v>7.5</v>
      </c>
      <c r="G130" s="11"/>
      <c r="H130" s="44">
        <f t="shared" ref="H130:I139" si="11">B130-E130</f>
        <v>-197</v>
      </c>
      <c r="I130" s="45">
        <f t="shared" si="11"/>
        <v>-2.5999999999999996</v>
      </c>
    </row>
    <row r="131" spans="1:9" hidden="1" x14ac:dyDescent="0.25">
      <c r="A131" s="144" t="s">
        <v>180</v>
      </c>
      <c r="B131" s="44">
        <v>0</v>
      </c>
      <c r="C131" s="63">
        <v>0</v>
      </c>
      <c r="D131" s="11"/>
      <c r="E131" s="44">
        <v>0</v>
      </c>
      <c r="F131" s="43">
        <v>0</v>
      </c>
      <c r="G131" s="11"/>
      <c r="H131" s="44">
        <f t="shared" si="11"/>
        <v>0</v>
      </c>
      <c r="I131" s="45">
        <f t="shared" si="11"/>
        <v>0</v>
      </c>
    </row>
    <row r="132" spans="1:9" x14ac:dyDescent="0.25">
      <c r="A132" s="144" t="s">
        <v>18</v>
      </c>
      <c r="B132" s="44">
        <v>93</v>
      </c>
      <c r="C132" s="63">
        <v>0</v>
      </c>
      <c r="D132" s="11"/>
      <c r="E132" s="44">
        <v>67</v>
      </c>
      <c r="F132" s="43">
        <v>0</v>
      </c>
      <c r="G132" s="11"/>
      <c r="H132" s="44">
        <f t="shared" si="11"/>
        <v>26</v>
      </c>
      <c r="I132" s="45">
        <f t="shared" si="11"/>
        <v>0</v>
      </c>
    </row>
    <row r="133" spans="1:9" x14ac:dyDescent="0.25">
      <c r="A133" s="144" t="s">
        <v>144</v>
      </c>
      <c r="B133" s="44">
        <v>358</v>
      </c>
      <c r="C133" s="63">
        <v>0</v>
      </c>
      <c r="D133" s="11"/>
      <c r="E133" s="44">
        <v>167</v>
      </c>
      <c r="F133" s="43">
        <v>0</v>
      </c>
      <c r="G133" s="11"/>
      <c r="H133" s="44">
        <f t="shared" ref="H133:H134" si="12">B133-E133</f>
        <v>191</v>
      </c>
      <c r="I133" s="45">
        <f t="shared" ref="I133:I134" si="13">C133-F133</f>
        <v>0</v>
      </c>
    </row>
    <row r="134" spans="1:9" x14ac:dyDescent="0.25">
      <c r="A134" s="144" t="s">
        <v>194</v>
      </c>
      <c r="B134" s="44">
        <v>0</v>
      </c>
      <c r="C134" s="63">
        <v>0.5</v>
      </c>
      <c r="D134" s="11"/>
      <c r="E134" s="44">
        <v>0</v>
      </c>
      <c r="F134" s="43">
        <v>0</v>
      </c>
      <c r="G134" s="11"/>
      <c r="H134" s="44">
        <f t="shared" si="12"/>
        <v>0</v>
      </c>
      <c r="I134" s="45">
        <f t="shared" si="13"/>
        <v>0.5</v>
      </c>
    </row>
    <row r="135" spans="1:9" x14ac:dyDescent="0.25">
      <c r="A135" s="96" t="s">
        <v>69</v>
      </c>
      <c r="B135" s="44"/>
      <c r="C135" s="63"/>
      <c r="D135" s="11"/>
      <c r="E135" s="44"/>
      <c r="F135" s="43"/>
      <c r="G135" s="11"/>
      <c r="H135" s="44"/>
      <c r="I135" s="45"/>
    </row>
    <row r="136" spans="1:9" x14ac:dyDescent="0.25">
      <c r="A136" s="97" t="s">
        <v>42</v>
      </c>
      <c r="B136" s="44">
        <v>0</v>
      </c>
      <c r="C136" s="63">
        <v>7.4</v>
      </c>
      <c r="D136" s="11"/>
      <c r="E136" s="44">
        <v>0</v>
      </c>
      <c r="F136" s="43">
        <v>6.8</v>
      </c>
      <c r="G136" s="11"/>
      <c r="H136" s="44">
        <f t="shared" si="11"/>
        <v>0</v>
      </c>
      <c r="I136" s="45">
        <f t="shared" si="11"/>
        <v>0.60000000000000053</v>
      </c>
    </row>
    <row r="137" spans="1:9" x14ac:dyDescent="0.25">
      <c r="A137" s="32" t="s">
        <v>70</v>
      </c>
      <c r="B137" s="120"/>
      <c r="C137" s="63"/>
      <c r="D137" s="11"/>
      <c r="E137" s="44"/>
      <c r="F137" s="43"/>
      <c r="G137" s="11"/>
      <c r="H137" s="44"/>
      <c r="I137" s="45"/>
    </row>
    <row r="138" spans="1:9" x14ac:dyDescent="0.25">
      <c r="A138" s="144" t="s">
        <v>32</v>
      </c>
      <c r="B138" s="121">
        <v>184</v>
      </c>
      <c r="C138" s="65">
        <v>1</v>
      </c>
      <c r="D138" s="11"/>
      <c r="E138" s="68">
        <v>157</v>
      </c>
      <c r="F138" s="67">
        <v>1</v>
      </c>
      <c r="G138" s="11"/>
      <c r="H138" s="68">
        <f t="shared" si="11"/>
        <v>27</v>
      </c>
      <c r="I138" s="69">
        <f t="shared" si="11"/>
        <v>0</v>
      </c>
    </row>
    <row r="139" spans="1:9" x14ac:dyDescent="0.25">
      <c r="A139" s="10" t="s">
        <v>6</v>
      </c>
      <c r="B139" s="44">
        <f>SUM(B129:B138)</f>
        <v>1033</v>
      </c>
      <c r="C139" s="63">
        <f>SUM(C129:C138)</f>
        <v>13.8</v>
      </c>
      <c r="D139" s="11"/>
      <c r="E139" s="44">
        <v>986</v>
      </c>
      <c r="F139" s="43">
        <v>15.3</v>
      </c>
      <c r="G139" s="11"/>
      <c r="H139" s="44">
        <f t="shared" si="11"/>
        <v>47</v>
      </c>
      <c r="I139" s="45">
        <f t="shared" si="11"/>
        <v>-1.5</v>
      </c>
    </row>
    <row r="140" spans="1:9" ht="13.8" thickBot="1" x14ac:dyDescent="0.3">
      <c r="B140" s="44"/>
      <c r="C140" s="63"/>
      <c r="D140" s="11"/>
      <c r="E140" s="44"/>
      <c r="F140" s="43"/>
      <c r="G140" s="11"/>
      <c r="H140" s="44"/>
      <c r="I140" s="45"/>
    </row>
    <row r="141" spans="1:9" x14ac:dyDescent="0.25">
      <c r="A141" s="141" t="s">
        <v>4</v>
      </c>
      <c r="B141" s="44"/>
      <c r="C141" s="63"/>
      <c r="D141" s="11"/>
      <c r="E141" s="44"/>
      <c r="F141" s="43"/>
      <c r="G141" s="11"/>
      <c r="H141" s="44"/>
      <c r="I141" s="45"/>
    </row>
    <row r="142" spans="1:9" ht="13.8" thickBot="1" x14ac:dyDescent="0.3">
      <c r="A142" s="142" t="s">
        <v>77</v>
      </c>
      <c r="B142" s="44"/>
      <c r="C142" s="63"/>
      <c r="D142" s="11"/>
      <c r="E142" s="44"/>
      <c r="F142" s="43"/>
      <c r="G142" s="11"/>
      <c r="H142" s="44"/>
      <c r="I142" s="45"/>
    </row>
    <row r="143" spans="1:9" x14ac:dyDescent="0.25">
      <c r="A143" s="77" t="s">
        <v>66</v>
      </c>
      <c r="B143" s="44"/>
      <c r="C143" s="63"/>
      <c r="D143" s="11"/>
      <c r="E143" s="44"/>
      <c r="F143" s="43"/>
      <c r="G143" s="11"/>
      <c r="H143" s="44"/>
      <c r="I143" s="45"/>
    </row>
    <row r="144" spans="1:9" hidden="1" x14ac:dyDescent="0.25">
      <c r="A144" s="96" t="s">
        <v>71</v>
      </c>
      <c r="B144" s="120"/>
      <c r="C144" s="94"/>
      <c r="D144" s="11"/>
      <c r="E144" s="44"/>
      <c r="F144" s="43"/>
      <c r="G144" s="11"/>
      <c r="H144" s="44"/>
      <c r="I144" s="45"/>
    </row>
    <row r="145" spans="1:9" hidden="1" x14ac:dyDescent="0.25">
      <c r="A145" s="144" t="s">
        <v>107</v>
      </c>
      <c r="B145" s="116">
        <v>0</v>
      </c>
      <c r="C145" s="95">
        <v>0</v>
      </c>
      <c r="D145" s="11"/>
      <c r="E145" s="44">
        <v>0</v>
      </c>
      <c r="F145" s="64">
        <v>0</v>
      </c>
      <c r="G145" s="11"/>
      <c r="H145" s="44">
        <f>B145-E145</f>
        <v>0</v>
      </c>
      <c r="I145" s="45">
        <f>C145-F145</f>
        <v>0</v>
      </c>
    </row>
    <row r="146" spans="1:9" x14ac:dyDescent="0.25">
      <c r="A146" s="96" t="s">
        <v>68</v>
      </c>
      <c r="B146" s="116"/>
      <c r="C146" s="95"/>
      <c r="D146" s="11"/>
      <c r="E146" s="44"/>
      <c r="F146" s="64"/>
      <c r="G146" s="11"/>
      <c r="H146" s="44"/>
      <c r="I146" s="45"/>
    </row>
    <row r="147" spans="1:9" x14ac:dyDescent="0.25">
      <c r="A147" s="97" t="s">
        <v>87</v>
      </c>
      <c r="B147" s="62">
        <v>0</v>
      </c>
      <c r="C147" s="95">
        <v>1</v>
      </c>
      <c r="D147" s="11"/>
      <c r="E147" s="62">
        <v>770</v>
      </c>
      <c r="F147" s="95">
        <v>4</v>
      </c>
      <c r="G147" s="11"/>
      <c r="H147" s="44">
        <f t="shared" ref="H147:I173" si="14">B147-E147</f>
        <v>-770</v>
      </c>
      <c r="I147" s="45">
        <f t="shared" si="14"/>
        <v>-3</v>
      </c>
    </row>
    <row r="148" spans="1:9" hidden="1" x14ac:dyDescent="0.25">
      <c r="A148" s="144" t="s">
        <v>103</v>
      </c>
      <c r="B148" s="62">
        <v>0</v>
      </c>
      <c r="C148" s="95">
        <v>0</v>
      </c>
      <c r="D148" s="11"/>
      <c r="E148" s="62">
        <v>0</v>
      </c>
      <c r="F148" s="95">
        <v>0</v>
      </c>
      <c r="G148" s="11"/>
      <c r="H148" s="44">
        <f t="shared" si="14"/>
        <v>0</v>
      </c>
      <c r="I148" s="45">
        <f t="shared" si="14"/>
        <v>0</v>
      </c>
    </row>
    <row r="149" spans="1:9" hidden="1" x14ac:dyDescent="0.25">
      <c r="A149" s="144" t="s">
        <v>144</v>
      </c>
      <c r="B149" s="62">
        <v>0</v>
      </c>
      <c r="C149" s="95">
        <v>0</v>
      </c>
      <c r="D149" s="11"/>
      <c r="E149" s="62">
        <v>0</v>
      </c>
      <c r="F149" s="95">
        <v>0</v>
      </c>
      <c r="G149" s="11"/>
      <c r="H149" s="44">
        <f t="shared" si="14"/>
        <v>0</v>
      </c>
      <c r="I149" s="45">
        <f t="shared" si="14"/>
        <v>0</v>
      </c>
    </row>
    <row r="150" spans="1:9" x14ac:dyDescent="0.25">
      <c r="A150" s="144" t="s">
        <v>16</v>
      </c>
      <c r="B150" s="62">
        <v>10</v>
      </c>
      <c r="C150" s="95">
        <v>1.5</v>
      </c>
      <c r="D150" s="11"/>
      <c r="E150" s="62">
        <v>30</v>
      </c>
      <c r="F150" s="95">
        <v>4</v>
      </c>
      <c r="G150" s="11"/>
      <c r="H150" s="44">
        <f t="shared" si="14"/>
        <v>-20</v>
      </c>
      <c r="I150" s="45">
        <f t="shared" si="14"/>
        <v>-2.5</v>
      </c>
    </row>
    <row r="151" spans="1:9" x14ac:dyDescent="0.25">
      <c r="A151" s="97" t="s">
        <v>17</v>
      </c>
      <c r="B151" s="62">
        <v>0</v>
      </c>
      <c r="C151" s="95">
        <v>10.4</v>
      </c>
      <c r="D151" s="11"/>
      <c r="E151" s="62">
        <v>100</v>
      </c>
      <c r="F151" s="95">
        <v>11.4</v>
      </c>
      <c r="G151" s="11"/>
      <c r="H151" s="44">
        <f t="shared" si="14"/>
        <v>-100</v>
      </c>
      <c r="I151" s="45">
        <f t="shared" si="14"/>
        <v>-1</v>
      </c>
    </row>
    <row r="152" spans="1:9" x14ac:dyDescent="0.25">
      <c r="A152" s="144" t="s">
        <v>181</v>
      </c>
      <c r="B152" s="264">
        <f>346+187</f>
        <v>533</v>
      </c>
      <c r="C152" s="95">
        <v>0</v>
      </c>
      <c r="D152" s="11"/>
      <c r="E152" s="62">
        <v>310</v>
      </c>
      <c r="F152" s="95">
        <v>0</v>
      </c>
      <c r="G152" s="11"/>
      <c r="H152" s="44">
        <f t="shared" si="14"/>
        <v>223</v>
      </c>
      <c r="I152" s="45">
        <f t="shared" si="14"/>
        <v>0</v>
      </c>
    </row>
    <row r="153" spans="1:9" x14ac:dyDescent="0.25">
      <c r="A153" s="144" t="s">
        <v>141</v>
      </c>
      <c r="B153" s="62">
        <v>0</v>
      </c>
      <c r="C153" s="95">
        <v>1</v>
      </c>
      <c r="D153" s="11"/>
      <c r="E153" s="62">
        <v>0</v>
      </c>
      <c r="F153" s="95">
        <v>1</v>
      </c>
      <c r="G153" s="11"/>
      <c r="H153" s="44">
        <f t="shared" si="14"/>
        <v>0</v>
      </c>
      <c r="I153" s="45">
        <f t="shared" si="14"/>
        <v>0</v>
      </c>
    </row>
    <row r="154" spans="1:9" x14ac:dyDescent="0.25">
      <c r="A154" s="97" t="s">
        <v>23</v>
      </c>
      <c r="B154" s="62">
        <v>0</v>
      </c>
      <c r="C154" s="95">
        <v>3.5</v>
      </c>
      <c r="D154" s="11"/>
      <c r="E154" s="62">
        <v>0</v>
      </c>
      <c r="F154" s="95">
        <v>3</v>
      </c>
      <c r="G154" s="11"/>
      <c r="H154" s="44">
        <f t="shared" si="14"/>
        <v>0</v>
      </c>
      <c r="I154" s="45">
        <f t="shared" si="14"/>
        <v>0.5</v>
      </c>
    </row>
    <row r="155" spans="1:9" x14ac:dyDescent="0.25">
      <c r="A155" s="97" t="s">
        <v>55</v>
      </c>
      <c r="B155" s="62">
        <v>300</v>
      </c>
      <c r="C155" s="95">
        <v>21</v>
      </c>
      <c r="D155" s="11"/>
      <c r="E155" s="62">
        <v>452</v>
      </c>
      <c r="F155" s="95">
        <v>25</v>
      </c>
      <c r="G155" s="11"/>
      <c r="H155" s="44">
        <f t="shared" si="14"/>
        <v>-152</v>
      </c>
      <c r="I155" s="45">
        <f t="shared" si="14"/>
        <v>-4</v>
      </c>
    </row>
    <row r="156" spans="1:9" hidden="1" x14ac:dyDescent="0.25">
      <c r="A156" s="97" t="s">
        <v>56</v>
      </c>
      <c r="B156" s="62">
        <v>0</v>
      </c>
      <c r="C156" s="95">
        <v>0</v>
      </c>
      <c r="D156" s="11"/>
      <c r="E156" s="62">
        <v>0</v>
      </c>
      <c r="F156" s="95">
        <v>0</v>
      </c>
      <c r="G156" s="11"/>
      <c r="H156" s="44">
        <f t="shared" si="14"/>
        <v>0</v>
      </c>
      <c r="I156" s="45">
        <f t="shared" si="14"/>
        <v>0</v>
      </c>
    </row>
    <row r="157" spans="1:9" x14ac:dyDescent="0.25">
      <c r="A157" s="96" t="s">
        <v>69</v>
      </c>
      <c r="B157" s="116"/>
      <c r="C157" s="95"/>
      <c r="D157" s="11"/>
      <c r="E157" s="116"/>
      <c r="F157" s="95"/>
      <c r="G157" s="11"/>
      <c r="H157" s="44"/>
      <c r="I157" s="45"/>
    </row>
    <row r="158" spans="1:9" x14ac:dyDescent="0.25">
      <c r="A158" s="144" t="s">
        <v>193</v>
      </c>
      <c r="B158" s="116">
        <v>0</v>
      </c>
      <c r="C158" s="95">
        <v>0.2</v>
      </c>
      <c r="D158" s="11"/>
      <c r="E158" s="116">
        <v>0</v>
      </c>
      <c r="F158" s="95">
        <v>0</v>
      </c>
      <c r="G158" s="11"/>
      <c r="H158" s="44">
        <f t="shared" si="14"/>
        <v>0</v>
      </c>
      <c r="I158" s="45">
        <f t="shared" si="14"/>
        <v>0.2</v>
      </c>
    </row>
    <row r="159" spans="1:9" x14ac:dyDescent="0.25">
      <c r="A159" s="144" t="s">
        <v>26</v>
      </c>
      <c r="B159" s="116">
        <v>0</v>
      </c>
      <c r="C159" s="95">
        <v>1</v>
      </c>
      <c r="D159" s="11"/>
      <c r="E159" s="116">
        <v>0</v>
      </c>
      <c r="F159" s="95">
        <v>0</v>
      </c>
      <c r="G159" s="11"/>
      <c r="H159" s="44">
        <f t="shared" si="14"/>
        <v>0</v>
      </c>
      <c r="I159" s="45">
        <f t="shared" si="14"/>
        <v>1</v>
      </c>
    </row>
    <row r="160" spans="1:9" x14ac:dyDescent="0.25">
      <c r="A160" s="97" t="s">
        <v>23</v>
      </c>
      <c r="B160" s="116">
        <v>0</v>
      </c>
      <c r="C160" s="95">
        <v>2</v>
      </c>
      <c r="D160" s="11"/>
      <c r="E160" s="116">
        <v>0</v>
      </c>
      <c r="F160" s="95">
        <v>1.8</v>
      </c>
      <c r="G160" s="11"/>
      <c r="H160" s="44">
        <f t="shared" si="14"/>
        <v>0</v>
      </c>
      <c r="I160" s="45">
        <f t="shared" si="14"/>
        <v>0.19999999999999996</v>
      </c>
    </row>
    <row r="161" spans="1:9" x14ac:dyDescent="0.25">
      <c r="A161" s="97" t="s">
        <v>42</v>
      </c>
      <c r="B161" s="116">
        <v>0</v>
      </c>
      <c r="C161" s="95">
        <v>13.2</v>
      </c>
      <c r="D161" s="11"/>
      <c r="E161" s="116">
        <v>0</v>
      </c>
      <c r="F161" s="95">
        <v>9.5</v>
      </c>
      <c r="G161" s="11"/>
      <c r="H161" s="44">
        <f t="shared" si="14"/>
        <v>0</v>
      </c>
      <c r="I161" s="45">
        <f t="shared" si="14"/>
        <v>3.6999999999999993</v>
      </c>
    </row>
    <row r="162" spans="1:9" x14ac:dyDescent="0.25">
      <c r="A162" s="96" t="s">
        <v>67</v>
      </c>
      <c r="B162" s="122"/>
      <c r="C162" s="101"/>
      <c r="D162" s="11"/>
      <c r="E162" s="122"/>
      <c r="F162" s="101"/>
      <c r="G162" s="11"/>
      <c r="H162" s="44"/>
      <c r="I162" s="45"/>
    </row>
    <row r="163" spans="1:9" x14ac:dyDescent="0.25">
      <c r="A163" s="97" t="s">
        <v>57</v>
      </c>
      <c r="B163" s="123">
        <v>3213</v>
      </c>
      <c r="C163" s="100">
        <v>4</v>
      </c>
      <c r="D163" s="29"/>
      <c r="E163" s="123">
        <v>1877</v>
      </c>
      <c r="F163" s="100">
        <v>4</v>
      </c>
      <c r="G163" s="11"/>
      <c r="H163" s="44">
        <f t="shared" si="14"/>
        <v>1336</v>
      </c>
      <c r="I163" s="45">
        <f t="shared" si="14"/>
        <v>0</v>
      </c>
    </row>
    <row r="164" spans="1:9" x14ac:dyDescent="0.25">
      <c r="A164" s="96" t="s">
        <v>30</v>
      </c>
      <c r="B164" s="120"/>
      <c r="C164" s="94"/>
      <c r="D164" s="11"/>
      <c r="E164" s="120"/>
      <c r="F164" s="94"/>
      <c r="G164" s="11"/>
      <c r="H164" s="44"/>
      <c r="I164" s="45"/>
    </row>
    <row r="165" spans="1:9" x14ac:dyDescent="0.25">
      <c r="A165" s="97" t="s">
        <v>72</v>
      </c>
      <c r="B165" s="116">
        <v>0</v>
      </c>
      <c r="C165" s="95">
        <v>3</v>
      </c>
      <c r="D165" s="11"/>
      <c r="E165" s="116">
        <v>0</v>
      </c>
      <c r="F165" s="95">
        <v>4</v>
      </c>
      <c r="G165" s="11"/>
      <c r="H165" s="44">
        <f t="shared" si="14"/>
        <v>0</v>
      </c>
      <c r="I165" s="45">
        <f t="shared" si="14"/>
        <v>-1</v>
      </c>
    </row>
    <row r="166" spans="1:9" x14ac:dyDescent="0.25">
      <c r="A166" s="97" t="s">
        <v>31</v>
      </c>
      <c r="B166" s="147">
        <v>400</v>
      </c>
      <c r="C166" s="95">
        <v>0.5</v>
      </c>
      <c r="D166" s="11"/>
      <c r="E166" s="116">
        <v>0</v>
      </c>
      <c r="F166" s="95">
        <v>0.4</v>
      </c>
      <c r="G166" s="11"/>
      <c r="H166" s="44">
        <f t="shared" si="14"/>
        <v>400</v>
      </c>
      <c r="I166" s="45">
        <f t="shared" si="14"/>
        <v>9.9999999999999978E-2</v>
      </c>
    </row>
    <row r="167" spans="1:9" x14ac:dyDescent="0.25">
      <c r="A167" s="96" t="s">
        <v>70</v>
      </c>
      <c r="B167" s="116"/>
      <c r="C167" s="95"/>
      <c r="D167" s="11"/>
      <c r="E167" s="116"/>
      <c r="F167" s="95"/>
      <c r="G167" s="11"/>
      <c r="H167" s="44"/>
      <c r="I167" s="45"/>
    </row>
    <row r="168" spans="1:9" x14ac:dyDescent="0.25">
      <c r="A168" s="97" t="s">
        <v>32</v>
      </c>
      <c r="B168" s="116">
        <v>204</v>
      </c>
      <c r="C168" s="95">
        <v>0</v>
      </c>
      <c r="D168" s="11"/>
      <c r="E168" s="116">
        <v>90</v>
      </c>
      <c r="F168" s="95">
        <v>0</v>
      </c>
      <c r="G168" s="11"/>
      <c r="H168" s="44">
        <f t="shared" si="14"/>
        <v>114</v>
      </c>
      <c r="I168" s="45">
        <f t="shared" si="14"/>
        <v>0</v>
      </c>
    </row>
    <row r="169" spans="1:9" x14ac:dyDescent="0.25">
      <c r="A169" s="144" t="s">
        <v>161</v>
      </c>
      <c r="B169" s="116">
        <v>14</v>
      </c>
      <c r="C169" s="95">
        <v>0</v>
      </c>
      <c r="D169" s="11"/>
      <c r="E169" s="116">
        <v>5</v>
      </c>
      <c r="F169" s="95">
        <v>0</v>
      </c>
      <c r="G169" s="11"/>
      <c r="H169" s="44">
        <f t="shared" si="14"/>
        <v>9</v>
      </c>
      <c r="I169" s="45">
        <f t="shared" si="14"/>
        <v>0</v>
      </c>
    </row>
    <row r="170" spans="1:9" x14ac:dyDescent="0.25">
      <c r="A170" s="144" t="s">
        <v>185</v>
      </c>
      <c r="B170" s="121">
        <v>0</v>
      </c>
      <c r="C170" s="99">
        <v>1</v>
      </c>
      <c r="D170" s="11"/>
      <c r="E170" s="121">
        <v>0</v>
      </c>
      <c r="F170" s="99">
        <v>1.5</v>
      </c>
      <c r="G170" s="11"/>
      <c r="H170" s="68">
        <f t="shared" si="14"/>
        <v>0</v>
      </c>
      <c r="I170" s="69">
        <f t="shared" si="14"/>
        <v>-0.5</v>
      </c>
    </row>
    <row r="171" spans="1:9" hidden="1" x14ac:dyDescent="0.25">
      <c r="A171" s="96" t="s">
        <v>88</v>
      </c>
      <c r="B171" s="21"/>
      <c r="C171" s="5"/>
      <c r="D171" s="11"/>
      <c r="E171" s="21"/>
      <c r="F171" s="5"/>
      <c r="G171" s="11"/>
      <c r="H171" s="44"/>
      <c r="I171" s="45"/>
    </row>
    <row r="172" spans="1:9" hidden="1" x14ac:dyDescent="0.25">
      <c r="A172" s="97" t="s">
        <v>34</v>
      </c>
      <c r="B172" s="124">
        <v>0</v>
      </c>
      <c r="C172" s="128">
        <v>0</v>
      </c>
      <c r="D172" s="11"/>
      <c r="E172" s="124">
        <v>0</v>
      </c>
      <c r="F172" s="128">
        <v>0</v>
      </c>
      <c r="G172" s="11"/>
      <c r="H172" s="68">
        <f t="shared" si="14"/>
        <v>0</v>
      </c>
      <c r="I172" s="69">
        <f t="shared" si="14"/>
        <v>0</v>
      </c>
    </row>
    <row r="173" spans="1:9" x14ac:dyDescent="0.25">
      <c r="A173" s="10" t="s">
        <v>6</v>
      </c>
      <c r="B173" s="150">
        <f>SUM(B145:B172)</f>
        <v>4674</v>
      </c>
      <c r="C173" s="64">
        <f>SUM(C145:C172)</f>
        <v>63.3</v>
      </c>
      <c r="D173" s="11"/>
      <c r="E173" s="44">
        <v>3634</v>
      </c>
      <c r="F173" s="43">
        <v>69.599999999999994</v>
      </c>
      <c r="G173" s="11"/>
      <c r="H173" s="44">
        <f t="shared" si="14"/>
        <v>1040</v>
      </c>
      <c r="I173" s="45">
        <f t="shared" si="14"/>
        <v>-6.2999999999999972</v>
      </c>
    </row>
    <row r="174" spans="1:9" x14ac:dyDescent="0.25">
      <c r="B174" s="44"/>
      <c r="C174" s="64"/>
      <c r="D174" s="11"/>
      <c r="E174" s="44"/>
      <c r="F174" s="43"/>
      <c r="G174" s="11"/>
      <c r="H174" s="44"/>
      <c r="I174" s="45"/>
    </row>
    <row r="175" spans="1:9" ht="13.8" thickBot="1" x14ac:dyDescent="0.3">
      <c r="A175" s="31" t="s">
        <v>7</v>
      </c>
      <c r="B175" s="148">
        <v>5715</v>
      </c>
      <c r="C175" s="74">
        <v>78.599999999999994</v>
      </c>
      <c r="D175" s="11"/>
      <c r="E175" s="148">
        <v>4628</v>
      </c>
      <c r="F175" s="102">
        <v>85.999999999999986</v>
      </c>
      <c r="G175" s="11"/>
      <c r="H175" s="71">
        <v>1087</v>
      </c>
      <c r="I175" s="72">
        <v>-7.3999999999999915</v>
      </c>
    </row>
    <row r="176" spans="1:9" ht="13.8" thickTop="1" x14ac:dyDescent="0.25">
      <c r="A176" s="9"/>
      <c r="B176" s="44"/>
      <c r="C176" s="64"/>
      <c r="D176" s="11"/>
      <c r="E176" s="44"/>
      <c r="F176" s="43"/>
      <c r="G176" s="11"/>
      <c r="H176" s="44"/>
      <c r="I176" s="45"/>
    </row>
    <row r="177" spans="1:11" x14ac:dyDescent="0.25">
      <c r="A177" s="10"/>
      <c r="B177" s="44"/>
      <c r="C177" s="63"/>
      <c r="D177" s="11"/>
      <c r="E177" s="44"/>
      <c r="F177" s="43"/>
      <c r="G177" s="11"/>
      <c r="H177" s="44"/>
      <c r="I177" s="45"/>
    </row>
    <row r="178" spans="1:11" x14ac:dyDescent="0.25">
      <c r="B178" s="44"/>
      <c r="C178" s="63"/>
      <c r="D178" s="11"/>
      <c r="E178" s="44"/>
      <c r="F178" s="43"/>
      <c r="G178" s="11"/>
      <c r="H178" s="44"/>
      <c r="I178" s="45"/>
    </row>
    <row r="179" spans="1:11" x14ac:dyDescent="0.25">
      <c r="A179" s="16" t="s">
        <v>96</v>
      </c>
      <c r="B179" s="150">
        <v>5729</v>
      </c>
      <c r="C179" s="63">
        <v>79.099999999999994</v>
      </c>
      <c r="D179" s="11"/>
      <c r="E179" s="44">
        <v>4629.3999999999996</v>
      </c>
      <c r="F179" s="43">
        <v>86.499999999999986</v>
      </c>
      <c r="G179" s="11"/>
      <c r="H179" s="44">
        <v>1099.6000000000004</v>
      </c>
      <c r="I179" s="45">
        <v>-7.3999999999999915</v>
      </c>
    </row>
    <row r="180" spans="1:11" x14ac:dyDescent="0.25">
      <c r="B180" s="44"/>
      <c r="C180" s="63"/>
      <c r="D180" s="11"/>
      <c r="E180" s="44"/>
      <c r="F180" s="43"/>
      <c r="G180" s="11"/>
      <c r="H180" s="44"/>
      <c r="I180" s="45"/>
    </row>
    <row r="181" spans="1:11" x14ac:dyDescent="0.25">
      <c r="A181" s="280" t="s">
        <v>89</v>
      </c>
      <c r="B181" s="44"/>
      <c r="C181" s="63"/>
      <c r="D181" s="11"/>
      <c r="E181" s="44"/>
      <c r="F181" s="43"/>
      <c r="G181" s="11"/>
      <c r="H181" s="44"/>
      <c r="I181" s="45"/>
      <c r="K181" s="143"/>
    </row>
    <row r="182" spans="1:11" x14ac:dyDescent="0.25">
      <c r="A182" s="280"/>
      <c r="B182" s="111">
        <f>(C179*438.251)+B179</f>
        <v>40394.654099999992</v>
      </c>
      <c r="C182" s="112"/>
      <c r="D182" s="112"/>
      <c r="E182" s="111">
        <v>42240.551499999994</v>
      </c>
      <c r="F182" s="43"/>
      <c r="G182" s="11"/>
      <c r="H182" s="111">
        <v>-1797.8836999999985</v>
      </c>
      <c r="I182" s="45"/>
    </row>
  </sheetData>
  <mergeCells count="4">
    <mergeCell ref="B2:C2"/>
    <mergeCell ref="E2:F2"/>
    <mergeCell ref="H2:I2"/>
    <mergeCell ref="A181:A182"/>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Spent Fuel Storage/Reactor Decommissioning Fee Class</oddHeader>
    <oddFooter>&amp;L&amp;D&amp;RPage &amp;P of &amp;N</oddFooter>
  </headerFooter>
  <rowBreaks count="1" manualBreakCount="1">
    <brk id="16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R158"/>
  <sheetViews>
    <sheetView view="pageBreakPreview" zoomScale="60" zoomScaleNormal="80" workbookViewId="0">
      <pane xSplit="1" ySplit="4" topLeftCell="B5" activePane="bottomRight" state="frozen"/>
      <selection activeCell="B35" sqref="B35"/>
      <selection pane="topRight" activeCell="B35" sqref="B35"/>
      <selection pane="bottomLeft" activeCell="B35" sqref="B35"/>
      <selection pane="bottomRight" activeCell="B156" sqref="B156"/>
    </sheetView>
  </sheetViews>
  <sheetFormatPr defaultColWidth="8.6328125" defaultRowHeight="13.2" x14ac:dyDescent="0.25"/>
  <cols>
    <col min="1" max="1" width="57.36328125" style="11" customWidth="1"/>
    <col min="2" max="2" width="13.08984375" style="233" customWidth="1"/>
    <col min="3" max="3" width="6.81640625" style="5" customWidth="1"/>
    <col min="4" max="4" width="2.1796875" style="1" customWidth="1"/>
    <col min="5" max="5" width="12.08984375" style="233" customWidth="1"/>
    <col min="6" max="6" width="6.81640625" style="12" customWidth="1"/>
    <col min="7" max="7" width="2.1796875" style="1" customWidth="1"/>
    <col min="8" max="8" width="13.54296875" style="233" customWidth="1"/>
    <col min="9" max="9" width="6.81640625" style="12" customWidth="1"/>
    <col min="10" max="10" width="8.6328125" style="1"/>
    <col min="11" max="11" width="10.6328125" style="1" bestFit="1" customWidth="1"/>
    <col min="12" max="16384" width="8.6328125" style="1"/>
  </cols>
  <sheetData>
    <row r="1" spans="1:9" ht="15.75" customHeight="1" x14ac:dyDescent="0.25">
      <c r="A1" s="80"/>
      <c r="B1" s="275" t="s">
        <v>192</v>
      </c>
      <c r="C1" s="276"/>
      <c r="D1" s="8"/>
      <c r="E1" s="275" t="s">
        <v>183</v>
      </c>
      <c r="F1" s="276"/>
      <c r="G1" s="46"/>
      <c r="H1" s="277" t="s">
        <v>1</v>
      </c>
      <c r="I1" s="278"/>
    </row>
    <row r="2" spans="1:9" ht="21" customHeight="1" x14ac:dyDescent="0.25">
      <c r="A2" s="81"/>
      <c r="B2" s="39" t="s">
        <v>35</v>
      </c>
      <c r="C2" s="39" t="s">
        <v>2</v>
      </c>
      <c r="D2" s="8"/>
      <c r="E2" s="39" t="s">
        <v>35</v>
      </c>
      <c r="F2" s="47" t="s">
        <v>2</v>
      </c>
      <c r="G2" s="46"/>
      <c r="H2" s="39" t="s">
        <v>35</v>
      </c>
      <c r="I2" s="48" t="s">
        <v>2</v>
      </c>
    </row>
    <row r="3" spans="1:9" x14ac:dyDescent="0.25">
      <c r="A3" s="8"/>
      <c r="B3" s="49" t="s">
        <v>0</v>
      </c>
      <c r="C3" s="49" t="s">
        <v>0</v>
      </c>
      <c r="D3" s="8"/>
      <c r="E3" s="49" t="s">
        <v>0</v>
      </c>
      <c r="F3" s="51" t="s">
        <v>0</v>
      </c>
      <c r="G3" s="46"/>
      <c r="H3" s="49" t="s">
        <v>0</v>
      </c>
      <c r="I3" s="53" t="s">
        <v>0</v>
      </c>
    </row>
    <row r="4" spans="1:9" x14ac:dyDescent="0.25">
      <c r="A4" s="1"/>
      <c r="B4" s="234"/>
      <c r="C4" s="40"/>
      <c r="D4" s="6"/>
      <c r="E4" s="41"/>
      <c r="F4" s="54"/>
      <c r="G4" s="6"/>
      <c r="H4" s="41"/>
      <c r="I4" s="56"/>
    </row>
    <row r="5" spans="1:9" hidden="1" x14ac:dyDescent="0.25">
      <c r="A5" s="141" t="s">
        <v>3</v>
      </c>
      <c r="B5" s="234"/>
      <c r="C5" s="40"/>
      <c r="D5" s="6"/>
      <c r="E5" s="41"/>
      <c r="F5" s="54"/>
      <c r="G5" s="6"/>
      <c r="H5" s="41"/>
      <c r="I5" s="56"/>
    </row>
    <row r="6" spans="1:9" ht="11.25" hidden="1" customHeight="1" thickBot="1" x14ac:dyDescent="0.3">
      <c r="A6" s="142" t="s">
        <v>9</v>
      </c>
      <c r="B6" s="234"/>
      <c r="C6" s="40"/>
      <c r="D6" s="6"/>
      <c r="E6" s="41"/>
      <c r="F6" s="54"/>
      <c r="G6" s="6"/>
      <c r="H6" s="41"/>
      <c r="I6" s="56"/>
    </row>
    <row r="7" spans="1:9" ht="18.899999999999999" hidden="1" customHeight="1" x14ac:dyDescent="0.25">
      <c r="A7" s="77" t="s">
        <v>84</v>
      </c>
      <c r="B7" s="235"/>
      <c r="C7" s="105"/>
      <c r="D7" s="28"/>
      <c r="E7" s="70"/>
      <c r="F7" s="90"/>
      <c r="G7" s="28"/>
      <c r="H7" s="70"/>
      <c r="I7" s="92"/>
    </row>
    <row r="8" spans="1:9" hidden="1" x14ac:dyDescent="0.25">
      <c r="A8" s="96" t="s">
        <v>71</v>
      </c>
      <c r="B8" s="236"/>
      <c r="C8" s="100"/>
      <c r="D8" s="28"/>
      <c r="E8" s="70"/>
      <c r="F8" s="90"/>
      <c r="G8" s="28"/>
      <c r="H8" s="70"/>
      <c r="I8" s="92"/>
    </row>
    <row r="9" spans="1:9" hidden="1" x14ac:dyDescent="0.25">
      <c r="A9" s="97" t="s">
        <v>10</v>
      </c>
      <c r="B9" s="229"/>
      <c r="C9" s="95"/>
      <c r="D9" s="6"/>
      <c r="E9" s="41"/>
      <c r="F9" s="54"/>
      <c r="G9" s="6"/>
      <c r="H9" s="41">
        <f t="shared" ref="H9:I32" si="0">B9-E9</f>
        <v>0</v>
      </c>
      <c r="I9" s="56">
        <f t="shared" si="0"/>
        <v>0</v>
      </c>
    </row>
    <row r="10" spans="1:9" hidden="1" x14ac:dyDescent="0.25">
      <c r="A10" s="96" t="s">
        <v>68</v>
      </c>
      <c r="B10" s="229"/>
      <c r="C10" s="95"/>
      <c r="D10" s="6"/>
      <c r="E10" s="41"/>
      <c r="F10" s="54"/>
      <c r="G10" s="6"/>
      <c r="H10" s="41"/>
      <c r="I10" s="56"/>
    </row>
    <row r="11" spans="1:9" hidden="1" x14ac:dyDescent="0.25">
      <c r="A11" s="97" t="s">
        <v>11</v>
      </c>
      <c r="B11" s="229"/>
      <c r="C11" s="95"/>
      <c r="D11" s="6"/>
      <c r="E11" s="57"/>
      <c r="F11" s="88"/>
      <c r="G11" s="6"/>
      <c r="H11" s="41">
        <f t="shared" si="0"/>
        <v>0</v>
      </c>
      <c r="I11" s="56">
        <f t="shared" si="0"/>
        <v>0</v>
      </c>
    </row>
    <row r="12" spans="1:9" hidden="1" x14ac:dyDescent="0.25">
      <c r="A12" s="97" t="s">
        <v>12</v>
      </c>
      <c r="B12" s="229"/>
      <c r="C12" s="95"/>
      <c r="D12" s="6"/>
      <c r="E12" s="57"/>
      <c r="F12" s="88"/>
      <c r="G12" s="6"/>
      <c r="H12" s="41">
        <f t="shared" si="0"/>
        <v>0</v>
      </c>
      <c r="I12" s="56">
        <f t="shared" si="0"/>
        <v>0</v>
      </c>
    </row>
    <row r="13" spans="1:9" hidden="1" x14ac:dyDescent="0.25">
      <c r="A13" s="97" t="s">
        <v>13</v>
      </c>
      <c r="B13" s="229"/>
      <c r="C13" s="95"/>
      <c r="D13" s="6"/>
      <c r="E13" s="57"/>
      <c r="F13" s="88"/>
      <c r="G13" s="6"/>
      <c r="H13" s="41">
        <f t="shared" si="0"/>
        <v>0</v>
      </c>
      <c r="I13" s="56">
        <f t="shared" si="0"/>
        <v>0</v>
      </c>
    </row>
    <row r="14" spans="1:9" hidden="1" x14ac:dyDescent="0.25">
      <c r="A14" s="97" t="s">
        <v>14</v>
      </c>
      <c r="B14" s="229"/>
      <c r="C14" s="95"/>
      <c r="D14" s="6"/>
      <c r="E14" s="57"/>
      <c r="F14" s="88"/>
      <c r="G14" s="6"/>
      <c r="H14" s="41">
        <f t="shared" si="0"/>
        <v>0</v>
      </c>
      <c r="I14" s="56">
        <f t="shared" si="0"/>
        <v>0</v>
      </c>
    </row>
    <row r="15" spans="1:9" hidden="1" x14ac:dyDescent="0.25">
      <c r="A15" s="97" t="s">
        <v>15</v>
      </c>
      <c r="B15" s="229"/>
      <c r="C15" s="95"/>
      <c r="D15" s="6"/>
      <c r="E15" s="57"/>
      <c r="F15" s="88"/>
      <c r="G15" s="6"/>
      <c r="H15" s="41">
        <f t="shared" si="0"/>
        <v>0</v>
      </c>
      <c r="I15" s="56">
        <f t="shared" si="0"/>
        <v>0</v>
      </c>
    </row>
    <row r="16" spans="1:9" hidden="1" x14ac:dyDescent="0.25">
      <c r="A16" s="97" t="s">
        <v>16</v>
      </c>
      <c r="B16" s="229"/>
      <c r="C16" s="95"/>
      <c r="D16" s="6"/>
      <c r="E16" s="57"/>
      <c r="F16" s="88"/>
      <c r="G16" s="6"/>
      <c r="H16" s="41">
        <f t="shared" si="0"/>
        <v>0</v>
      </c>
      <c r="I16" s="56">
        <f t="shared" si="0"/>
        <v>0</v>
      </c>
    </row>
    <row r="17" spans="1:9" hidden="1" x14ac:dyDescent="0.25">
      <c r="A17" s="97" t="s">
        <v>17</v>
      </c>
      <c r="B17" s="229"/>
      <c r="C17" s="95"/>
      <c r="D17" s="6"/>
      <c r="E17" s="57"/>
      <c r="F17" s="88"/>
      <c r="G17" s="6"/>
      <c r="H17" s="41">
        <f t="shared" si="0"/>
        <v>0</v>
      </c>
      <c r="I17" s="56">
        <f t="shared" si="0"/>
        <v>0</v>
      </c>
    </row>
    <row r="18" spans="1:9" hidden="1" x14ac:dyDescent="0.25">
      <c r="A18" s="97" t="s">
        <v>18</v>
      </c>
      <c r="B18" s="229"/>
      <c r="C18" s="95"/>
      <c r="D18" s="6"/>
      <c r="E18" s="57"/>
      <c r="F18" s="88"/>
      <c r="G18" s="6"/>
      <c r="H18" s="41">
        <f t="shared" si="0"/>
        <v>0</v>
      </c>
      <c r="I18" s="56">
        <f t="shared" si="0"/>
        <v>0</v>
      </c>
    </row>
    <row r="19" spans="1:9" hidden="1" x14ac:dyDescent="0.25">
      <c r="A19" s="97" t="s">
        <v>19</v>
      </c>
      <c r="B19" s="229"/>
      <c r="C19" s="95"/>
      <c r="D19" s="6"/>
      <c r="E19" s="57"/>
      <c r="F19" s="88"/>
      <c r="G19" s="6"/>
      <c r="H19" s="41">
        <f t="shared" si="0"/>
        <v>0</v>
      </c>
      <c r="I19" s="56">
        <f t="shared" si="0"/>
        <v>0</v>
      </c>
    </row>
    <row r="20" spans="1:9" hidden="1" x14ac:dyDescent="0.25">
      <c r="A20" s="97" t="s">
        <v>20</v>
      </c>
      <c r="B20" s="229"/>
      <c r="C20" s="95"/>
      <c r="D20" s="6"/>
      <c r="E20" s="57"/>
      <c r="F20" s="88"/>
      <c r="G20" s="6"/>
      <c r="H20" s="41">
        <f t="shared" si="0"/>
        <v>0</v>
      </c>
      <c r="I20" s="56">
        <f t="shared" si="0"/>
        <v>0</v>
      </c>
    </row>
    <row r="21" spans="1:9" hidden="1" x14ac:dyDescent="0.25">
      <c r="A21" s="97" t="s">
        <v>22</v>
      </c>
      <c r="B21" s="229"/>
      <c r="C21" s="95"/>
      <c r="D21" s="6"/>
      <c r="E21" s="57"/>
      <c r="F21" s="88"/>
      <c r="G21" s="6"/>
      <c r="H21" s="41">
        <f t="shared" si="0"/>
        <v>0</v>
      </c>
      <c r="I21" s="56">
        <f t="shared" si="0"/>
        <v>0</v>
      </c>
    </row>
    <row r="22" spans="1:9" hidden="1" x14ac:dyDescent="0.25">
      <c r="A22" s="97" t="s">
        <v>83</v>
      </c>
      <c r="B22" s="229"/>
      <c r="C22" s="95"/>
      <c r="D22" s="6"/>
      <c r="E22" s="57"/>
      <c r="F22" s="88"/>
      <c r="G22" s="6"/>
      <c r="H22" s="41">
        <f t="shared" si="0"/>
        <v>0</v>
      </c>
      <c r="I22" s="56">
        <f t="shared" si="0"/>
        <v>0</v>
      </c>
    </row>
    <row r="23" spans="1:9" hidden="1" x14ac:dyDescent="0.25">
      <c r="A23" s="97" t="s">
        <v>23</v>
      </c>
      <c r="B23" s="229"/>
      <c r="C23" s="95"/>
      <c r="D23" s="6"/>
      <c r="E23" s="57"/>
      <c r="F23" s="88"/>
      <c r="G23" s="6"/>
      <c r="H23" s="41">
        <f t="shared" si="0"/>
        <v>0</v>
      </c>
      <c r="I23" s="56">
        <f t="shared" si="0"/>
        <v>0</v>
      </c>
    </row>
    <row r="24" spans="1:9" hidden="1" x14ac:dyDescent="0.25">
      <c r="A24" s="96" t="s">
        <v>69</v>
      </c>
      <c r="B24" s="229"/>
      <c r="C24" s="95"/>
      <c r="D24" s="6"/>
      <c r="E24" s="41"/>
      <c r="F24" s="54"/>
      <c r="G24" s="6"/>
      <c r="H24" s="41"/>
      <c r="I24" s="56"/>
    </row>
    <row r="25" spans="1:9" hidden="1" x14ac:dyDescent="0.25">
      <c r="A25" s="97" t="s">
        <v>24</v>
      </c>
      <c r="B25" s="57">
        <v>0</v>
      </c>
      <c r="C25" s="95">
        <v>0</v>
      </c>
      <c r="D25" s="6"/>
      <c r="E25" s="57">
        <v>0</v>
      </c>
      <c r="F25" s="88">
        <v>0</v>
      </c>
      <c r="G25" s="6"/>
      <c r="H25" s="41">
        <f t="shared" si="0"/>
        <v>0</v>
      </c>
      <c r="I25" s="56">
        <f t="shared" si="0"/>
        <v>0</v>
      </c>
    </row>
    <row r="26" spans="1:9" hidden="1" x14ac:dyDescent="0.25">
      <c r="A26" s="97" t="s">
        <v>25</v>
      </c>
      <c r="B26" s="57">
        <v>0</v>
      </c>
      <c r="C26" s="95">
        <v>0</v>
      </c>
      <c r="D26" s="6"/>
      <c r="E26" s="57">
        <v>0</v>
      </c>
      <c r="F26" s="88">
        <v>0</v>
      </c>
      <c r="G26" s="6"/>
      <c r="H26" s="41">
        <f t="shared" si="0"/>
        <v>0</v>
      </c>
      <c r="I26" s="56">
        <f t="shared" si="0"/>
        <v>0</v>
      </c>
    </row>
    <row r="27" spans="1:9" hidden="1" x14ac:dyDescent="0.25">
      <c r="A27" s="97" t="s">
        <v>15</v>
      </c>
      <c r="B27" s="57">
        <v>0</v>
      </c>
      <c r="C27" s="95">
        <v>0</v>
      </c>
      <c r="D27" s="6"/>
      <c r="E27" s="57">
        <v>0</v>
      </c>
      <c r="F27" s="88">
        <v>0</v>
      </c>
      <c r="G27" s="6"/>
      <c r="H27" s="41">
        <f t="shared" si="0"/>
        <v>0</v>
      </c>
      <c r="I27" s="56">
        <f t="shared" si="0"/>
        <v>0</v>
      </c>
    </row>
    <row r="28" spans="1:9" hidden="1" x14ac:dyDescent="0.25">
      <c r="A28" s="97" t="s">
        <v>26</v>
      </c>
      <c r="B28" s="57">
        <v>0</v>
      </c>
      <c r="C28" s="95">
        <v>0</v>
      </c>
      <c r="D28" s="6"/>
      <c r="E28" s="57">
        <v>0</v>
      </c>
      <c r="F28" s="88">
        <v>0</v>
      </c>
      <c r="G28" s="6"/>
      <c r="H28" s="41">
        <f t="shared" si="0"/>
        <v>0</v>
      </c>
      <c r="I28" s="56">
        <f t="shared" si="0"/>
        <v>0</v>
      </c>
    </row>
    <row r="29" spans="1:9" hidden="1" x14ac:dyDescent="0.25">
      <c r="A29" s="97" t="s">
        <v>18</v>
      </c>
      <c r="B29" s="57">
        <v>0</v>
      </c>
      <c r="C29" s="95">
        <v>0</v>
      </c>
      <c r="D29" s="6"/>
      <c r="E29" s="57">
        <v>0</v>
      </c>
      <c r="F29" s="88">
        <v>0</v>
      </c>
      <c r="G29" s="6"/>
      <c r="H29" s="41">
        <f t="shared" si="0"/>
        <v>0</v>
      </c>
      <c r="I29" s="56">
        <f t="shared" si="0"/>
        <v>0</v>
      </c>
    </row>
    <row r="30" spans="1:9" hidden="1" x14ac:dyDescent="0.25">
      <c r="A30" s="97" t="s">
        <v>21</v>
      </c>
      <c r="B30" s="57">
        <v>0</v>
      </c>
      <c r="C30" s="95">
        <v>0</v>
      </c>
      <c r="D30" s="6"/>
      <c r="E30" s="57">
        <v>0</v>
      </c>
      <c r="F30" s="88">
        <v>0</v>
      </c>
      <c r="G30" s="6"/>
      <c r="H30" s="41">
        <f t="shared" si="0"/>
        <v>0</v>
      </c>
      <c r="I30" s="56">
        <f t="shared" si="0"/>
        <v>0</v>
      </c>
    </row>
    <row r="31" spans="1:9" hidden="1" x14ac:dyDescent="0.25">
      <c r="A31" s="97" t="s">
        <v>23</v>
      </c>
      <c r="B31" s="57">
        <v>0</v>
      </c>
      <c r="C31" s="95">
        <v>0</v>
      </c>
      <c r="D31" s="6"/>
      <c r="E31" s="57">
        <v>0</v>
      </c>
      <c r="F31" s="88">
        <v>0</v>
      </c>
      <c r="G31" s="6"/>
      <c r="H31" s="41">
        <f t="shared" si="0"/>
        <v>0</v>
      </c>
      <c r="I31" s="56">
        <f t="shared" si="0"/>
        <v>0</v>
      </c>
    </row>
    <row r="32" spans="1:9" hidden="1" x14ac:dyDescent="0.25">
      <c r="A32" s="97" t="s">
        <v>27</v>
      </c>
      <c r="B32" s="57">
        <v>0</v>
      </c>
      <c r="C32" s="95">
        <v>0</v>
      </c>
      <c r="D32" s="6"/>
      <c r="E32" s="57">
        <v>0</v>
      </c>
      <c r="F32" s="88">
        <v>0</v>
      </c>
      <c r="G32" s="6"/>
      <c r="H32" s="41">
        <f t="shared" si="0"/>
        <v>0</v>
      </c>
      <c r="I32" s="56">
        <f t="shared" si="0"/>
        <v>0</v>
      </c>
    </row>
    <row r="33" spans="1:9" hidden="1" x14ac:dyDescent="0.25">
      <c r="A33" s="96" t="s">
        <v>67</v>
      </c>
      <c r="B33" s="229"/>
      <c r="C33" s="95"/>
      <c r="D33" s="40"/>
      <c r="E33" s="63"/>
      <c r="F33" s="43"/>
      <c r="G33" s="11"/>
      <c r="H33" s="41"/>
      <c r="I33" s="56"/>
    </row>
    <row r="34" spans="1:9" hidden="1" x14ac:dyDescent="0.25">
      <c r="A34" s="97" t="s">
        <v>28</v>
      </c>
      <c r="B34" s="229"/>
      <c r="C34" s="95"/>
      <c r="D34" s="40"/>
      <c r="E34" s="57"/>
      <c r="F34" s="88"/>
      <c r="G34" s="11"/>
      <c r="H34" s="41">
        <f t="shared" ref="H34:I43" si="1">B34-E34</f>
        <v>0</v>
      </c>
      <c r="I34" s="56">
        <f t="shared" si="1"/>
        <v>0</v>
      </c>
    </row>
    <row r="35" spans="1:9" hidden="1" x14ac:dyDescent="0.25">
      <c r="A35" s="97" t="s">
        <v>85</v>
      </c>
      <c r="B35" s="229"/>
      <c r="C35" s="95"/>
      <c r="D35" s="40"/>
      <c r="E35" s="57"/>
      <c r="F35" s="88"/>
      <c r="G35" s="11"/>
      <c r="H35" s="41">
        <f t="shared" si="1"/>
        <v>0</v>
      </c>
      <c r="I35" s="56">
        <f t="shared" si="1"/>
        <v>0</v>
      </c>
    </row>
    <row r="36" spans="1:9" hidden="1" x14ac:dyDescent="0.25">
      <c r="A36" s="97" t="s">
        <v>29</v>
      </c>
      <c r="B36" s="229"/>
      <c r="C36" s="95"/>
      <c r="D36" s="40"/>
      <c r="E36" s="57"/>
      <c r="F36" s="88"/>
      <c r="G36" s="11"/>
      <c r="H36" s="41">
        <f t="shared" si="1"/>
        <v>0</v>
      </c>
      <c r="I36" s="56">
        <f t="shared" si="1"/>
        <v>0</v>
      </c>
    </row>
    <row r="37" spans="1:9" hidden="1" x14ac:dyDescent="0.25">
      <c r="A37" s="96" t="s">
        <v>30</v>
      </c>
      <c r="B37" s="237"/>
      <c r="C37" s="94"/>
      <c r="D37" s="40"/>
      <c r="E37" s="63"/>
      <c r="F37" s="43"/>
      <c r="G37" s="11"/>
      <c r="H37" s="41"/>
      <c r="I37" s="56"/>
    </row>
    <row r="38" spans="1:9" hidden="1" x14ac:dyDescent="0.25">
      <c r="A38" s="97" t="s">
        <v>72</v>
      </c>
      <c r="B38" s="229"/>
      <c r="C38" s="95"/>
      <c r="D38" s="40"/>
      <c r="E38" s="63"/>
      <c r="F38" s="43"/>
      <c r="G38" s="11"/>
      <c r="H38" s="41">
        <f t="shared" si="1"/>
        <v>0</v>
      </c>
      <c r="I38" s="56">
        <f t="shared" si="1"/>
        <v>0</v>
      </c>
    </row>
    <row r="39" spans="1:9" hidden="1" x14ac:dyDescent="0.25">
      <c r="A39" s="97" t="s">
        <v>23</v>
      </c>
      <c r="B39" s="229"/>
      <c r="C39" s="95"/>
      <c r="D39" s="40"/>
      <c r="E39" s="63"/>
      <c r="F39" s="43"/>
      <c r="G39" s="11"/>
      <c r="H39" s="41">
        <f t="shared" si="1"/>
        <v>0</v>
      </c>
      <c r="I39" s="56">
        <f t="shared" si="1"/>
        <v>0</v>
      </c>
    </row>
    <row r="40" spans="1:9" hidden="1" x14ac:dyDescent="0.25">
      <c r="A40" s="97" t="s">
        <v>31</v>
      </c>
      <c r="B40" s="229"/>
      <c r="C40" s="95"/>
      <c r="D40" s="40"/>
      <c r="E40" s="63"/>
      <c r="F40" s="43"/>
      <c r="G40" s="11"/>
      <c r="H40" s="41">
        <f t="shared" si="1"/>
        <v>0</v>
      </c>
      <c r="I40" s="56">
        <f t="shared" si="1"/>
        <v>0</v>
      </c>
    </row>
    <row r="41" spans="1:9" hidden="1" x14ac:dyDescent="0.25">
      <c r="A41" s="96" t="s">
        <v>70</v>
      </c>
      <c r="B41" s="229"/>
      <c r="C41" s="95"/>
      <c r="D41" s="40"/>
      <c r="E41" s="63"/>
      <c r="F41" s="43"/>
      <c r="G41" s="11"/>
      <c r="H41" s="41"/>
      <c r="I41" s="56"/>
    </row>
    <row r="42" spans="1:9" hidden="1" x14ac:dyDescent="0.25">
      <c r="A42" s="97" t="s">
        <v>32</v>
      </c>
      <c r="B42" s="229">
        <v>0</v>
      </c>
      <c r="C42" s="95">
        <v>0</v>
      </c>
      <c r="D42" s="40"/>
      <c r="E42" s="57">
        <v>0</v>
      </c>
      <c r="F42" s="88">
        <v>0</v>
      </c>
      <c r="G42" s="11"/>
      <c r="H42" s="41">
        <f t="shared" si="1"/>
        <v>0</v>
      </c>
      <c r="I42" s="56">
        <f t="shared" si="1"/>
        <v>0</v>
      </c>
    </row>
    <row r="43" spans="1:9" hidden="1" x14ac:dyDescent="0.25">
      <c r="A43" s="97" t="s">
        <v>33</v>
      </c>
      <c r="B43" s="238">
        <v>0</v>
      </c>
      <c r="C43" s="99">
        <v>0</v>
      </c>
      <c r="D43" s="40"/>
      <c r="E43" s="228">
        <v>0</v>
      </c>
      <c r="F43" s="89">
        <v>0</v>
      </c>
      <c r="G43" s="11"/>
      <c r="H43" s="243">
        <f t="shared" si="1"/>
        <v>0</v>
      </c>
      <c r="I43" s="85">
        <f t="shared" si="1"/>
        <v>0</v>
      </c>
    </row>
    <row r="44" spans="1:9" hidden="1" x14ac:dyDescent="0.25">
      <c r="A44" s="10" t="s">
        <v>6</v>
      </c>
      <c r="B44" s="70">
        <f>SUM(B25:B43)</f>
        <v>0</v>
      </c>
      <c r="C44" s="70">
        <f>SUM(C25:C43)</f>
        <v>0</v>
      </c>
      <c r="D44" s="11"/>
      <c r="E44" s="70">
        <v>0</v>
      </c>
      <c r="F44" s="70">
        <f>SUM(F25:F43)</f>
        <v>0</v>
      </c>
      <c r="G44" s="11"/>
      <c r="H44" s="70">
        <f>SUM(H25:H43)</f>
        <v>0</v>
      </c>
      <c r="I44" s="70">
        <f>SUM(I25:I43)</f>
        <v>0</v>
      </c>
    </row>
    <row r="45" spans="1:9" ht="13.8" thickBot="1" x14ac:dyDescent="0.3">
      <c r="A45" s="9"/>
      <c r="B45" s="70"/>
      <c r="C45" s="93"/>
      <c r="D45" s="11"/>
      <c r="E45" s="63"/>
      <c r="F45" s="43"/>
      <c r="G45" s="11"/>
      <c r="H45" s="63"/>
      <c r="I45" s="45"/>
    </row>
    <row r="46" spans="1:9" x14ac:dyDescent="0.25">
      <c r="A46" s="141" t="s">
        <v>3</v>
      </c>
      <c r="B46" s="41"/>
      <c r="C46" s="57"/>
      <c r="D46" s="11"/>
      <c r="E46" s="82"/>
      <c r="F46" s="59"/>
      <c r="G46" s="29"/>
      <c r="H46" s="82"/>
      <c r="I46" s="61"/>
    </row>
    <row r="47" spans="1:9" ht="13.8" thickBot="1" x14ac:dyDescent="0.3">
      <c r="A47" s="142" t="s">
        <v>36</v>
      </c>
      <c r="B47" s="234"/>
      <c r="C47" s="57"/>
      <c r="D47" s="11"/>
      <c r="E47" s="82"/>
      <c r="F47" s="59"/>
      <c r="G47" s="29"/>
      <c r="H47" s="82"/>
      <c r="I47" s="61"/>
    </row>
    <row r="48" spans="1:9" x14ac:dyDescent="0.25">
      <c r="A48" s="77" t="s">
        <v>66</v>
      </c>
      <c r="B48" s="234"/>
      <c r="C48" s="57"/>
      <c r="D48" s="11"/>
      <c r="E48" s="82"/>
      <c r="F48" s="59"/>
      <c r="G48" s="29"/>
      <c r="H48" s="82"/>
      <c r="I48" s="61"/>
    </row>
    <row r="49" spans="1:18" hidden="1" x14ac:dyDescent="0.25">
      <c r="A49" s="96" t="s">
        <v>73</v>
      </c>
      <c r="B49" s="229"/>
      <c r="C49" s="95"/>
      <c r="D49" s="11"/>
      <c r="E49" s="82"/>
      <c r="F49" s="59"/>
      <c r="G49" s="11"/>
      <c r="H49" s="63"/>
      <c r="I49" s="45"/>
    </row>
    <row r="50" spans="1:18" hidden="1" x14ac:dyDescent="0.25">
      <c r="A50" s="97" t="s">
        <v>18</v>
      </c>
      <c r="B50" s="229"/>
      <c r="C50" s="95"/>
      <c r="D50" s="11"/>
      <c r="E50" s="57"/>
      <c r="F50" s="88"/>
      <c r="G50" s="11"/>
      <c r="H50" s="63">
        <f t="shared" ref="H50:I55" si="2">B50-E50</f>
        <v>0</v>
      </c>
      <c r="I50" s="45">
        <f t="shared" si="2"/>
        <v>0</v>
      </c>
    </row>
    <row r="51" spans="1:18" hidden="1" x14ac:dyDescent="0.25">
      <c r="A51" s="97" t="s">
        <v>47</v>
      </c>
      <c r="B51" s="229"/>
      <c r="C51" s="95"/>
      <c r="D51" s="11"/>
      <c r="E51" s="57"/>
      <c r="F51" s="88"/>
      <c r="G51" s="11"/>
      <c r="H51" s="63">
        <f t="shared" si="2"/>
        <v>0</v>
      </c>
      <c r="I51" s="45">
        <f t="shared" si="2"/>
        <v>0</v>
      </c>
    </row>
    <row r="52" spans="1:18" hidden="1" x14ac:dyDescent="0.25">
      <c r="A52" s="97" t="s">
        <v>49</v>
      </c>
      <c r="B52" s="229"/>
      <c r="C52" s="95"/>
      <c r="D52" s="11"/>
      <c r="E52" s="57"/>
      <c r="F52" s="88"/>
      <c r="G52" s="11"/>
      <c r="H52" s="63">
        <f t="shared" si="2"/>
        <v>0</v>
      </c>
      <c r="I52" s="45">
        <f t="shared" si="2"/>
        <v>0</v>
      </c>
    </row>
    <row r="53" spans="1:18" hidden="1" x14ac:dyDescent="0.25">
      <c r="A53" s="97" t="s">
        <v>50</v>
      </c>
      <c r="B53" s="229"/>
      <c r="C53" s="95"/>
      <c r="D53" s="11"/>
      <c r="E53" s="57"/>
      <c r="F53" s="88"/>
      <c r="G53" s="11"/>
      <c r="H53" s="63">
        <f t="shared" si="2"/>
        <v>0</v>
      </c>
      <c r="I53" s="45">
        <f t="shared" si="2"/>
        <v>0</v>
      </c>
    </row>
    <row r="54" spans="1:18" hidden="1" x14ac:dyDescent="0.25">
      <c r="A54" s="96" t="s">
        <v>71</v>
      </c>
      <c r="B54" s="229"/>
      <c r="C54" s="95"/>
      <c r="D54" s="11"/>
      <c r="E54" s="82"/>
      <c r="F54" s="59"/>
      <c r="G54" s="11"/>
      <c r="H54" s="63"/>
      <c r="I54" s="45"/>
    </row>
    <row r="55" spans="1:18" hidden="1" x14ac:dyDescent="0.25">
      <c r="A55" s="97" t="s">
        <v>10</v>
      </c>
      <c r="B55" s="229"/>
      <c r="C55" s="95"/>
      <c r="D55" s="11"/>
      <c r="E55" s="82"/>
      <c r="F55" s="59"/>
      <c r="G55" s="11"/>
      <c r="H55" s="63">
        <f t="shared" si="2"/>
        <v>0</v>
      </c>
      <c r="I55" s="45">
        <f t="shared" si="2"/>
        <v>0</v>
      </c>
    </row>
    <row r="56" spans="1:18" x14ac:dyDescent="0.25">
      <c r="A56" s="96" t="s">
        <v>68</v>
      </c>
      <c r="B56" s="229"/>
      <c r="C56" s="95"/>
      <c r="D56" s="11"/>
      <c r="E56" s="82"/>
      <c r="F56" s="104"/>
      <c r="G56" s="11"/>
      <c r="H56" s="63"/>
      <c r="I56" s="45"/>
      <c r="J56" s="26"/>
      <c r="K56" s="26"/>
      <c r="L56" s="26"/>
      <c r="M56" s="26"/>
      <c r="N56" s="26"/>
      <c r="O56" s="26"/>
      <c r="P56" s="26"/>
      <c r="Q56" s="26"/>
      <c r="R56" s="26"/>
    </row>
    <row r="57" spans="1:18" x14ac:dyDescent="0.25">
      <c r="A57" s="97" t="s">
        <v>62</v>
      </c>
      <c r="B57" s="57">
        <v>182</v>
      </c>
      <c r="C57" s="62">
        <v>12.7</v>
      </c>
      <c r="D57" s="11"/>
      <c r="E57" s="57">
        <v>21</v>
      </c>
      <c r="F57" s="88">
        <v>4.5999999999999996</v>
      </c>
      <c r="G57" s="11"/>
      <c r="H57" s="63">
        <f t="shared" ref="H57:I73" si="3">B57-E57</f>
        <v>161</v>
      </c>
      <c r="I57" s="45">
        <f t="shared" si="3"/>
        <v>8.1</v>
      </c>
    </row>
    <row r="58" spans="1:18" x14ac:dyDescent="0.25">
      <c r="A58" s="96" t="s">
        <v>69</v>
      </c>
      <c r="B58" s="229"/>
      <c r="C58" s="95"/>
      <c r="D58" s="11"/>
      <c r="E58" s="82"/>
      <c r="F58" s="59"/>
      <c r="G58" s="11"/>
      <c r="H58" s="63"/>
      <c r="I58" s="45"/>
    </row>
    <row r="59" spans="1:18" x14ac:dyDescent="0.25">
      <c r="A59" s="97" t="s">
        <v>42</v>
      </c>
      <c r="B59" s="57">
        <v>0</v>
      </c>
      <c r="C59" s="95">
        <v>0.5</v>
      </c>
      <c r="D59" s="11"/>
      <c r="E59" s="57">
        <v>0</v>
      </c>
      <c r="F59" s="88">
        <v>1.8</v>
      </c>
      <c r="G59" s="11"/>
      <c r="H59" s="63">
        <f t="shared" si="3"/>
        <v>0</v>
      </c>
      <c r="I59" s="45">
        <f t="shared" si="3"/>
        <v>-1.3</v>
      </c>
    </row>
    <row r="60" spans="1:18" hidden="1" x14ac:dyDescent="0.25">
      <c r="A60" s="97" t="s">
        <v>23</v>
      </c>
      <c r="B60" s="93">
        <v>0</v>
      </c>
      <c r="C60" s="100">
        <v>0</v>
      </c>
      <c r="D60" s="29"/>
      <c r="E60" s="93">
        <v>0</v>
      </c>
      <c r="F60" s="87">
        <v>0</v>
      </c>
      <c r="G60" s="29"/>
      <c r="H60" s="82">
        <f t="shared" si="3"/>
        <v>0</v>
      </c>
      <c r="I60" s="61">
        <f t="shared" si="3"/>
        <v>0</v>
      </c>
    </row>
    <row r="61" spans="1:18" hidden="1" x14ac:dyDescent="0.25">
      <c r="A61" s="96" t="s">
        <v>67</v>
      </c>
      <c r="B61" s="236"/>
      <c r="C61" s="100"/>
      <c r="D61" s="29"/>
      <c r="E61" s="82"/>
      <c r="F61" s="59"/>
      <c r="G61" s="29"/>
      <c r="H61" s="82"/>
      <c r="I61" s="61"/>
    </row>
    <row r="62" spans="1:18" hidden="1" x14ac:dyDescent="0.25">
      <c r="A62" s="97" t="s">
        <v>37</v>
      </c>
      <c r="B62" s="57"/>
      <c r="C62" s="95"/>
      <c r="D62" s="11"/>
      <c r="E62" s="57"/>
      <c r="F62" s="88"/>
      <c r="G62" s="11"/>
      <c r="H62" s="63">
        <f t="shared" si="3"/>
        <v>0</v>
      </c>
      <c r="I62" s="45">
        <f t="shared" si="3"/>
        <v>0</v>
      </c>
    </row>
    <row r="63" spans="1:18" hidden="1" x14ac:dyDescent="0.25">
      <c r="A63" s="97" t="s">
        <v>38</v>
      </c>
      <c r="B63" s="57"/>
      <c r="C63" s="95"/>
      <c r="D63" s="11"/>
      <c r="E63" s="57"/>
      <c r="F63" s="88"/>
      <c r="G63" s="11"/>
      <c r="H63" s="63">
        <f t="shared" si="3"/>
        <v>0</v>
      </c>
      <c r="I63" s="45">
        <f t="shared" si="3"/>
        <v>0</v>
      </c>
    </row>
    <row r="64" spans="1:18" hidden="1" x14ac:dyDescent="0.25">
      <c r="A64" s="97" t="s">
        <v>40</v>
      </c>
      <c r="B64" s="57"/>
      <c r="C64" s="95"/>
      <c r="D64" s="11"/>
      <c r="E64" s="57"/>
      <c r="F64" s="88"/>
      <c r="G64" s="11"/>
      <c r="H64" s="63">
        <f t="shared" si="3"/>
        <v>0</v>
      </c>
      <c r="I64" s="45">
        <f t="shared" si="3"/>
        <v>0</v>
      </c>
    </row>
    <row r="65" spans="1:9" hidden="1" x14ac:dyDescent="0.25">
      <c r="A65" s="97" t="s">
        <v>81</v>
      </c>
      <c r="B65" s="57"/>
      <c r="C65" s="95"/>
      <c r="D65" s="11"/>
      <c r="E65" s="57"/>
      <c r="F65" s="88"/>
      <c r="G65" s="11"/>
      <c r="H65" s="63">
        <f t="shared" si="3"/>
        <v>0</v>
      </c>
      <c r="I65" s="45">
        <f t="shared" si="3"/>
        <v>0</v>
      </c>
    </row>
    <row r="66" spans="1:9" hidden="1" x14ac:dyDescent="0.25">
      <c r="A66" s="97" t="s">
        <v>82</v>
      </c>
      <c r="B66" s="57"/>
      <c r="C66" s="95"/>
      <c r="D66" s="11"/>
      <c r="E66" s="57"/>
      <c r="F66" s="88"/>
      <c r="G66" s="11"/>
      <c r="H66" s="63">
        <f t="shared" si="3"/>
        <v>0</v>
      </c>
      <c r="I66" s="45">
        <f t="shared" si="3"/>
        <v>0</v>
      </c>
    </row>
    <row r="67" spans="1:9" hidden="1" x14ac:dyDescent="0.25">
      <c r="A67" s="97" t="s">
        <v>86</v>
      </c>
      <c r="B67" s="57"/>
      <c r="C67" s="95"/>
      <c r="D67" s="11"/>
      <c r="E67" s="57"/>
      <c r="F67" s="88"/>
      <c r="G67" s="11"/>
      <c r="H67" s="63">
        <f t="shared" si="3"/>
        <v>0</v>
      </c>
      <c r="I67" s="45">
        <f t="shared" si="3"/>
        <v>0</v>
      </c>
    </row>
    <row r="68" spans="1:9" hidden="1" x14ac:dyDescent="0.25">
      <c r="A68" s="97" t="s">
        <v>45</v>
      </c>
      <c r="B68" s="57"/>
      <c r="C68" s="95"/>
      <c r="D68" s="11"/>
      <c r="E68" s="57"/>
      <c r="F68" s="88"/>
      <c r="G68" s="11"/>
      <c r="H68" s="63">
        <f t="shared" si="3"/>
        <v>0</v>
      </c>
      <c r="I68" s="45">
        <f t="shared" si="3"/>
        <v>0</v>
      </c>
    </row>
    <row r="69" spans="1:9" hidden="1" x14ac:dyDescent="0.25">
      <c r="A69" s="97" t="s">
        <v>18</v>
      </c>
      <c r="B69" s="57"/>
      <c r="C69" s="95"/>
      <c r="D69" s="11"/>
      <c r="E69" s="57"/>
      <c r="F69" s="88"/>
      <c r="G69" s="11"/>
      <c r="H69" s="63">
        <f t="shared" si="3"/>
        <v>0</v>
      </c>
      <c r="I69" s="45">
        <f t="shared" si="3"/>
        <v>0</v>
      </c>
    </row>
    <row r="70" spans="1:9" hidden="1" x14ac:dyDescent="0.25">
      <c r="A70" s="97" t="s">
        <v>46</v>
      </c>
      <c r="B70" s="57"/>
      <c r="C70" s="95"/>
      <c r="D70" s="11"/>
      <c r="E70" s="57"/>
      <c r="F70" s="88"/>
      <c r="G70" s="11"/>
      <c r="H70" s="63">
        <f t="shared" si="3"/>
        <v>0</v>
      </c>
      <c r="I70" s="45">
        <f t="shared" si="3"/>
        <v>0</v>
      </c>
    </row>
    <row r="71" spans="1:9" hidden="1" x14ac:dyDescent="0.25">
      <c r="A71" s="97" t="s">
        <v>48</v>
      </c>
      <c r="B71" s="57"/>
      <c r="C71" s="95"/>
      <c r="D71" s="11"/>
      <c r="E71" s="57"/>
      <c r="F71" s="88"/>
      <c r="G71" s="11"/>
      <c r="H71" s="63">
        <f t="shared" si="3"/>
        <v>0</v>
      </c>
      <c r="I71" s="45">
        <f t="shared" si="3"/>
        <v>0</v>
      </c>
    </row>
    <row r="72" spans="1:9" hidden="1" x14ac:dyDescent="0.25">
      <c r="A72" s="97" t="s">
        <v>51</v>
      </c>
      <c r="B72" s="57"/>
      <c r="C72" s="95"/>
      <c r="D72" s="11"/>
      <c r="E72" s="57"/>
      <c r="F72" s="88"/>
      <c r="G72" s="11"/>
      <c r="H72" s="63">
        <f t="shared" si="3"/>
        <v>0</v>
      </c>
      <c r="I72" s="45">
        <f t="shared" si="3"/>
        <v>0</v>
      </c>
    </row>
    <row r="73" spans="1:9" hidden="1" x14ac:dyDescent="0.25">
      <c r="A73" s="97" t="s">
        <v>52</v>
      </c>
      <c r="B73" s="57"/>
      <c r="C73" s="95"/>
      <c r="D73" s="11"/>
      <c r="E73" s="57"/>
      <c r="F73" s="88"/>
      <c r="G73" s="11"/>
      <c r="H73" s="63">
        <f t="shared" si="3"/>
        <v>0</v>
      </c>
      <c r="I73" s="45">
        <f t="shared" si="3"/>
        <v>0</v>
      </c>
    </row>
    <row r="74" spans="1:9" x14ac:dyDescent="0.25">
      <c r="A74" s="96" t="s">
        <v>30</v>
      </c>
      <c r="B74" s="237"/>
      <c r="C74" s="94"/>
      <c r="D74" s="11"/>
      <c r="E74" s="82"/>
      <c r="F74" s="83"/>
      <c r="G74" s="11"/>
      <c r="H74" s="63"/>
      <c r="I74" s="45"/>
    </row>
    <row r="75" spans="1:9" hidden="1" x14ac:dyDescent="0.25">
      <c r="A75" s="97" t="s">
        <v>43</v>
      </c>
      <c r="B75" s="239"/>
      <c r="C75" s="108"/>
      <c r="D75" s="11"/>
      <c r="E75" s="82"/>
      <c r="F75" s="83"/>
      <c r="G75" s="11"/>
      <c r="H75" s="63">
        <f t="shared" ref="H75:I85" si="4">B75-E75</f>
        <v>0</v>
      </c>
      <c r="I75" s="45">
        <f t="shared" si="4"/>
        <v>0</v>
      </c>
    </row>
    <row r="76" spans="1:9" x14ac:dyDescent="0.25">
      <c r="A76" s="97" t="s">
        <v>72</v>
      </c>
      <c r="B76" s="229">
        <v>0</v>
      </c>
      <c r="C76" s="95">
        <v>0.2</v>
      </c>
      <c r="D76" s="11"/>
      <c r="E76" s="82">
        <v>0</v>
      </c>
      <c r="F76" s="59">
        <v>0.2</v>
      </c>
      <c r="G76" s="11"/>
      <c r="H76" s="63">
        <f t="shared" si="4"/>
        <v>0</v>
      </c>
      <c r="I76" s="45">
        <f t="shared" si="4"/>
        <v>0</v>
      </c>
    </row>
    <row r="77" spans="1:9" hidden="1" x14ac:dyDescent="0.25">
      <c r="A77" s="97" t="s">
        <v>15</v>
      </c>
      <c r="B77" s="229"/>
      <c r="C77" s="95"/>
      <c r="D77" s="11"/>
      <c r="E77" s="82"/>
      <c r="F77" s="59"/>
      <c r="G77" s="11"/>
      <c r="H77" s="63">
        <f t="shared" si="4"/>
        <v>0</v>
      </c>
      <c r="I77" s="45">
        <f t="shared" si="4"/>
        <v>0</v>
      </c>
    </row>
    <row r="78" spans="1:9" hidden="1" x14ac:dyDescent="0.25">
      <c r="A78" s="97" t="s">
        <v>31</v>
      </c>
      <c r="B78" s="229"/>
      <c r="C78" s="95"/>
      <c r="D78" s="11"/>
      <c r="E78" s="82"/>
      <c r="F78" s="59"/>
      <c r="G78" s="11"/>
      <c r="H78" s="63">
        <f t="shared" si="4"/>
        <v>0</v>
      </c>
      <c r="I78" s="45">
        <f t="shared" si="4"/>
        <v>0</v>
      </c>
    </row>
    <row r="79" spans="1:9" hidden="1" x14ac:dyDescent="0.25">
      <c r="A79" s="97" t="s">
        <v>23</v>
      </c>
      <c r="B79" s="229"/>
      <c r="C79" s="95"/>
      <c r="D79" s="11"/>
      <c r="E79" s="82"/>
      <c r="F79" s="59"/>
      <c r="G79" s="11"/>
      <c r="H79" s="63">
        <f t="shared" si="4"/>
        <v>0</v>
      </c>
      <c r="I79" s="45">
        <f t="shared" si="4"/>
        <v>0</v>
      </c>
    </row>
    <row r="80" spans="1:9" x14ac:dyDescent="0.25">
      <c r="A80" s="96" t="s">
        <v>70</v>
      </c>
      <c r="B80" s="236"/>
      <c r="C80" s="100"/>
      <c r="D80" s="78"/>
      <c r="E80" s="230"/>
      <c r="F80" s="106"/>
      <c r="G80" s="78"/>
      <c r="H80" s="82"/>
      <c r="I80" s="61"/>
    </row>
    <row r="81" spans="1:9" x14ac:dyDescent="0.25">
      <c r="A81" s="97" t="s">
        <v>32</v>
      </c>
      <c r="B81" s="238">
        <v>16</v>
      </c>
      <c r="C81" s="99">
        <v>0</v>
      </c>
      <c r="D81" s="78"/>
      <c r="E81" s="231">
        <v>5</v>
      </c>
      <c r="F81" s="107">
        <v>0</v>
      </c>
      <c r="G81" s="78"/>
      <c r="H81" s="65">
        <f t="shared" si="4"/>
        <v>11</v>
      </c>
      <c r="I81" s="69">
        <f t="shared" si="4"/>
        <v>0</v>
      </c>
    </row>
    <row r="82" spans="1:9" hidden="1" x14ac:dyDescent="0.25">
      <c r="A82" s="97" t="s">
        <v>33</v>
      </c>
      <c r="B82" s="238">
        <v>0</v>
      </c>
      <c r="C82" s="99">
        <v>0</v>
      </c>
      <c r="D82" s="78"/>
      <c r="E82" s="231">
        <v>0</v>
      </c>
      <c r="F82" s="107">
        <v>0</v>
      </c>
      <c r="G82" s="78"/>
      <c r="H82" s="65">
        <f t="shared" si="4"/>
        <v>0</v>
      </c>
      <c r="I82" s="69">
        <f t="shared" si="4"/>
        <v>0</v>
      </c>
    </row>
    <row r="83" spans="1:9" x14ac:dyDescent="0.25">
      <c r="A83" s="10" t="s">
        <v>6</v>
      </c>
      <c r="B83" s="82">
        <f>SUM(B57:B82)</f>
        <v>198</v>
      </c>
      <c r="C83" s="83">
        <f>SUM(C57:C82)</f>
        <v>13.399999999999999</v>
      </c>
      <c r="D83" s="11"/>
      <c r="E83" s="82">
        <v>26</v>
      </c>
      <c r="F83" s="59">
        <v>6.6</v>
      </c>
      <c r="G83" s="11"/>
      <c r="H83" s="63">
        <f t="shared" si="4"/>
        <v>172</v>
      </c>
      <c r="I83" s="45">
        <f t="shared" si="4"/>
        <v>6.7999999999999989</v>
      </c>
    </row>
    <row r="84" spans="1:9" x14ac:dyDescent="0.25">
      <c r="A84" s="10"/>
      <c r="B84" s="82"/>
      <c r="C84" s="83"/>
      <c r="D84" s="11"/>
      <c r="E84" s="82"/>
      <c r="F84" s="59"/>
      <c r="G84" s="11"/>
      <c r="H84" s="63"/>
      <c r="I84" s="45"/>
    </row>
    <row r="85" spans="1:9" ht="13.8" thickBot="1" x14ac:dyDescent="0.3">
      <c r="A85" s="31" t="s">
        <v>5</v>
      </c>
      <c r="B85" s="73">
        <f>B83+B44</f>
        <v>198</v>
      </c>
      <c r="C85" s="74">
        <f>C83+C44</f>
        <v>13.399999999999999</v>
      </c>
      <c r="D85" s="11"/>
      <c r="E85" s="73">
        <v>26</v>
      </c>
      <c r="F85" s="73">
        <v>6.6</v>
      </c>
      <c r="G85" s="11"/>
      <c r="H85" s="73">
        <f t="shared" si="4"/>
        <v>172</v>
      </c>
      <c r="I85" s="72">
        <f t="shared" si="4"/>
        <v>6.7999999999999989</v>
      </c>
    </row>
    <row r="86" spans="1:9" ht="13.8" thickTop="1" x14ac:dyDescent="0.25">
      <c r="B86" s="63"/>
      <c r="C86" s="63"/>
      <c r="D86" s="11"/>
      <c r="E86" s="63"/>
      <c r="F86" s="43"/>
      <c r="G86" s="11"/>
      <c r="H86" s="63"/>
      <c r="I86" s="45"/>
    </row>
    <row r="87" spans="1:9" hidden="1" x14ac:dyDescent="0.25">
      <c r="A87" s="141" t="s">
        <v>4</v>
      </c>
      <c r="B87" s="63"/>
      <c r="C87" s="63"/>
      <c r="D87" s="11"/>
      <c r="E87" s="63"/>
      <c r="F87" s="43"/>
      <c r="G87" s="11"/>
      <c r="H87" s="63"/>
      <c r="I87" s="45"/>
    </row>
    <row r="88" spans="1:9" ht="13.8" hidden="1" thickBot="1" x14ac:dyDescent="0.3">
      <c r="A88" s="142" t="s">
        <v>58</v>
      </c>
      <c r="B88" s="63"/>
      <c r="C88" s="63"/>
      <c r="D88" s="11"/>
      <c r="E88" s="63"/>
      <c r="F88" s="43"/>
      <c r="G88" s="11"/>
      <c r="H88" s="63"/>
      <c r="I88" s="45"/>
    </row>
    <row r="89" spans="1:9" hidden="1" x14ac:dyDescent="0.25">
      <c r="A89" s="77" t="s">
        <v>66</v>
      </c>
      <c r="B89" s="65"/>
      <c r="C89" s="65"/>
      <c r="D89" s="11"/>
      <c r="E89" s="65"/>
      <c r="F89" s="67"/>
      <c r="G89" s="11"/>
      <c r="H89" s="65"/>
      <c r="I89" s="69"/>
    </row>
    <row r="90" spans="1:9" hidden="1" x14ac:dyDescent="0.25">
      <c r="A90" s="10" t="s">
        <v>6</v>
      </c>
      <c r="B90" s="63">
        <v>0</v>
      </c>
      <c r="C90" s="63">
        <v>0</v>
      </c>
      <c r="D90" s="11"/>
      <c r="E90" s="63">
        <v>0</v>
      </c>
      <c r="F90" s="43">
        <v>0</v>
      </c>
      <c r="G90" s="11"/>
      <c r="H90" s="63">
        <v>0</v>
      </c>
      <c r="I90" s="45">
        <v>0</v>
      </c>
    </row>
    <row r="91" spans="1:9" ht="13.8" thickBot="1" x14ac:dyDescent="0.3">
      <c r="B91" s="63"/>
      <c r="C91" s="63"/>
      <c r="D91" s="11"/>
      <c r="E91" s="63"/>
      <c r="F91" s="43"/>
      <c r="G91" s="11"/>
      <c r="H91" s="63"/>
      <c r="I91" s="45"/>
    </row>
    <row r="92" spans="1:9" x14ac:dyDescent="0.25">
      <c r="A92" s="141" t="s">
        <v>4</v>
      </c>
      <c r="B92" s="63"/>
      <c r="C92" s="63"/>
      <c r="D92" s="11"/>
      <c r="E92" s="63"/>
      <c r="F92" s="43"/>
      <c r="G92" s="11"/>
      <c r="H92" s="63"/>
      <c r="I92" s="45"/>
    </row>
    <row r="93" spans="1:9" ht="13.8" thickBot="1" x14ac:dyDescent="0.3">
      <c r="A93" s="142" t="s">
        <v>75</v>
      </c>
      <c r="B93" s="63"/>
      <c r="C93" s="63"/>
      <c r="D93" s="11"/>
      <c r="E93" s="63"/>
      <c r="F93" s="43"/>
      <c r="G93" s="11"/>
      <c r="H93" s="63"/>
      <c r="I93" s="45"/>
    </row>
    <row r="94" spans="1:9" x14ac:dyDescent="0.25">
      <c r="A94" s="77" t="s">
        <v>66</v>
      </c>
      <c r="B94" s="82"/>
      <c r="C94" s="82"/>
      <c r="D94" s="29"/>
      <c r="E94" s="82"/>
      <c r="F94" s="59"/>
      <c r="G94" s="29"/>
      <c r="H94" s="82"/>
      <c r="I94" s="61"/>
    </row>
    <row r="95" spans="1:9" hidden="1" x14ac:dyDescent="0.25">
      <c r="A95" s="96" t="s">
        <v>71</v>
      </c>
      <c r="B95" s="63"/>
      <c r="C95" s="63"/>
      <c r="D95" s="11"/>
      <c r="E95" s="63"/>
      <c r="F95" s="43"/>
      <c r="G95" s="11"/>
      <c r="H95" s="63"/>
      <c r="I95" s="45"/>
    </row>
    <row r="96" spans="1:9" hidden="1" x14ac:dyDescent="0.25">
      <c r="A96" s="97" t="s">
        <v>10</v>
      </c>
      <c r="B96" s="63"/>
      <c r="C96" s="63"/>
      <c r="D96" s="11"/>
      <c r="E96" s="63"/>
      <c r="F96" s="43"/>
      <c r="G96" s="11"/>
      <c r="H96" s="63">
        <f>B96-E96</f>
        <v>0</v>
      </c>
      <c r="I96" s="45">
        <f>C96-F96</f>
        <v>0</v>
      </c>
    </row>
    <row r="97" spans="1:9" x14ac:dyDescent="0.25">
      <c r="A97" s="96" t="s">
        <v>69</v>
      </c>
      <c r="B97" s="240"/>
      <c r="C97" s="98"/>
      <c r="D97" s="11"/>
      <c r="E97" s="63"/>
      <c r="F97" s="43"/>
      <c r="G97" s="11"/>
      <c r="H97" s="63"/>
      <c r="I97" s="45"/>
    </row>
    <row r="98" spans="1:9" hidden="1" x14ac:dyDescent="0.25">
      <c r="A98" s="97" t="s">
        <v>59</v>
      </c>
      <c r="B98" s="57"/>
      <c r="C98" s="95"/>
      <c r="D98" s="11"/>
      <c r="E98" s="63"/>
      <c r="F98" s="43"/>
      <c r="G98" s="11"/>
      <c r="H98" s="63">
        <f t="shared" ref="H98:H99" si="5">B98-E98</f>
        <v>0</v>
      </c>
      <c r="I98" s="45">
        <f t="shared" ref="I98:I99" si="6">C98-F98</f>
        <v>0</v>
      </c>
    </row>
    <row r="99" spans="1:9" hidden="1" x14ac:dyDescent="0.25">
      <c r="A99" s="97" t="s">
        <v>26</v>
      </c>
      <c r="B99" s="57"/>
      <c r="C99" s="95"/>
      <c r="D99" s="11"/>
      <c r="E99" s="63"/>
      <c r="F99" s="43"/>
      <c r="G99" s="11"/>
      <c r="H99" s="63">
        <f t="shared" si="5"/>
        <v>0</v>
      </c>
      <c r="I99" s="45">
        <f t="shared" si="6"/>
        <v>0</v>
      </c>
    </row>
    <row r="100" spans="1:9" x14ac:dyDescent="0.25">
      <c r="A100" s="97" t="s">
        <v>42</v>
      </c>
      <c r="B100" s="228">
        <v>1</v>
      </c>
      <c r="C100" s="99">
        <v>0</v>
      </c>
      <c r="D100" s="11"/>
      <c r="E100" s="65">
        <v>1</v>
      </c>
      <c r="F100" s="67">
        <v>0</v>
      </c>
      <c r="G100" s="11"/>
      <c r="H100" s="65">
        <v>0</v>
      </c>
      <c r="I100" s="69">
        <v>0</v>
      </c>
    </row>
    <row r="101" spans="1:9" hidden="1" x14ac:dyDescent="0.25">
      <c r="A101" s="96" t="s">
        <v>30</v>
      </c>
      <c r="B101" s="57"/>
      <c r="C101" s="95"/>
      <c r="D101" s="11"/>
      <c r="E101" s="63"/>
      <c r="F101" s="43"/>
      <c r="G101" s="11"/>
      <c r="H101" s="63">
        <v>0</v>
      </c>
      <c r="I101" s="45">
        <v>0</v>
      </c>
    </row>
    <row r="102" spans="1:9" hidden="1" x14ac:dyDescent="0.25">
      <c r="A102" s="97" t="s">
        <v>30</v>
      </c>
      <c r="B102" s="57"/>
      <c r="C102" s="95"/>
      <c r="D102" s="11"/>
      <c r="E102" s="63"/>
      <c r="F102" s="43"/>
      <c r="G102" s="11"/>
      <c r="H102" s="63">
        <v>0</v>
      </c>
      <c r="I102" s="45">
        <v>0</v>
      </c>
    </row>
    <row r="103" spans="1:9" hidden="1" x14ac:dyDescent="0.25">
      <c r="A103" s="96" t="s">
        <v>70</v>
      </c>
      <c r="B103" s="240"/>
      <c r="C103" s="94"/>
      <c r="D103" s="11"/>
      <c r="E103" s="63"/>
      <c r="F103" s="43"/>
      <c r="G103" s="11"/>
      <c r="H103" s="63"/>
      <c r="I103" s="45">
        <v>0</v>
      </c>
    </row>
    <row r="104" spans="1:9" hidden="1" x14ac:dyDescent="0.25">
      <c r="A104" s="97" t="s">
        <v>32</v>
      </c>
      <c r="B104" s="228">
        <v>0</v>
      </c>
      <c r="C104" s="99">
        <v>0</v>
      </c>
      <c r="D104" s="11"/>
      <c r="E104" s="65">
        <v>0</v>
      </c>
      <c r="F104" s="67">
        <v>0</v>
      </c>
      <c r="G104" s="11"/>
      <c r="H104" s="65">
        <v>0</v>
      </c>
      <c r="I104" s="69">
        <v>0</v>
      </c>
    </row>
    <row r="105" spans="1:9" x14ac:dyDescent="0.25">
      <c r="A105" s="10" t="s">
        <v>6</v>
      </c>
      <c r="B105" s="63">
        <v>1</v>
      </c>
      <c r="C105" s="64">
        <v>0</v>
      </c>
      <c r="D105" s="11"/>
      <c r="E105" s="63">
        <v>1</v>
      </c>
      <c r="F105" s="43">
        <v>0</v>
      </c>
      <c r="G105" s="11"/>
      <c r="H105" s="63">
        <v>0</v>
      </c>
      <c r="I105" s="45">
        <v>0</v>
      </c>
    </row>
    <row r="106" spans="1:9" x14ac:dyDescent="0.25">
      <c r="B106" s="63"/>
      <c r="C106" s="64"/>
      <c r="D106" s="11"/>
      <c r="E106" s="63"/>
      <c r="F106" s="43"/>
      <c r="G106" s="11"/>
      <c r="H106" s="63"/>
      <c r="I106" s="45"/>
    </row>
    <row r="107" spans="1:9" hidden="1" x14ac:dyDescent="0.25">
      <c r="A107" s="141" t="s">
        <v>4</v>
      </c>
      <c r="B107" s="63"/>
      <c r="C107" s="64"/>
      <c r="D107" s="11"/>
      <c r="E107" s="63"/>
      <c r="F107" s="43"/>
      <c r="G107" s="11"/>
      <c r="H107" s="63"/>
      <c r="I107" s="45"/>
    </row>
    <row r="108" spans="1:9" ht="13.8" hidden="1" thickBot="1" x14ac:dyDescent="0.3">
      <c r="A108" s="142" t="s">
        <v>76</v>
      </c>
      <c r="B108" s="63"/>
      <c r="C108" s="63"/>
      <c r="D108" s="11"/>
      <c r="E108" s="63"/>
      <c r="F108" s="43"/>
      <c r="G108" s="11"/>
      <c r="H108" s="63"/>
      <c r="I108" s="45"/>
    </row>
    <row r="109" spans="1:9" hidden="1" x14ac:dyDescent="0.25">
      <c r="A109" s="77" t="s">
        <v>66</v>
      </c>
      <c r="B109" s="65"/>
      <c r="C109" s="65"/>
      <c r="D109" s="11"/>
      <c r="E109" s="65"/>
      <c r="F109" s="67"/>
      <c r="G109" s="11"/>
      <c r="H109" s="65"/>
      <c r="I109" s="69"/>
    </row>
    <row r="110" spans="1:9" hidden="1" x14ac:dyDescent="0.25">
      <c r="A110" s="96" t="s">
        <v>68</v>
      </c>
      <c r="B110" s="63"/>
      <c r="C110" s="63"/>
      <c r="D110" s="11"/>
      <c r="E110" s="63"/>
      <c r="F110" s="43"/>
      <c r="G110" s="11"/>
      <c r="H110" s="63"/>
      <c r="I110" s="45"/>
    </row>
    <row r="111" spans="1:9" hidden="1" x14ac:dyDescent="0.25">
      <c r="A111" s="97" t="s">
        <v>79</v>
      </c>
      <c r="B111" s="63"/>
      <c r="C111" s="63"/>
      <c r="D111" s="11"/>
      <c r="E111" s="63"/>
      <c r="F111" s="43"/>
      <c r="G111" s="11"/>
      <c r="H111" s="63">
        <v>0</v>
      </c>
      <c r="I111" s="45">
        <v>0</v>
      </c>
    </row>
    <row r="112" spans="1:9" hidden="1" x14ac:dyDescent="0.25">
      <c r="A112" s="97" t="s">
        <v>80</v>
      </c>
      <c r="B112" s="63"/>
      <c r="C112" s="63"/>
      <c r="D112" s="11"/>
      <c r="E112" s="63"/>
      <c r="F112" s="43"/>
      <c r="G112" s="11"/>
      <c r="H112" s="63">
        <v>0</v>
      </c>
      <c r="I112" s="45">
        <v>0</v>
      </c>
    </row>
    <row r="113" spans="1:9" hidden="1" x14ac:dyDescent="0.25">
      <c r="A113" s="96" t="s">
        <v>69</v>
      </c>
      <c r="B113" s="63"/>
      <c r="C113" s="63"/>
      <c r="D113" s="11"/>
      <c r="E113" s="63"/>
      <c r="F113" s="43"/>
      <c r="G113" s="11"/>
      <c r="H113" s="63"/>
      <c r="I113" s="45"/>
    </row>
    <row r="114" spans="1:9" hidden="1" x14ac:dyDescent="0.25">
      <c r="A114" s="97" t="s">
        <v>42</v>
      </c>
      <c r="B114" s="63"/>
      <c r="C114" s="63"/>
      <c r="D114" s="11"/>
      <c r="E114" s="63"/>
      <c r="F114" s="43"/>
      <c r="G114" s="11"/>
      <c r="H114" s="63">
        <v>0</v>
      </c>
      <c r="I114" s="45">
        <v>0</v>
      </c>
    </row>
    <row r="115" spans="1:9" hidden="1" x14ac:dyDescent="0.25">
      <c r="A115" s="96" t="s">
        <v>32</v>
      </c>
      <c r="B115" s="240"/>
      <c r="C115" s="63"/>
      <c r="D115" s="11"/>
      <c r="E115" s="63"/>
      <c r="F115" s="43"/>
      <c r="G115" s="11"/>
      <c r="H115" s="63"/>
      <c r="I115" s="45"/>
    </row>
    <row r="116" spans="1:9" hidden="1" x14ac:dyDescent="0.25">
      <c r="A116" s="97" t="s">
        <v>70</v>
      </c>
      <c r="B116" s="228"/>
      <c r="C116" s="65"/>
      <c r="D116" s="11"/>
      <c r="E116" s="65"/>
      <c r="F116" s="67"/>
      <c r="G116" s="11"/>
      <c r="H116" s="65">
        <v>0</v>
      </c>
      <c r="I116" s="69">
        <v>0</v>
      </c>
    </row>
    <row r="117" spans="1:9" hidden="1" x14ac:dyDescent="0.25">
      <c r="A117" s="10" t="s">
        <v>6</v>
      </c>
      <c r="B117" s="63">
        <v>0</v>
      </c>
      <c r="C117" s="63">
        <v>0</v>
      </c>
      <c r="D117" s="11"/>
      <c r="E117" s="63">
        <v>0</v>
      </c>
      <c r="F117" s="43">
        <v>0</v>
      </c>
      <c r="G117" s="11"/>
      <c r="H117" s="63">
        <v>0</v>
      </c>
      <c r="I117" s="45">
        <v>0</v>
      </c>
    </row>
    <row r="118" spans="1:9" ht="13.8" hidden="1" thickBot="1" x14ac:dyDescent="0.3">
      <c r="B118" s="63"/>
      <c r="C118" s="63"/>
      <c r="D118" s="11"/>
      <c r="E118" s="63"/>
      <c r="F118" s="43"/>
      <c r="G118" s="11"/>
      <c r="H118" s="63"/>
      <c r="I118" s="45"/>
    </row>
    <row r="119" spans="1:9" hidden="1" x14ac:dyDescent="0.25">
      <c r="A119" s="141" t="s">
        <v>4</v>
      </c>
      <c r="B119" s="63"/>
      <c r="C119" s="63"/>
      <c r="D119" s="11"/>
      <c r="E119" s="63"/>
      <c r="F119" s="43"/>
      <c r="G119" s="11"/>
      <c r="H119" s="63"/>
      <c r="I119" s="45"/>
    </row>
    <row r="120" spans="1:9" ht="13.8" hidden="1" thickBot="1" x14ac:dyDescent="0.3">
      <c r="A120" s="142" t="s">
        <v>77</v>
      </c>
      <c r="B120" s="63"/>
      <c r="C120" s="63"/>
      <c r="D120" s="11"/>
      <c r="E120" s="63"/>
      <c r="F120" s="43"/>
      <c r="G120" s="11"/>
      <c r="H120" s="63"/>
      <c r="I120" s="45"/>
    </row>
    <row r="121" spans="1:9" hidden="1" x14ac:dyDescent="0.25">
      <c r="A121" s="77" t="s">
        <v>66</v>
      </c>
      <c r="B121" s="65"/>
      <c r="C121" s="65"/>
      <c r="D121" s="11"/>
      <c r="E121" s="65"/>
      <c r="F121" s="67"/>
      <c r="G121" s="11"/>
      <c r="H121" s="65"/>
      <c r="I121" s="69"/>
    </row>
    <row r="122" spans="1:9" hidden="1" x14ac:dyDescent="0.25">
      <c r="A122" s="96" t="s">
        <v>71</v>
      </c>
      <c r="B122" s="240"/>
      <c r="C122" s="94"/>
      <c r="D122" s="11"/>
      <c r="E122" s="63"/>
      <c r="F122" s="43"/>
      <c r="G122" s="11"/>
      <c r="H122" s="63"/>
      <c r="I122" s="45"/>
    </row>
    <row r="123" spans="1:9" hidden="1" x14ac:dyDescent="0.25">
      <c r="A123" s="97" t="s">
        <v>10</v>
      </c>
      <c r="B123" s="57"/>
      <c r="C123" s="95"/>
      <c r="D123" s="11"/>
      <c r="E123" s="63"/>
      <c r="F123" s="43"/>
      <c r="G123" s="11"/>
      <c r="H123" s="63">
        <v>0</v>
      </c>
      <c r="I123" s="45">
        <v>0</v>
      </c>
    </row>
    <row r="124" spans="1:9" hidden="1" x14ac:dyDescent="0.25">
      <c r="A124" s="96" t="s">
        <v>68</v>
      </c>
      <c r="B124" s="57"/>
      <c r="C124" s="95"/>
      <c r="D124" s="11"/>
      <c r="E124" s="63"/>
      <c r="F124" s="43"/>
      <c r="G124" s="11"/>
      <c r="H124" s="63"/>
      <c r="I124" s="45"/>
    </row>
    <row r="125" spans="1:9" hidden="1" x14ac:dyDescent="0.25">
      <c r="A125" s="97" t="s">
        <v>15</v>
      </c>
      <c r="B125" s="57"/>
      <c r="C125" s="62"/>
      <c r="D125" s="11"/>
      <c r="E125" s="63"/>
      <c r="F125" s="43"/>
      <c r="G125" s="11"/>
      <c r="H125" s="63">
        <v>0</v>
      </c>
      <c r="I125" s="45">
        <v>0</v>
      </c>
    </row>
    <row r="126" spans="1:9" hidden="1" x14ac:dyDescent="0.25">
      <c r="A126" s="97" t="s">
        <v>87</v>
      </c>
      <c r="B126" s="57"/>
      <c r="C126" s="62"/>
      <c r="D126" s="11"/>
      <c r="E126" s="63"/>
      <c r="F126" s="43"/>
      <c r="G126" s="11"/>
      <c r="H126" s="63">
        <v>0</v>
      </c>
      <c r="I126" s="45">
        <v>0</v>
      </c>
    </row>
    <row r="127" spans="1:9" hidden="1" x14ac:dyDescent="0.25">
      <c r="A127" s="97" t="s">
        <v>17</v>
      </c>
      <c r="B127" s="57"/>
      <c r="C127" s="62"/>
      <c r="D127" s="11"/>
      <c r="E127" s="63"/>
      <c r="F127" s="43"/>
      <c r="G127" s="11"/>
      <c r="H127" s="63">
        <v>0</v>
      </c>
      <c r="I127" s="45">
        <v>0</v>
      </c>
    </row>
    <row r="128" spans="1:9" hidden="1" x14ac:dyDescent="0.25">
      <c r="A128" s="97" t="s">
        <v>18</v>
      </c>
      <c r="B128" s="57"/>
      <c r="C128" s="62"/>
      <c r="D128" s="11"/>
      <c r="E128" s="63"/>
      <c r="F128" s="43"/>
      <c r="G128" s="11"/>
      <c r="H128" s="63">
        <v>0</v>
      </c>
      <c r="I128" s="45">
        <v>0</v>
      </c>
    </row>
    <row r="129" spans="1:9" hidden="1" x14ac:dyDescent="0.25">
      <c r="A129" s="97" t="s">
        <v>23</v>
      </c>
      <c r="B129" s="57"/>
      <c r="C129" s="62"/>
      <c r="D129" s="11"/>
      <c r="E129" s="63"/>
      <c r="F129" s="43"/>
      <c r="G129" s="11"/>
      <c r="H129" s="63">
        <v>0</v>
      </c>
      <c r="I129" s="45">
        <v>0</v>
      </c>
    </row>
    <row r="130" spans="1:9" hidden="1" x14ac:dyDescent="0.25">
      <c r="A130" s="97" t="s">
        <v>55</v>
      </c>
      <c r="B130" s="57"/>
      <c r="C130" s="62"/>
      <c r="D130" s="11"/>
      <c r="E130" s="63"/>
      <c r="F130" s="43"/>
      <c r="G130" s="11"/>
      <c r="H130" s="63">
        <v>0</v>
      </c>
      <c r="I130" s="45">
        <v>0</v>
      </c>
    </row>
    <row r="131" spans="1:9" hidden="1" x14ac:dyDescent="0.25">
      <c r="A131" s="97" t="s">
        <v>56</v>
      </c>
      <c r="B131" s="57"/>
      <c r="C131" s="62"/>
      <c r="D131" s="11"/>
      <c r="E131" s="63"/>
      <c r="F131" s="43"/>
      <c r="G131" s="11"/>
      <c r="H131" s="63">
        <v>0</v>
      </c>
      <c r="I131" s="45">
        <v>0</v>
      </c>
    </row>
    <row r="132" spans="1:9" hidden="1" x14ac:dyDescent="0.25">
      <c r="A132" s="96" t="s">
        <v>69</v>
      </c>
      <c r="B132" s="57"/>
      <c r="C132" s="62"/>
      <c r="D132" s="11"/>
      <c r="E132" s="63"/>
      <c r="F132" s="43"/>
      <c r="G132" s="11"/>
      <c r="H132" s="63"/>
      <c r="I132" s="45"/>
    </row>
    <row r="133" spans="1:9" hidden="1" x14ac:dyDescent="0.25">
      <c r="A133" s="97" t="s">
        <v>23</v>
      </c>
      <c r="B133" s="57"/>
      <c r="C133" s="62"/>
      <c r="D133" s="11"/>
      <c r="E133" s="63"/>
      <c r="F133" s="43"/>
      <c r="G133" s="11"/>
      <c r="H133" s="63">
        <v>0</v>
      </c>
      <c r="I133" s="45">
        <v>0</v>
      </c>
    </row>
    <row r="134" spans="1:9" hidden="1" x14ac:dyDescent="0.25">
      <c r="A134" s="97" t="s">
        <v>42</v>
      </c>
      <c r="B134" s="57"/>
      <c r="C134" s="62"/>
      <c r="D134" s="11"/>
      <c r="E134" s="63"/>
      <c r="F134" s="43"/>
      <c r="G134" s="11"/>
      <c r="H134" s="63">
        <v>0</v>
      </c>
      <c r="I134" s="45">
        <v>0</v>
      </c>
    </row>
    <row r="135" spans="1:9" hidden="1" x14ac:dyDescent="0.25">
      <c r="A135" s="96" t="s">
        <v>67</v>
      </c>
      <c r="B135" s="241"/>
      <c r="C135" s="101"/>
      <c r="D135" s="11"/>
      <c r="E135" s="63"/>
      <c r="F135" s="43"/>
      <c r="G135" s="11"/>
      <c r="H135" s="63"/>
      <c r="I135" s="45"/>
    </row>
    <row r="136" spans="1:9" hidden="1" x14ac:dyDescent="0.25">
      <c r="A136" s="97" t="s">
        <v>57</v>
      </c>
      <c r="B136" s="93"/>
      <c r="C136" s="100"/>
      <c r="D136" s="29"/>
      <c r="E136" s="63"/>
      <c r="F136" s="43"/>
      <c r="G136" s="11"/>
      <c r="H136" s="63">
        <v>0</v>
      </c>
      <c r="I136" s="45">
        <v>0</v>
      </c>
    </row>
    <row r="137" spans="1:9" hidden="1" x14ac:dyDescent="0.25">
      <c r="A137" s="96" t="s">
        <v>30</v>
      </c>
      <c r="B137" s="240"/>
      <c r="C137" s="94"/>
      <c r="D137" s="11"/>
      <c r="E137" s="63"/>
      <c r="F137" s="43"/>
      <c r="G137" s="11"/>
      <c r="H137" s="63"/>
      <c r="I137" s="45"/>
    </row>
    <row r="138" spans="1:9" hidden="1" x14ac:dyDescent="0.25">
      <c r="A138" s="97" t="s">
        <v>72</v>
      </c>
      <c r="B138" s="57"/>
      <c r="C138" s="95"/>
      <c r="D138" s="11"/>
      <c r="E138" s="63"/>
      <c r="F138" s="43"/>
      <c r="G138" s="11"/>
      <c r="H138" s="63">
        <v>0</v>
      </c>
      <c r="I138" s="45">
        <v>0</v>
      </c>
    </row>
    <row r="139" spans="1:9" hidden="1" x14ac:dyDescent="0.25">
      <c r="A139" s="97" t="s">
        <v>31</v>
      </c>
      <c r="B139" s="57"/>
      <c r="C139" s="95"/>
      <c r="D139" s="11"/>
      <c r="E139" s="63"/>
      <c r="F139" s="43"/>
      <c r="G139" s="11"/>
      <c r="H139" s="63">
        <v>0</v>
      </c>
      <c r="I139" s="45">
        <v>0</v>
      </c>
    </row>
    <row r="140" spans="1:9" hidden="1" x14ac:dyDescent="0.25">
      <c r="A140" s="97" t="s">
        <v>23</v>
      </c>
      <c r="B140" s="57"/>
      <c r="C140" s="95"/>
      <c r="D140" s="11"/>
      <c r="E140" s="63"/>
      <c r="F140" s="43"/>
      <c r="G140" s="11"/>
      <c r="H140" s="63">
        <v>0</v>
      </c>
      <c r="I140" s="45">
        <v>0</v>
      </c>
    </row>
    <row r="141" spans="1:9" hidden="1" x14ac:dyDescent="0.25">
      <c r="A141" s="96" t="s">
        <v>70</v>
      </c>
      <c r="B141" s="57"/>
      <c r="C141" s="95"/>
      <c r="D141" s="11"/>
      <c r="E141" s="63"/>
      <c r="F141" s="43"/>
      <c r="G141" s="11"/>
      <c r="H141" s="63"/>
      <c r="I141" s="45"/>
    </row>
    <row r="142" spans="1:9" hidden="1" x14ac:dyDescent="0.25">
      <c r="A142" s="97" t="s">
        <v>32</v>
      </c>
      <c r="B142" s="57"/>
      <c r="C142" s="95"/>
      <c r="D142" s="11"/>
      <c r="E142" s="63"/>
      <c r="F142" s="43"/>
      <c r="G142" s="11"/>
      <c r="H142" s="63">
        <v>0</v>
      </c>
      <c r="I142" s="45">
        <v>0</v>
      </c>
    </row>
    <row r="143" spans="1:9" hidden="1" x14ac:dyDescent="0.25">
      <c r="A143" s="97" t="s">
        <v>33</v>
      </c>
      <c r="B143" s="57"/>
      <c r="C143" s="95"/>
      <c r="D143" s="11"/>
      <c r="E143" s="63"/>
      <c r="F143" s="43"/>
      <c r="G143" s="11"/>
      <c r="H143" s="63">
        <v>0</v>
      </c>
      <c r="I143" s="45">
        <v>0</v>
      </c>
    </row>
    <row r="144" spans="1:9" hidden="1" x14ac:dyDescent="0.25">
      <c r="A144" s="96" t="s">
        <v>88</v>
      </c>
      <c r="C144" s="1"/>
      <c r="D144" s="11"/>
      <c r="E144" s="63"/>
      <c r="F144" s="43"/>
      <c r="G144" s="11"/>
      <c r="H144" s="63"/>
      <c r="I144" s="45"/>
    </row>
    <row r="145" spans="1:11" hidden="1" x14ac:dyDescent="0.25">
      <c r="A145" s="97" t="s">
        <v>34</v>
      </c>
      <c r="B145" s="242"/>
      <c r="C145" s="109"/>
      <c r="D145" s="11"/>
      <c r="E145" s="65"/>
      <c r="F145" s="67"/>
      <c r="G145" s="11"/>
      <c r="H145" s="65">
        <v>0</v>
      </c>
      <c r="I145" s="69">
        <v>0</v>
      </c>
    </row>
    <row r="146" spans="1:11" hidden="1" x14ac:dyDescent="0.25">
      <c r="A146" s="10" t="s">
        <v>6</v>
      </c>
      <c r="B146" s="63">
        <v>0</v>
      </c>
      <c r="C146" s="64">
        <v>0</v>
      </c>
      <c r="D146" s="11"/>
      <c r="E146" s="63">
        <v>0</v>
      </c>
      <c r="F146" s="43">
        <v>0</v>
      </c>
      <c r="G146" s="11"/>
      <c r="H146" s="63">
        <v>0</v>
      </c>
      <c r="I146" s="45">
        <v>0</v>
      </c>
    </row>
    <row r="147" spans="1:11" x14ac:dyDescent="0.25">
      <c r="B147" s="63"/>
      <c r="C147" s="64"/>
      <c r="D147" s="11"/>
      <c r="E147" s="63"/>
      <c r="F147" s="43"/>
      <c r="G147" s="11"/>
      <c r="H147" s="63"/>
      <c r="I147" s="45"/>
    </row>
    <row r="148" spans="1:11" ht="13.8" thickBot="1" x14ac:dyDescent="0.3">
      <c r="A148" s="31" t="s">
        <v>7</v>
      </c>
      <c r="B148" s="73">
        <v>1</v>
      </c>
      <c r="C148" s="74">
        <v>0</v>
      </c>
      <c r="D148" s="11"/>
      <c r="E148" s="73">
        <v>1</v>
      </c>
      <c r="F148" s="102">
        <v>0</v>
      </c>
      <c r="G148" s="11"/>
      <c r="H148" s="73">
        <v>0</v>
      </c>
      <c r="I148" s="72">
        <v>0</v>
      </c>
    </row>
    <row r="149" spans="1:11" ht="13.8" thickTop="1" x14ac:dyDescent="0.25">
      <c r="A149" s="9"/>
      <c r="B149" s="63"/>
      <c r="C149" s="64"/>
      <c r="D149" s="11"/>
      <c r="E149" s="63"/>
      <c r="F149" s="43"/>
      <c r="G149" s="11"/>
      <c r="H149" s="63"/>
      <c r="I149" s="45"/>
    </row>
    <row r="150" spans="1:11" x14ac:dyDescent="0.25">
      <c r="A150" s="10"/>
      <c r="B150" s="63"/>
      <c r="C150" s="63"/>
      <c r="D150" s="11"/>
      <c r="E150" s="63"/>
      <c r="F150" s="43"/>
      <c r="G150" s="11"/>
      <c r="H150" s="63"/>
      <c r="I150" s="45"/>
    </row>
    <row r="151" spans="1:11" x14ac:dyDescent="0.25">
      <c r="B151" s="63"/>
      <c r="C151" s="63"/>
      <c r="D151" s="11"/>
      <c r="E151" s="63"/>
      <c r="F151" s="43"/>
      <c r="G151" s="11"/>
      <c r="H151" s="63"/>
      <c r="I151" s="45"/>
    </row>
    <row r="152" spans="1:11" x14ac:dyDescent="0.25">
      <c r="A152" s="16" t="s">
        <v>189</v>
      </c>
      <c r="B152" s="63">
        <v>199</v>
      </c>
      <c r="C152" s="63">
        <v>13.399999999999999</v>
      </c>
      <c r="D152" s="11"/>
      <c r="E152" s="63">
        <v>27</v>
      </c>
      <c r="F152" s="63">
        <v>6.6</v>
      </c>
      <c r="G152" s="11"/>
      <c r="H152" s="63">
        <v>172</v>
      </c>
      <c r="I152" s="45">
        <v>6.7999999999999989</v>
      </c>
      <c r="K152" s="143"/>
    </row>
    <row r="153" spans="1:11" x14ac:dyDescent="0.25">
      <c r="B153" s="63"/>
      <c r="C153" s="63"/>
      <c r="D153" s="11"/>
      <c r="E153" s="63"/>
      <c r="F153" s="43"/>
      <c r="G153" s="11"/>
      <c r="H153" s="63"/>
      <c r="I153" s="45"/>
    </row>
    <row r="154" spans="1:11" x14ac:dyDescent="0.25">
      <c r="A154" s="279" t="s">
        <v>190</v>
      </c>
      <c r="B154" s="63"/>
      <c r="C154" s="63"/>
      <c r="D154" s="11"/>
      <c r="E154" s="63"/>
      <c r="F154" s="43"/>
      <c r="G154" s="11"/>
      <c r="H154" s="63"/>
      <c r="I154" s="45"/>
    </row>
    <row r="155" spans="1:11" x14ac:dyDescent="0.25">
      <c r="A155" s="280"/>
      <c r="B155" s="232">
        <f>(C152*438.251)+B152</f>
        <v>6071.5633999999991</v>
      </c>
      <c r="C155" s="112"/>
      <c r="D155" s="112"/>
      <c r="E155" s="232">
        <v>2896.7525999999998</v>
      </c>
      <c r="F155" s="43"/>
      <c r="G155" s="11"/>
      <c r="H155" s="232">
        <v>3182.9445999999998</v>
      </c>
      <c r="I155" s="45"/>
    </row>
    <row r="156" spans="1:11" x14ac:dyDescent="0.25">
      <c r="C156" s="12"/>
    </row>
    <row r="157" spans="1:11" x14ac:dyDescent="0.25">
      <c r="C157" s="12"/>
    </row>
    <row r="158" spans="1:11" x14ac:dyDescent="0.25">
      <c r="C158" s="12"/>
    </row>
  </sheetData>
  <mergeCells count="4">
    <mergeCell ref="B1:C1"/>
    <mergeCell ref="E1:F1"/>
    <mergeCell ref="H1:I1"/>
    <mergeCell ref="A154:A155"/>
  </mergeCells>
  <phoneticPr fontId="0" type="noConversion"/>
  <printOptions horizontalCentered="1" gridLines="1"/>
  <pageMargins left="0.25" right="0.25" top="0.75" bottom="0.75" header="0.3" footer="0.3"/>
  <pageSetup scale="59" fitToHeight="4" orientation="portrait" r:id="rId1"/>
  <headerFooter alignWithMargins="0">
    <oddHeader xml:space="preserve">&amp;C&amp;"Arial,Bold"Mission Direct Budgeted Resources for
Non-Power Production or Utilization Facilities Fee Class&amp;"Arial,Regular" 
</oddHeader>
    <oddFooter>&amp;L&amp;D&amp;C
&amp;RPage &amp;P of &amp;N</oddFooter>
  </headerFooter>
  <rowBreaks count="1" manualBreakCount="1">
    <brk id="15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I146"/>
  <sheetViews>
    <sheetView view="pageBreakPreview" zoomScale="80" zoomScaleNormal="80" zoomScaleSheetLayoutView="80" workbookViewId="0">
      <pane xSplit="1" ySplit="3" topLeftCell="B88" activePane="bottomRight" state="frozen"/>
      <selection activeCell="B35" sqref="B35"/>
      <selection pane="topRight" activeCell="B35" sqref="B35"/>
      <selection pane="bottomLeft" activeCell="B35" sqref="B35"/>
      <selection pane="bottomRight" activeCell="E150" sqref="E150"/>
    </sheetView>
  </sheetViews>
  <sheetFormatPr defaultColWidth="8.6328125" defaultRowHeight="13.2" x14ac:dyDescent="0.25"/>
  <cols>
    <col min="1" max="1" width="56.54296875" style="11" customWidth="1"/>
    <col min="2" max="2" width="12.0898437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81640625" style="21" customWidth="1"/>
    <col min="9" max="9" width="6.81640625" style="12" customWidth="1"/>
    <col min="10" max="16384" width="8.6328125" style="1"/>
  </cols>
  <sheetData>
    <row r="1" spans="1:9" ht="24" customHeight="1" x14ac:dyDescent="0.25">
      <c r="A1" s="80"/>
      <c r="B1" s="275" t="s">
        <v>192</v>
      </c>
      <c r="C1" s="276"/>
      <c r="D1" s="8"/>
      <c r="E1" s="275" t="s">
        <v>183</v>
      </c>
      <c r="F1" s="276"/>
      <c r="G1" s="46"/>
      <c r="H1" s="277" t="s">
        <v>1</v>
      </c>
      <c r="I1" s="278"/>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41" t="s">
        <v>3</v>
      </c>
      <c r="B4" s="114"/>
      <c r="C4" s="40"/>
      <c r="D4" s="6"/>
      <c r="E4" s="55"/>
      <c r="F4" s="54"/>
      <c r="G4" s="6"/>
      <c r="H4" s="55"/>
      <c r="I4" s="56"/>
    </row>
    <row r="5" spans="1:9" ht="18.899999999999999" hidden="1" customHeight="1" thickBot="1" x14ac:dyDescent="0.3">
      <c r="A5" s="142"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idden="1" x14ac:dyDescent="0.25">
      <c r="A7" s="96" t="s">
        <v>69</v>
      </c>
      <c r="B7" s="115"/>
      <c r="C7" s="95"/>
      <c r="D7" s="6"/>
      <c r="E7" s="55"/>
      <c r="F7" s="54"/>
      <c r="G7" s="6"/>
      <c r="H7" s="55"/>
      <c r="I7" s="56"/>
    </row>
    <row r="8" spans="1:9" hidden="1" x14ac:dyDescent="0.25">
      <c r="A8" s="97" t="s">
        <v>24</v>
      </c>
      <c r="B8" s="116">
        <v>0</v>
      </c>
      <c r="C8" s="95">
        <v>0</v>
      </c>
      <c r="D8" s="6"/>
      <c r="E8" s="116">
        <v>0</v>
      </c>
      <c r="F8" s="88">
        <v>0</v>
      </c>
      <c r="G8" s="6"/>
      <c r="H8" s="55">
        <f t="shared" ref="H8:I15" si="0">B8-E8</f>
        <v>0</v>
      </c>
      <c r="I8" s="56">
        <f t="shared" si="0"/>
        <v>0</v>
      </c>
    </row>
    <row r="9" spans="1:9" hidden="1" x14ac:dyDescent="0.25">
      <c r="A9" s="97" t="s">
        <v>25</v>
      </c>
      <c r="B9" s="116">
        <v>0</v>
      </c>
      <c r="C9" s="95">
        <v>0</v>
      </c>
      <c r="D9" s="6"/>
      <c r="E9" s="116">
        <v>0</v>
      </c>
      <c r="F9" s="88">
        <v>0</v>
      </c>
      <c r="G9" s="6"/>
      <c r="H9" s="55">
        <f t="shared" si="0"/>
        <v>0</v>
      </c>
      <c r="I9" s="56">
        <f t="shared" si="0"/>
        <v>0</v>
      </c>
    </row>
    <row r="10" spans="1:9" hidden="1" x14ac:dyDescent="0.25">
      <c r="A10" s="97" t="s">
        <v>15</v>
      </c>
      <c r="B10" s="116">
        <v>0</v>
      </c>
      <c r="C10" s="95">
        <v>0</v>
      </c>
      <c r="D10" s="6"/>
      <c r="E10" s="116">
        <v>0</v>
      </c>
      <c r="F10" s="88">
        <v>0</v>
      </c>
      <c r="G10" s="6"/>
      <c r="H10" s="55">
        <f t="shared" si="0"/>
        <v>0</v>
      </c>
      <c r="I10" s="56">
        <f t="shared" si="0"/>
        <v>0</v>
      </c>
    </row>
    <row r="11" spans="1:9" hidden="1" x14ac:dyDescent="0.25">
      <c r="A11" s="97" t="s">
        <v>26</v>
      </c>
      <c r="B11" s="116">
        <v>0</v>
      </c>
      <c r="C11" s="95">
        <v>0</v>
      </c>
      <c r="D11" s="6"/>
      <c r="E11" s="116">
        <v>0</v>
      </c>
      <c r="F11" s="88">
        <v>0</v>
      </c>
      <c r="G11" s="6"/>
      <c r="H11" s="55">
        <f t="shared" si="0"/>
        <v>0</v>
      </c>
      <c r="I11" s="56">
        <f t="shared" si="0"/>
        <v>0</v>
      </c>
    </row>
    <row r="12" spans="1:9" hidden="1" x14ac:dyDescent="0.25">
      <c r="A12" s="97" t="s">
        <v>18</v>
      </c>
      <c r="B12" s="116">
        <v>0</v>
      </c>
      <c r="C12" s="95">
        <v>0</v>
      </c>
      <c r="D12" s="6"/>
      <c r="E12" s="116">
        <v>0</v>
      </c>
      <c r="F12" s="88">
        <v>0</v>
      </c>
      <c r="G12" s="6"/>
      <c r="H12" s="55">
        <f t="shared" si="0"/>
        <v>0</v>
      </c>
      <c r="I12" s="56">
        <f t="shared" si="0"/>
        <v>0</v>
      </c>
    </row>
    <row r="13" spans="1:9" hidden="1" x14ac:dyDescent="0.25">
      <c r="A13" s="97" t="s">
        <v>21</v>
      </c>
      <c r="B13" s="116">
        <v>0</v>
      </c>
      <c r="C13" s="95">
        <v>0</v>
      </c>
      <c r="D13" s="6"/>
      <c r="E13" s="116">
        <v>0</v>
      </c>
      <c r="F13" s="88">
        <v>0</v>
      </c>
      <c r="G13" s="6"/>
      <c r="H13" s="55">
        <f t="shared" si="0"/>
        <v>0</v>
      </c>
      <c r="I13" s="56">
        <f t="shared" si="0"/>
        <v>0</v>
      </c>
    </row>
    <row r="14" spans="1:9" hidden="1" x14ac:dyDescent="0.25">
      <c r="A14" s="97" t="s">
        <v>23</v>
      </c>
      <c r="B14" s="116">
        <v>0</v>
      </c>
      <c r="C14" s="95">
        <v>0</v>
      </c>
      <c r="D14" s="6"/>
      <c r="E14" s="116">
        <v>0</v>
      </c>
      <c r="F14" s="88">
        <v>0</v>
      </c>
      <c r="G14" s="6"/>
      <c r="H14" s="55">
        <f t="shared" si="0"/>
        <v>0</v>
      </c>
      <c r="I14" s="56">
        <f t="shared" si="0"/>
        <v>0</v>
      </c>
    </row>
    <row r="15" spans="1:9" hidden="1" x14ac:dyDescent="0.25">
      <c r="A15" s="97" t="s">
        <v>27</v>
      </c>
      <c r="B15" s="116">
        <v>0</v>
      </c>
      <c r="C15" s="95">
        <v>0</v>
      </c>
      <c r="D15" s="6"/>
      <c r="E15" s="116">
        <v>0</v>
      </c>
      <c r="F15" s="88">
        <v>0</v>
      </c>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v>0</v>
      </c>
      <c r="C25" s="95">
        <v>0</v>
      </c>
      <c r="D25" s="40"/>
      <c r="E25" s="116">
        <v>0</v>
      </c>
      <c r="F25" s="88">
        <v>0</v>
      </c>
      <c r="G25" s="11"/>
      <c r="H25" s="55">
        <f t="shared" si="1"/>
        <v>0</v>
      </c>
      <c r="I25" s="56">
        <f t="shared" si="1"/>
        <v>0</v>
      </c>
    </row>
    <row r="26" spans="1:9" hidden="1" x14ac:dyDescent="0.25">
      <c r="A26" s="97" t="s">
        <v>33</v>
      </c>
      <c r="B26" s="121">
        <v>0</v>
      </c>
      <c r="C26" s="99">
        <v>0</v>
      </c>
      <c r="D26" s="40"/>
      <c r="E26" s="121">
        <v>0</v>
      </c>
      <c r="F26" s="89">
        <v>0</v>
      </c>
      <c r="G26" s="11"/>
      <c r="H26" s="84">
        <f t="shared" si="1"/>
        <v>0</v>
      </c>
      <c r="I26" s="85">
        <f t="shared" si="1"/>
        <v>0</v>
      </c>
    </row>
    <row r="27" spans="1:9" hidden="1" x14ac:dyDescent="0.25">
      <c r="A27" s="10" t="s">
        <v>6</v>
      </c>
      <c r="B27" s="91">
        <f>SUM(B6:B26)</f>
        <v>0</v>
      </c>
      <c r="C27" s="70">
        <f>SUM(C6:C26)</f>
        <v>0</v>
      </c>
      <c r="D27" s="11"/>
      <c r="E27" s="44">
        <v>0</v>
      </c>
      <c r="F27" s="43">
        <v>0</v>
      </c>
      <c r="G27" s="11"/>
      <c r="H27" s="44">
        <f t="shared" si="1"/>
        <v>0</v>
      </c>
      <c r="I27" s="45">
        <f t="shared" si="1"/>
        <v>0</v>
      </c>
    </row>
    <row r="28" spans="1:9" ht="13.8" thickBot="1" x14ac:dyDescent="0.3">
      <c r="A28" s="9"/>
      <c r="B28" s="91"/>
      <c r="C28" s="93"/>
      <c r="D28" s="11"/>
      <c r="E28" s="44"/>
      <c r="F28" s="43"/>
      <c r="G28" s="11"/>
      <c r="H28" s="44"/>
      <c r="I28" s="45"/>
    </row>
    <row r="29" spans="1:9" x14ac:dyDescent="0.25">
      <c r="A29" s="141" t="s">
        <v>3</v>
      </c>
      <c r="B29" s="55"/>
      <c r="C29" s="57"/>
      <c r="D29" s="11"/>
      <c r="E29" s="60"/>
      <c r="F29" s="59"/>
      <c r="G29" s="29"/>
      <c r="H29" s="60"/>
      <c r="I29" s="61"/>
    </row>
    <row r="30" spans="1:9" ht="13.8" thickBot="1" x14ac:dyDescent="0.3">
      <c r="A30" s="142" t="s">
        <v>36</v>
      </c>
      <c r="B30" s="114"/>
      <c r="C30" s="57"/>
      <c r="D30" s="11"/>
      <c r="E30" s="60"/>
      <c r="F30" s="59"/>
      <c r="G30" s="29"/>
      <c r="H30" s="60"/>
      <c r="I30" s="61"/>
    </row>
    <row r="31" spans="1:9"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v>0</v>
      </c>
      <c r="C33" s="95">
        <v>0</v>
      </c>
      <c r="D33" s="11"/>
      <c r="E33" s="116">
        <v>0</v>
      </c>
      <c r="F33" s="95">
        <v>0</v>
      </c>
      <c r="G33" s="11"/>
      <c r="H33" s="44">
        <f t="shared" ref="H33:I40" si="2">B33-E33</f>
        <v>0</v>
      </c>
      <c r="I33" s="45">
        <f t="shared" si="2"/>
        <v>0</v>
      </c>
    </row>
    <row r="34" spans="1:9" hidden="1" x14ac:dyDescent="0.25">
      <c r="A34" s="97" t="s">
        <v>15</v>
      </c>
      <c r="B34" s="116">
        <v>0</v>
      </c>
      <c r="C34" s="95">
        <v>0</v>
      </c>
      <c r="D34" s="11"/>
      <c r="E34" s="116">
        <v>0</v>
      </c>
      <c r="F34" s="95">
        <v>0</v>
      </c>
      <c r="G34" s="11"/>
      <c r="H34" s="44">
        <f t="shared" si="2"/>
        <v>0</v>
      </c>
      <c r="I34" s="45">
        <f t="shared" si="2"/>
        <v>0</v>
      </c>
    </row>
    <row r="35" spans="1:9" hidden="1" x14ac:dyDescent="0.25">
      <c r="A35" s="97" t="s">
        <v>26</v>
      </c>
      <c r="B35" s="116">
        <v>0</v>
      </c>
      <c r="C35" s="95">
        <v>0</v>
      </c>
      <c r="D35" s="11"/>
      <c r="E35" s="116">
        <v>0</v>
      </c>
      <c r="F35" s="95">
        <v>0</v>
      </c>
      <c r="G35" s="11"/>
      <c r="H35" s="44">
        <f t="shared" si="2"/>
        <v>0</v>
      </c>
      <c r="I35" s="45">
        <f t="shared" si="2"/>
        <v>0</v>
      </c>
    </row>
    <row r="36" spans="1:9" hidden="1" x14ac:dyDescent="0.25">
      <c r="A36" s="97" t="s">
        <v>39</v>
      </c>
      <c r="B36" s="116">
        <v>0</v>
      </c>
      <c r="C36" s="95">
        <v>0</v>
      </c>
      <c r="D36" s="11"/>
      <c r="E36" s="116">
        <v>0</v>
      </c>
      <c r="F36" s="95">
        <v>0</v>
      </c>
      <c r="G36" s="11"/>
      <c r="H36" s="44">
        <f t="shared" si="2"/>
        <v>0</v>
      </c>
      <c r="I36" s="45">
        <f t="shared" si="2"/>
        <v>0</v>
      </c>
    </row>
    <row r="37" spans="1:9" hidden="1" x14ac:dyDescent="0.25">
      <c r="A37" s="97" t="s">
        <v>42</v>
      </c>
      <c r="B37" s="116">
        <v>0</v>
      </c>
      <c r="C37" s="95">
        <v>0</v>
      </c>
      <c r="D37" s="11"/>
      <c r="E37" s="116">
        <v>0</v>
      </c>
      <c r="F37" s="95">
        <v>0</v>
      </c>
      <c r="G37" s="11"/>
      <c r="H37" s="44">
        <f t="shared" si="2"/>
        <v>0</v>
      </c>
      <c r="I37" s="45">
        <f t="shared" si="2"/>
        <v>0</v>
      </c>
    </row>
    <row r="38" spans="1:9" hidden="1" x14ac:dyDescent="0.25">
      <c r="A38" s="97" t="s">
        <v>18</v>
      </c>
      <c r="B38" s="116">
        <v>0</v>
      </c>
      <c r="C38" s="95">
        <v>0</v>
      </c>
      <c r="D38" s="11"/>
      <c r="E38" s="116">
        <v>0</v>
      </c>
      <c r="F38" s="95">
        <v>0</v>
      </c>
      <c r="G38" s="11"/>
      <c r="H38" s="44">
        <f t="shared" si="2"/>
        <v>0</v>
      </c>
      <c r="I38" s="45">
        <f t="shared" si="2"/>
        <v>0</v>
      </c>
    </row>
    <row r="39" spans="1:9" hidden="1" x14ac:dyDescent="0.25">
      <c r="A39" s="97" t="s">
        <v>74</v>
      </c>
      <c r="B39" s="116">
        <v>0</v>
      </c>
      <c r="C39" s="95">
        <v>0</v>
      </c>
      <c r="D39" s="11"/>
      <c r="E39" s="116">
        <v>0</v>
      </c>
      <c r="F39" s="95">
        <v>0</v>
      </c>
      <c r="G39" s="11"/>
      <c r="H39" s="44">
        <f t="shared" si="2"/>
        <v>0</v>
      </c>
      <c r="I39" s="45">
        <f t="shared" si="2"/>
        <v>0</v>
      </c>
    </row>
    <row r="40" spans="1:9" hidden="1" x14ac:dyDescent="0.25">
      <c r="A40" s="97" t="s">
        <v>23</v>
      </c>
      <c r="B40" s="116">
        <v>0</v>
      </c>
      <c r="C40" s="95">
        <v>0</v>
      </c>
      <c r="D40" s="11"/>
      <c r="E40" s="116">
        <v>0</v>
      </c>
      <c r="F40" s="95">
        <v>0</v>
      </c>
      <c r="G40" s="11"/>
      <c r="H40" s="44">
        <f t="shared" si="2"/>
        <v>0</v>
      </c>
      <c r="I40" s="45">
        <f t="shared" si="2"/>
        <v>0</v>
      </c>
    </row>
    <row r="41" spans="1:9" x14ac:dyDescent="0.25">
      <c r="A41" s="96" t="s">
        <v>70</v>
      </c>
      <c r="B41" s="119"/>
      <c r="C41" s="100"/>
      <c r="D41" s="78"/>
      <c r="E41" s="125"/>
      <c r="F41" s="106"/>
      <c r="G41" s="78"/>
      <c r="H41" s="44"/>
      <c r="I41" s="45"/>
    </row>
    <row r="42" spans="1:9" x14ac:dyDescent="0.25">
      <c r="A42" s="144" t="s">
        <v>18</v>
      </c>
      <c r="B42" s="119">
        <v>14</v>
      </c>
      <c r="C42" s="100">
        <v>0</v>
      </c>
      <c r="D42" s="78"/>
      <c r="E42" s="116">
        <v>0</v>
      </c>
      <c r="F42" s="95">
        <v>0.1</v>
      </c>
      <c r="G42" s="78"/>
      <c r="H42" s="44">
        <f t="shared" ref="H42:I45" si="3">B42-E42</f>
        <v>14</v>
      </c>
      <c r="I42" s="45">
        <f t="shared" si="3"/>
        <v>-0.1</v>
      </c>
    </row>
    <row r="43" spans="1:9" x14ac:dyDescent="0.25">
      <c r="A43" s="10" t="s">
        <v>6</v>
      </c>
      <c r="B43" s="60">
        <f>SUM(B32:B42)</f>
        <v>14</v>
      </c>
      <c r="C43" s="83">
        <f>SUM(C32:C42)</f>
        <v>0</v>
      </c>
      <c r="D43" s="11"/>
      <c r="E43" s="60">
        <v>0</v>
      </c>
      <c r="F43" s="59">
        <v>0.1</v>
      </c>
      <c r="G43" s="11"/>
      <c r="H43" s="44">
        <f t="shared" si="3"/>
        <v>14</v>
      </c>
      <c r="I43" s="45">
        <f t="shared" si="3"/>
        <v>-0.1</v>
      </c>
    </row>
    <row r="44" spans="1:9" x14ac:dyDescent="0.25">
      <c r="A44" s="10"/>
      <c r="B44" s="60"/>
      <c r="C44" s="83"/>
      <c r="D44" s="11"/>
      <c r="E44" s="60"/>
      <c r="F44" s="59"/>
      <c r="G44" s="11"/>
      <c r="H44" s="44"/>
      <c r="I44" s="45"/>
    </row>
    <row r="45" spans="1:9" ht="13.8" thickBot="1" x14ac:dyDescent="0.3">
      <c r="A45" s="31" t="s">
        <v>5</v>
      </c>
      <c r="B45" s="148">
        <f>B43+B27</f>
        <v>14</v>
      </c>
      <c r="C45" s="74">
        <f>C43+C27</f>
        <v>0</v>
      </c>
      <c r="D45" s="11"/>
      <c r="E45" s="71">
        <v>0</v>
      </c>
      <c r="F45" s="102">
        <v>0.1</v>
      </c>
      <c r="G45" s="11"/>
      <c r="H45" s="71">
        <f t="shared" si="3"/>
        <v>14</v>
      </c>
      <c r="I45" s="72">
        <f t="shared" si="3"/>
        <v>-0.1</v>
      </c>
    </row>
    <row r="46" spans="1:9" ht="14.4" thickTop="1" thickBot="1" x14ac:dyDescent="0.3">
      <c r="B46" s="44"/>
      <c r="C46" s="63"/>
      <c r="D46" s="11"/>
      <c r="E46" s="44"/>
      <c r="F46" s="43"/>
      <c r="G46" s="11"/>
      <c r="H46" s="44"/>
      <c r="I46" s="45"/>
    </row>
    <row r="47" spans="1:9" x14ac:dyDescent="0.25">
      <c r="A47" s="141" t="s">
        <v>4</v>
      </c>
      <c r="B47" s="60"/>
      <c r="C47" s="82"/>
      <c r="D47" s="29"/>
      <c r="E47" s="60"/>
      <c r="F47" s="59"/>
      <c r="G47" s="29"/>
      <c r="H47" s="60"/>
      <c r="I47" s="61"/>
    </row>
    <row r="48" spans="1:9" ht="13.8" thickBot="1" x14ac:dyDescent="0.3">
      <c r="A48" s="142" t="s">
        <v>58</v>
      </c>
      <c r="B48" s="60"/>
      <c r="C48" s="82"/>
      <c r="D48" s="29"/>
      <c r="E48" s="60"/>
      <c r="F48" s="59"/>
      <c r="G48" s="29"/>
      <c r="H48" s="60"/>
      <c r="I48" s="61"/>
    </row>
    <row r="49" spans="1:9" x14ac:dyDescent="0.25">
      <c r="A49" s="77" t="s">
        <v>66</v>
      </c>
      <c r="B49" s="60"/>
      <c r="C49" s="82"/>
      <c r="D49" s="29"/>
      <c r="E49" s="60"/>
      <c r="F49" s="59"/>
      <c r="G49" s="29"/>
      <c r="H49" s="60"/>
      <c r="I49" s="61"/>
    </row>
    <row r="50" spans="1:9" x14ac:dyDescent="0.25">
      <c r="A50" s="96" t="s">
        <v>73</v>
      </c>
      <c r="B50" s="60"/>
      <c r="C50" s="82"/>
      <c r="D50" s="29"/>
      <c r="E50" s="60"/>
      <c r="F50" s="59"/>
      <c r="G50" s="29"/>
      <c r="H50" s="60"/>
      <c r="I50" s="61"/>
    </row>
    <row r="51" spans="1:9" x14ac:dyDescent="0.25">
      <c r="A51" s="144" t="s">
        <v>49</v>
      </c>
      <c r="B51" s="58">
        <v>30</v>
      </c>
      <c r="C51" s="59">
        <v>2</v>
      </c>
      <c r="D51" s="29"/>
      <c r="E51" s="58">
        <v>30</v>
      </c>
      <c r="F51" s="59">
        <v>2</v>
      </c>
      <c r="G51" s="29"/>
      <c r="H51" s="60">
        <f>B51-E51</f>
        <v>0</v>
      </c>
      <c r="I51" s="61">
        <f>C51-F51</f>
        <v>0</v>
      </c>
    </row>
    <row r="52" spans="1:9" hidden="1" x14ac:dyDescent="0.25">
      <c r="A52" s="96" t="s">
        <v>71</v>
      </c>
      <c r="B52" s="58"/>
      <c r="C52" s="59"/>
      <c r="D52" s="29"/>
      <c r="E52" s="58"/>
      <c r="F52" s="59"/>
      <c r="G52" s="29"/>
      <c r="H52" s="60"/>
      <c r="I52" s="61"/>
    </row>
    <row r="53" spans="1:9" hidden="1" x14ac:dyDescent="0.25">
      <c r="A53" s="144" t="s">
        <v>107</v>
      </c>
      <c r="B53" s="58">
        <v>0</v>
      </c>
      <c r="C53" s="59">
        <v>0</v>
      </c>
      <c r="D53" s="29"/>
      <c r="E53" s="58">
        <v>0</v>
      </c>
      <c r="F53" s="59">
        <v>0</v>
      </c>
      <c r="G53" s="29"/>
      <c r="H53" s="60">
        <f t="shared" ref="H53:H54" si="4">B53-E53</f>
        <v>0</v>
      </c>
      <c r="I53" s="61">
        <f t="shared" ref="I53:I54" si="5">C53-F53</f>
        <v>0</v>
      </c>
    </row>
    <row r="54" spans="1:9" hidden="1" x14ac:dyDescent="0.25">
      <c r="A54" s="144" t="s">
        <v>64</v>
      </c>
      <c r="B54" s="58">
        <v>0</v>
      </c>
      <c r="C54" s="59">
        <v>0</v>
      </c>
      <c r="D54" s="29"/>
      <c r="E54" s="58">
        <v>0</v>
      </c>
      <c r="F54" s="59">
        <v>0</v>
      </c>
      <c r="G54" s="29"/>
      <c r="H54" s="60">
        <f t="shared" si="4"/>
        <v>0</v>
      </c>
      <c r="I54" s="61">
        <f t="shared" si="5"/>
        <v>0</v>
      </c>
    </row>
    <row r="55" spans="1:9" x14ac:dyDescent="0.25">
      <c r="A55" s="96" t="s">
        <v>68</v>
      </c>
      <c r="B55" s="58"/>
      <c r="C55" s="59"/>
      <c r="D55" s="29"/>
      <c r="E55" s="58"/>
      <c r="F55" s="59"/>
      <c r="G55" s="29"/>
      <c r="H55" s="60"/>
      <c r="I55" s="61"/>
    </row>
    <row r="56" spans="1:9" x14ac:dyDescent="0.25">
      <c r="A56" s="97" t="s">
        <v>16</v>
      </c>
      <c r="B56" s="103">
        <v>850</v>
      </c>
      <c r="C56" s="88">
        <v>18.3</v>
      </c>
      <c r="D56" s="29"/>
      <c r="E56" s="103">
        <v>756</v>
      </c>
      <c r="F56" s="88">
        <v>14</v>
      </c>
      <c r="G56" s="29"/>
      <c r="H56" s="60">
        <f t="shared" ref="H56:H79" si="6">B56-E56</f>
        <v>94</v>
      </c>
      <c r="I56" s="61">
        <f t="shared" ref="I56:I79" si="7">C56-F56</f>
        <v>4.3000000000000007</v>
      </c>
    </row>
    <row r="57" spans="1:9" x14ac:dyDescent="0.25">
      <c r="A57" s="144" t="s">
        <v>141</v>
      </c>
      <c r="B57" s="103">
        <v>0</v>
      </c>
      <c r="C57" s="88">
        <v>0</v>
      </c>
      <c r="D57" s="29"/>
      <c r="E57" s="103">
        <v>0</v>
      </c>
      <c r="F57" s="88">
        <v>1</v>
      </c>
      <c r="G57" s="29"/>
      <c r="H57" s="60">
        <f t="shared" si="6"/>
        <v>0</v>
      </c>
      <c r="I57" s="61">
        <f t="shared" si="7"/>
        <v>-1</v>
      </c>
    </row>
    <row r="58" spans="1:9" x14ac:dyDescent="0.25">
      <c r="A58" s="97" t="s">
        <v>23</v>
      </c>
      <c r="B58" s="103">
        <v>0</v>
      </c>
      <c r="C58" s="88">
        <v>0.8</v>
      </c>
      <c r="D58" s="11"/>
      <c r="E58" s="103">
        <v>50</v>
      </c>
      <c r="F58" s="88">
        <v>3</v>
      </c>
      <c r="G58" s="11"/>
      <c r="H58" s="60">
        <f t="shared" si="6"/>
        <v>-50</v>
      </c>
      <c r="I58" s="61">
        <f t="shared" si="7"/>
        <v>-2.2000000000000002</v>
      </c>
    </row>
    <row r="59" spans="1:9" x14ac:dyDescent="0.25">
      <c r="A59" s="96" t="s">
        <v>69</v>
      </c>
      <c r="B59" s="58"/>
      <c r="C59" s="59"/>
      <c r="D59" s="11"/>
      <c r="E59" s="58"/>
      <c r="F59" s="59"/>
      <c r="G59" s="11"/>
      <c r="H59" s="60"/>
      <c r="I59" s="61"/>
    </row>
    <row r="60" spans="1:9" x14ac:dyDescent="0.25">
      <c r="A60" s="97" t="s">
        <v>24</v>
      </c>
      <c r="B60" s="103">
        <v>0</v>
      </c>
      <c r="C60" s="88">
        <v>1</v>
      </c>
      <c r="D60" s="11"/>
      <c r="E60" s="103">
        <v>0</v>
      </c>
      <c r="F60" s="88">
        <v>1</v>
      </c>
      <c r="G60" s="11"/>
      <c r="H60" s="60">
        <f t="shared" si="6"/>
        <v>0</v>
      </c>
      <c r="I60" s="61">
        <f t="shared" si="7"/>
        <v>0</v>
      </c>
    </row>
    <row r="61" spans="1:9" hidden="1" x14ac:dyDescent="0.25">
      <c r="A61" s="97" t="s">
        <v>15</v>
      </c>
      <c r="B61" s="103">
        <v>0</v>
      </c>
      <c r="C61" s="88">
        <v>0</v>
      </c>
      <c r="D61" s="11"/>
      <c r="E61" s="103">
        <v>0</v>
      </c>
      <c r="F61" s="88">
        <v>0</v>
      </c>
      <c r="G61" s="11"/>
      <c r="H61" s="60">
        <f t="shared" si="6"/>
        <v>0</v>
      </c>
      <c r="I61" s="61">
        <f t="shared" si="7"/>
        <v>0</v>
      </c>
    </row>
    <row r="62" spans="1:9" x14ac:dyDescent="0.25">
      <c r="A62" s="97" t="s">
        <v>26</v>
      </c>
      <c r="B62" s="103">
        <v>10</v>
      </c>
      <c r="C62" s="88">
        <v>1.8</v>
      </c>
      <c r="D62" s="11"/>
      <c r="E62" s="103">
        <v>10</v>
      </c>
      <c r="F62" s="88">
        <v>3</v>
      </c>
      <c r="G62" s="11"/>
      <c r="H62" s="60">
        <f t="shared" si="6"/>
        <v>0</v>
      </c>
      <c r="I62" s="61">
        <f t="shared" si="7"/>
        <v>-1.2</v>
      </c>
    </row>
    <row r="63" spans="1:9" x14ac:dyDescent="0.25">
      <c r="A63" s="97" t="s">
        <v>42</v>
      </c>
      <c r="B63" s="103">
        <v>0</v>
      </c>
      <c r="C63" s="88">
        <v>17.2</v>
      </c>
      <c r="D63" s="11"/>
      <c r="E63" s="103">
        <v>0</v>
      </c>
      <c r="F63" s="88">
        <v>19.5</v>
      </c>
      <c r="G63" s="11"/>
      <c r="H63" s="60">
        <f t="shared" si="6"/>
        <v>0</v>
      </c>
      <c r="I63" s="61">
        <f t="shared" si="7"/>
        <v>-2.3000000000000007</v>
      </c>
    </row>
    <row r="64" spans="1:9" x14ac:dyDescent="0.25">
      <c r="A64" s="144" t="s">
        <v>144</v>
      </c>
      <c r="B64" s="103">
        <v>417</v>
      </c>
      <c r="C64" s="88">
        <v>0</v>
      </c>
      <c r="D64" s="11"/>
      <c r="E64" s="103">
        <v>0</v>
      </c>
      <c r="F64" s="88">
        <v>0</v>
      </c>
      <c r="G64" s="11"/>
      <c r="H64" s="60">
        <f t="shared" si="6"/>
        <v>417</v>
      </c>
      <c r="I64" s="61">
        <f t="shared" si="7"/>
        <v>0</v>
      </c>
    </row>
    <row r="65" spans="1:9" x14ac:dyDescent="0.25">
      <c r="A65" s="97" t="s">
        <v>18</v>
      </c>
      <c r="B65" s="103">
        <v>0</v>
      </c>
      <c r="C65" s="88">
        <v>0</v>
      </c>
      <c r="D65" s="11"/>
      <c r="E65" s="103">
        <v>9</v>
      </c>
      <c r="F65" s="88">
        <v>0</v>
      </c>
      <c r="G65" s="11"/>
      <c r="H65" s="60">
        <f t="shared" si="6"/>
        <v>-9</v>
      </c>
      <c r="I65" s="61">
        <f t="shared" si="7"/>
        <v>0</v>
      </c>
    </row>
    <row r="66" spans="1:9" x14ac:dyDescent="0.25">
      <c r="A66" s="97" t="s">
        <v>23</v>
      </c>
      <c r="B66" s="103">
        <v>150</v>
      </c>
      <c r="C66" s="88">
        <v>4.5</v>
      </c>
      <c r="D66" s="11"/>
      <c r="E66" s="103">
        <v>100</v>
      </c>
      <c r="F66" s="88">
        <v>5</v>
      </c>
      <c r="G66" s="11"/>
      <c r="H66" s="60">
        <f t="shared" si="6"/>
        <v>50</v>
      </c>
      <c r="I66" s="61">
        <f t="shared" si="7"/>
        <v>-0.5</v>
      </c>
    </row>
    <row r="67" spans="1:9" hidden="1" x14ac:dyDescent="0.25">
      <c r="A67" s="96" t="s">
        <v>67</v>
      </c>
      <c r="B67" s="58"/>
      <c r="C67" s="59"/>
      <c r="D67" s="11"/>
      <c r="E67" s="58"/>
      <c r="F67" s="59"/>
      <c r="G67" s="11"/>
      <c r="H67" s="60"/>
      <c r="I67" s="61"/>
    </row>
    <row r="68" spans="1:9" hidden="1" x14ac:dyDescent="0.25">
      <c r="A68" s="97" t="s">
        <v>86</v>
      </c>
      <c r="B68" s="58">
        <v>0</v>
      </c>
      <c r="C68" s="59">
        <v>0</v>
      </c>
      <c r="D68" s="11"/>
      <c r="E68" s="58">
        <v>0</v>
      </c>
      <c r="F68" s="59">
        <v>0</v>
      </c>
      <c r="G68" s="11"/>
      <c r="H68" s="60">
        <f t="shared" si="6"/>
        <v>0</v>
      </c>
      <c r="I68" s="61">
        <f t="shared" si="7"/>
        <v>0</v>
      </c>
    </row>
    <row r="69" spans="1:9" hidden="1" x14ac:dyDescent="0.25">
      <c r="A69" s="97" t="s">
        <v>54</v>
      </c>
      <c r="B69" s="58">
        <v>0</v>
      </c>
      <c r="C69" s="59">
        <v>0</v>
      </c>
      <c r="D69" s="11"/>
      <c r="E69" s="58">
        <v>0</v>
      </c>
      <c r="F69" s="59">
        <v>0</v>
      </c>
      <c r="G69" s="11"/>
      <c r="H69" s="60">
        <f t="shared" si="6"/>
        <v>0</v>
      </c>
      <c r="I69" s="61">
        <f t="shared" si="7"/>
        <v>0</v>
      </c>
    </row>
    <row r="70" spans="1:9" x14ac:dyDescent="0.25">
      <c r="A70" s="32" t="s">
        <v>72</v>
      </c>
      <c r="B70" s="58"/>
      <c r="C70" s="59"/>
      <c r="D70" s="11"/>
      <c r="E70" s="58"/>
      <c r="F70" s="59"/>
      <c r="G70" s="11"/>
      <c r="H70" s="60"/>
      <c r="I70" s="61"/>
    </row>
    <row r="71" spans="1:9" x14ac:dyDescent="0.25">
      <c r="A71" s="144" t="s">
        <v>177</v>
      </c>
      <c r="B71" s="58">
        <v>0</v>
      </c>
      <c r="C71" s="59">
        <v>0</v>
      </c>
      <c r="D71" s="11"/>
      <c r="E71" s="58">
        <v>0</v>
      </c>
      <c r="F71" s="59">
        <v>1</v>
      </c>
      <c r="G71" s="11"/>
      <c r="H71" s="60">
        <f t="shared" si="6"/>
        <v>0</v>
      </c>
      <c r="I71" s="61">
        <f t="shared" si="7"/>
        <v>-1</v>
      </c>
    </row>
    <row r="72" spans="1:9" hidden="1" x14ac:dyDescent="0.25">
      <c r="A72" s="97" t="s">
        <v>91</v>
      </c>
      <c r="B72" s="58">
        <v>0</v>
      </c>
      <c r="C72" s="59">
        <v>0</v>
      </c>
      <c r="D72" s="11"/>
      <c r="E72" s="58">
        <v>0</v>
      </c>
      <c r="F72" s="59">
        <v>0</v>
      </c>
      <c r="G72" s="11"/>
      <c r="H72" s="60">
        <f t="shared" si="6"/>
        <v>0</v>
      </c>
      <c r="I72" s="61">
        <f t="shared" si="7"/>
        <v>0</v>
      </c>
    </row>
    <row r="73" spans="1:9" hidden="1" x14ac:dyDescent="0.25">
      <c r="A73" s="97" t="s">
        <v>23</v>
      </c>
      <c r="B73" s="58">
        <v>0</v>
      </c>
      <c r="C73" s="59">
        <v>0</v>
      </c>
      <c r="D73" s="11"/>
      <c r="E73" s="58">
        <v>0</v>
      </c>
      <c r="F73" s="59">
        <v>0</v>
      </c>
      <c r="G73" s="11"/>
      <c r="H73" s="60">
        <f t="shared" si="6"/>
        <v>0</v>
      </c>
      <c r="I73" s="61">
        <f t="shared" si="7"/>
        <v>0</v>
      </c>
    </row>
    <row r="74" spans="1:9" x14ac:dyDescent="0.25">
      <c r="A74" s="96" t="s">
        <v>70</v>
      </c>
      <c r="B74" s="58"/>
      <c r="C74" s="59"/>
      <c r="D74" s="11"/>
      <c r="E74" s="58"/>
      <c r="F74" s="59"/>
      <c r="G74" s="11"/>
      <c r="H74" s="60"/>
      <c r="I74" s="61"/>
    </row>
    <row r="75" spans="1:9" x14ac:dyDescent="0.25">
      <c r="A75" s="97" t="s">
        <v>32</v>
      </c>
      <c r="B75" s="58">
        <v>180</v>
      </c>
      <c r="C75" s="59">
        <v>0</v>
      </c>
      <c r="D75" s="11"/>
      <c r="E75" s="58">
        <v>205</v>
      </c>
      <c r="F75" s="59">
        <v>0</v>
      </c>
      <c r="G75" s="11"/>
      <c r="H75" s="60">
        <f t="shared" si="6"/>
        <v>-25</v>
      </c>
      <c r="I75" s="61">
        <f t="shared" si="7"/>
        <v>0</v>
      </c>
    </row>
    <row r="76" spans="1:9" x14ac:dyDescent="0.25">
      <c r="A76" s="144" t="s">
        <v>18</v>
      </c>
      <c r="B76" s="58">
        <v>10</v>
      </c>
      <c r="C76" s="59">
        <v>0</v>
      </c>
      <c r="D76" s="11"/>
      <c r="E76" s="58">
        <v>10</v>
      </c>
      <c r="F76" s="59">
        <v>0</v>
      </c>
      <c r="G76" s="11"/>
      <c r="H76" s="60">
        <f t="shared" si="6"/>
        <v>0</v>
      </c>
      <c r="I76" s="61">
        <f t="shared" si="7"/>
        <v>0</v>
      </c>
    </row>
    <row r="77" spans="1:9" x14ac:dyDescent="0.25">
      <c r="A77" s="144" t="s">
        <v>161</v>
      </c>
      <c r="B77" s="58">
        <v>5</v>
      </c>
      <c r="C77" s="59">
        <v>0</v>
      </c>
      <c r="D77" s="11"/>
      <c r="E77" s="58">
        <v>6</v>
      </c>
      <c r="F77" s="59">
        <v>0</v>
      </c>
      <c r="G77" s="11"/>
      <c r="H77" s="60">
        <f t="shared" si="6"/>
        <v>-1</v>
      </c>
      <c r="I77" s="61">
        <f t="shared" si="7"/>
        <v>0</v>
      </c>
    </row>
    <row r="78" spans="1:9" x14ac:dyDescent="0.25">
      <c r="A78" s="144" t="s">
        <v>185</v>
      </c>
      <c r="B78" s="66">
        <v>0</v>
      </c>
      <c r="C78" s="67">
        <v>1</v>
      </c>
      <c r="D78" s="11"/>
      <c r="E78" s="66">
        <v>0</v>
      </c>
      <c r="F78" s="67">
        <v>1</v>
      </c>
      <c r="G78" s="11"/>
      <c r="H78" s="68">
        <f t="shared" si="6"/>
        <v>0</v>
      </c>
      <c r="I78" s="69">
        <f t="shared" si="7"/>
        <v>0</v>
      </c>
    </row>
    <row r="79" spans="1:9" x14ac:dyDescent="0.25">
      <c r="A79" s="10" t="s">
        <v>6</v>
      </c>
      <c r="B79" s="43">
        <f>SUM(B51:B78)</f>
        <v>1652</v>
      </c>
      <c r="C79" s="43">
        <f>SUM(C51:C78)</f>
        <v>46.6</v>
      </c>
      <c r="D79" s="11"/>
      <c r="E79" s="44">
        <v>1757</v>
      </c>
      <c r="F79" s="43">
        <v>49</v>
      </c>
      <c r="G79" s="11"/>
      <c r="H79" s="60">
        <f t="shared" si="6"/>
        <v>-105</v>
      </c>
      <c r="I79" s="61">
        <f t="shared" si="7"/>
        <v>-2.3999999999999986</v>
      </c>
    </row>
    <row r="80" spans="1:9" ht="13.8" thickBot="1" x14ac:dyDescent="0.3">
      <c r="B80" s="44"/>
      <c r="C80" s="43"/>
      <c r="D80" s="11"/>
      <c r="E80" s="44"/>
      <c r="F80" s="43"/>
      <c r="G80" s="11"/>
      <c r="H80" s="44"/>
      <c r="I80" s="45"/>
    </row>
    <row r="81" spans="1:9" x14ac:dyDescent="0.25">
      <c r="A81" s="141" t="s">
        <v>4</v>
      </c>
      <c r="B81" s="44"/>
      <c r="C81" s="63"/>
      <c r="D81" s="11"/>
      <c r="E81" s="44"/>
      <c r="F81" s="43"/>
      <c r="G81" s="11"/>
      <c r="H81" s="44"/>
      <c r="I81" s="45"/>
    </row>
    <row r="82" spans="1:9" ht="13.8" thickBot="1" x14ac:dyDescent="0.3">
      <c r="A82" s="142" t="s">
        <v>75</v>
      </c>
      <c r="B82" s="44"/>
      <c r="C82" s="63"/>
      <c r="D82" s="11"/>
      <c r="E82" s="44"/>
      <c r="F82" s="43"/>
      <c r="G82" s="11"/>
      <c r="H82" s="44"/>
      <c r="I82" s="45"/>
    </row>
    <row r="83" spans="1:9" x14ac:dyDescent="0.25">
      <c r="A83" s="77" t="s">
        <v>66</v>
      </c>
      <c r="B83" s="44"/>
      <c r="C83" s="63"/>
      <c r="D83" s="11"/>
      <c r="E83" s="44"/>
      <c r="F83" s="43"/>
      <c r="G83" s="11"/>
      <c r="H83" s="44"/>
      <c r="I83" s="45"/>
    </row>
    <row r="84" spans="1:9" hidden="1" x14ac:dyDescent="0.25">
      <c r="A84" s="96" t="s">
        <v>71</v>
      </c>
      <c r="B84" s="44"/>
      <c r="C84" s="63"/>
      <c r="D84" s="11"/>
      <c r="E84" s="44"/>
      <c r="F84" s="43"/>
      <c r="G84" s="11"/>
      <c r="H84" s="44"/>
      <c r="I84" s="45"/>
    </row>
    <row r="85" spans="1:9" hidden="1" x14ac:dyDescent="0.25">
      <c r="A85" s="97" t="s">
        <v>10</v>
      </c>
      <c r="B85" s="44">
        <v>0</v>
      </c>
      <c r="C85" s="63">
        <v>0</v>
      </c>
      <c r="D85" s="11"/>
      <c r="E85" s="44">
        <v>0</v>
      </c>
      <c r="F85" s="63">
        <v>0</v>
      </c>
      <c r="G85" s="11"/>
      <c r="H85" s="44">
        <f>B85-E85</f>
        <v>0</v>
      </c>
      <c r="I85" s="45">
        <f>C85-F85</f>
        <v>0</v>
      </c>
    </row>
    <row r="86" spans="1:9" hidden="1" x14ac:dyDescent="0.25">
      <c r="A86" s="96" t="s">
        <v>68</v>
      </c>
      <c r="B86" s="44"/>
      <c r="C86" s="63"/>
      <c r="D86" s="11"/>
      <c r="E86" s="44"/>
      <c r="F86" s="63"/>
      <c r="G86" s="11"/>
      <c r="H86" s="44"/>
      <c r="I86" s="45"/>
    </row>
    <row r="87" spans="1:9" hidden="1" x14ac:dyDescent="0.25">
      <c r="A87" s="144" t="s">
        <v>140</v>
      </c>
      <c r="B87" s="44">
        <v>0</v>
      </c>
      <c r="C87" s="63">
        <v>0</v>
      </c>
      <c r="D87" s="11"/>
      <c r="E87" s="44">
        <v>0</v>
      </c>
      <c r="F87" s="63">
        <v>0</v>
      </c>
      <c r="G87" s="11"/>
      <c r="H87" s="44">
        <f>B87-E87</f>
        <v>0</v>
      </c>
      <c r="I87" s="45">
        <f>C87-F87</f>
        <v>0</v>
      </c>
    </row>
    <row r="88" spans="1:9" x14ac:dyDescent="0.25">
      <c r="A88" s="96" t="s">
        <v>69</v>
      </c>
      <c r="B88" s="44"/>
      <c r="C88" s="63"/>
      <c r="D88" s="11"/>
      <c r="E88" s="44"/>
      <c r="F88" s="63"/>
      <c r="G88" s="11"/>
      <c r="H88" s="44"/>
      <c r="I88" s="45"/>
    </row>
    <row r="89" spans="1:9" x14ac:dyDescent="0.25">
      <c r="A89" s="97" t="s">
        <v>42</v>
      </c>
      <c r="B89" s="44">
        <v>5</v>
      </c>
      <c r="C89" s="63">
        <v>0</v>
      </c>
      <c r="D89" s="11"/>
      <c r="E89" s="44">
        <v>5</v>
      </c>
      <c r="F89" s="63">
        <v>0</v>
      </c>
      <c r="G89" s="11"/>
      <c r="H89" s="44">
        <f t="shared" ref="H89:H98" si="8">B89-E89</f>
        <v>0</v>
      </c>
      <c r="I89" s="45">
        <f t="shared" ref="I89:I98" si="9">C89-F89</f>
        <v>0</v>
      </c>
    </row>
    <row r="90" spans="1:9" hidden="1" x14ac:dyDescent="0.25">
      <c r="A90" s="97" t="s">
        <v>18</v>
      </c>
      <c r="B90" s="44">
        <v>0</v>
      </c>
      <c r="C90" s="63">
        <v>0</v>
      </c>
      <c r="D90" s="11"/>
      <c r="E90" s="44">
        <v>0</v>
      </c>
      <c r="F90" s="63">
        <v>0</v>
      </c>
      <c r="G90" s="11"/>
      <c r="H90" s="44">
        <f t="shared" si="8"/>
        <v>0</v>
      </c>
      <c r="I90" s="45">
        <f t="shared" si="9"/>
        <v>0</v>
      </c>
    </row>
    <row r="91" spans="1:9" hidden="1" x14ac:dyDescent="0.25">
      <c r="A91" s="97" t="s">
        <v>23</v>
      </c>
      <c r="B91" s="44">
        <v>0</v>
      </c>
      <c r="C91" s="63">
        <v>0</v>
      </c>
      <c r="D91" s="11"/>
      <c r="E91" s="44">
        <v>0</v>
      </c>
      <c r="F91" s="63">
        <v>0</v>
      </c>
      <c r="G91" s="11"/>
      <c r="H91" s="44">
        <f t="shared" si="8"/>
        <v>0</v>
      </c>
      <c r="I91" s="45">
        <f t="shared" si="9"/>
        <v>0</v>
      </c>
    </row>
    <row r="92" spans="1:9" hidden="1" x14ac:dyDescent="0.25">
      <c r="A92" s="96" t="s">
        <v>30</v>
      </c>
      <c r="B92" s="116"/>
      <c r="C92" s="95"/>
      <c r="D92" s="11"/>
      <c r="E92" s="116"/>
      <c r="F92" s="95"/>
      <c r="G92" s="11"/>
      <c r="H92" s="44"/>
      <c r="I92" s="45"/>
    </row>
    <row r="93" spans="1:9" hidden="1" x14ac:dyDescent="0.25">
      <c r="A93" s="97" t="s">
        <v>30</v>
      </c>
      <c r="B93" s="116">
        <v>0</v>
      </c>
      <c r="C93" s="95">
        <v>0</v>
      </c>
      <c r="D93" s="11"/>
      <c r="E93" s="116">
        <v>0</v>
      </c>
      <c r="F93" s="95">
        <v>0</v>
      </c>
      <c r="G93" s="11"/>
      <c r="H93" s="44">
        <f t="shared" si="8"/>
        <v>0</v>
      </c>
      <c r="I93" s="45">
        <f t="shared" si="9"/>
        <v>0</v>
      </c>
    </row>
    <row r="94" spans="1:9" x14ac:dyDescent="0.25">
      <c r="A94" s="96" t="s">
        <v>90</v>
      </c>
      <c r="B94" s="116"/>
      <c r="C94" s="95"/>
      <c r="D94" s="11"/>
      <c r="E94" s="116"/>
      <c r="F94" s="95"/>
      <c r="G94" s="11"/>
      <c r="H94" s="44"/>
      <c r="I94" s="45"/>
    </row>
    <row r="95" spans="1:9" x14ac:dyDescent="0.25">
      <c r="A95" s="97" t="s">
        <v>53</v>
      </c>
      <c r="B95" s="116">
        <v>0</v>
      </c>
      <c r="C95" s="95">
        <v>0.4</v>
      </c>
      <c r="D95" s="11"/>
      <c r="E95" s="116">
        <v>0</v>
      </c>
      <c r="F95" s="95">
        <v>0.4</v>
      </c>
      <c r="G95" s="11"/>
      <c r="H95" s="44">
        <f t="shared" si="8"/>
        <v>0</v>
      </c>
      <c r="I95" s="45">
        <f t="shared" si="9"/>
        <v>0</v>
      </c>
    </row>
    <row r="96" spans="1:9" x14ac:dyDescent="0.25">
      <c r="A96" s="96" t="s">
        <v>70</v>
      </c>
      <c r="B96" s="120"/>
      <c r="C96" s="94"/>
      <c r="D96" s="11"/>
      <c r="E96" s="120"/>
      <c r="F96" s="94"/>
      <c r="G96" s="11"/>
      <c r="H96" s="44"/>
      <c r="I96" s="45"/>
    </row>
    <row r="97" spans="1:9" x14ac:dyDescent="0.25">
      <c r="A97" s="97" t="s">
        <v>32</v>
      </c>
      <c r="B97" s="121">
        <v>0</v>
      </c>
      <c r="C97" s="99">
        <v>0.2</v>
      </c>
      <c r="D97" s="11"/>
      <c r="E97" s="121">
        <v>0</v>
      </c>
      <c r="F97" s="99">
        <v>0.2</v>
      </c>
      <c r="G97" s="11"/>
      <c r="H97" s="68">
        <f t="shared" si="8"/>
        <v>0</v>
      </c>
      <c r="I97" s="69">
        <f t="shared" si="9"/>
        <v>0</v>
      </c>
    </row>
    <row r="98" spans="1:9" x14ac:dyDescent="0.25">
      <c r="A98" s="10" t="s">
        <v>6</v>
      </c>
      <c r="B98" s="150">
        <f>SUM(B85:B97)</f>
        <v>5</v>
      </c>
      <c r="C98" s="64">
        <f>SUM(C85:C97)</f>
        <v>0.60000000000000009</v>
      </c>
      <c r="D98" s="11"/>
      <c r="E98" s="150">
        <v>5</v>
      </c>
      <c r="F98" s="43">
        <v>0.60000000000000009</v>
      </c>
      <c r="G98" s="11"/>
      <c r="H98" s="44">
        <f t="shared" si="8"/>
        <v>0</v>
      </c>
      <c r="I98" s="45">
        <f t="shared" si="9"/>
        <v>0</v>
      </c>
    </row>
    <row r="99" spans="1:9" x14ac:dyDescent="0.25">
      <c r="B99" s="44"/>
      <c r="C99" s="64"/>
      <c r="D99" s="11"/>
      <c r="E99" s="44"/>
      <c r="F99" s="43"/>
      <c r="G99" s="11"/>
      <c r="H99" s="44"/>
      <c r="I99" s="45"/>
    </row>
    <row r="100" spans="1:9" hidden="1" x14ac:dyDescent="0.25">
      <c r="A100" s="141" t="s">
        <v>4</v>
      </c>
      <c r="B100" s="44"/>
      <c r="C100" s="64"/>
      <c r="D100" s="11"/>
      <c r="E100" s="44"/>
      <c r="F100" s="43"/>
      <c r="G100" s="11"/>
      <c r="H100" s="44"/>
      <c r="I100" s="45"/>
    </row>
    <row r="101" spans="1:9" ht="13.8" hidden="1" thickBot="1" x14ac:dyDescent="0.3">
      <c r="A101" s="142" t="s">
        <v>76</v>
      </c>
      <c r="B101" s="44"/>
      <c r="C101" s="63"/>
      <c r="D101" s="11"/>
      <c r="E101" s="44"/>
      <c r="F101" s="43"/>
      <c r="G101" s="11"/>
      <c r="H101" s="44"/>
      <c r="I101" s="45"/>
    </row>
    <row r="102" spans="1:9" hidden="1" x14ac:dyDescent="0.25">
      <c r="A102" s="77" t="s">
        <v>66</v>
      </c>
      <c r="B102" s="44"/>
      <c r="C102" s="63"/>
      <c r="D102" s="11"/>
      <c r="E102" s="44"/>
      <c r="F102" s="43"/>
      <c r="G102" s="11"/>
      <c r="H102" s="44"/>
      <c r="I102" s="45"/>
    </row>
    <row r="103" spans="1:9" hidden="1" x14ac:dyDescent="0.25">
      <c r="A103" s="96" t="s">
        <v>68</v>
      </c>
      <c r="B103" s="44"/>
      <c r="C103" s="63"/>
      <c r="D103" s="11"/>
      <c r="E103" s="44"/>
      <c r="F103" s="43"/>
      <c r="G103" s="11"/>
      <c r="H103" s="44"/>
      <c r="I103" s="45"/>
    </row>
    <row r="104" spans="1:9" hidden="1" x14ac:dyDescent="0.25">
      <c r="A104" s="144" t="s">
        <v>179</v>
      </c>
      <c r="B104" s="44">
        <v>0</v>
      </c>
      <c r="C104" s="63">
        <v>0</v>
      </c>
      <c r="D104" s="11"/>
      <c r="E104" s="44">
        <v>0</v>
      </c>
      <c r="F104" s="43">
        <v>0</v>
      </c>
      <c r="G104" s="11"/>
      <c r="H104" s="44">
        <f t="shared" ref="H104:I106" si="10">B104-E104</f>
        <v>0</v>
      </c>
      <c r="I104" s="45">
        <f t="shared" si="10"/>
        <v>0</v>
      </c>
    </row>
    <row r="105" spans="1:9" hidden="1" x14ac:dyDescent="0.25">
      <c r="A105" s="144" t="s">
        <v>144</v>
      </c>
      <c r="B105" s="44">
        <v>0</v>
      </c>
      <c r="C105" s="63">
        <v>0</v>
      </c>
      <c r="D105" s="11"/>
      <c r="E105" s="44">
        <v>0</v>
      </c>
      <c r="F105" s="43">
        <v>0</v>
      </c>
      <c r="G105" s="11"/>
      <c r="H105" s="44">
        <f t="shared" si="10"/>
        <v>0</v>
      </c>
      <c r="I105" s="45">
        <f t="shared" si="10"/>
        <v>0</v>
      </c>
    </row>
    <row r="106" spans="1:9" hidden="1" x14ac:dyDescent="0.25">
      <c r="A106" s="97" t="s">
        <v>79</v>
      </c>
      <c r="B106" s="44">
        <v>0</v>
      </c>
      <c r="C106" s="63">
        <v>0</v>
      </c>
      <c r="D106" s="11"/>
      <c r="E106" s="44">
        <v>0</v>
      </c>
      <c r="F106" s="43">
        <v>0</v>
      </c>
      <c r="G106" s="11"/>
      <c r="H106" s="44">
        <f t="shared" si="10"/>
        <v>0</v>
      </c>
      <c r="I106" s="45">
        <f t="shared" si="10"/>
        <v>0</v>
      </c>
    </row>
    <row r="107" spans="1:9" hidden="1" x14ac:dyDescent="0.25">
      <c r="A107" s="97" t="s">
        <v>80</v>
      </c>
      <c r="B107" s="44">
        <v>0</v>
      </c>
      <c r="C107" s="63">
        <v>0</v>
      </c>
      <c r="D107" s="11"/>
      <c r="E107" s="44">
        <v>0</v>
      </c>
      <c r="F107" s="43">
        <v>0</v>
      </c>
      <c r="G107" s="11"/>
      <c r="H107" s="44">
        <f t="shared" ref="H107:I112" si="11">B107-E107</f>
        <v>0</v>
      </c>
      <c r="I107" s="45">
        <f t="shared" si="11"/>
        <v>0</v>
      </c>
    </row>
    <row r="108" spans="1:9" hidden="1" x14ac:dyDescent="0.25">
      <c r="A108" s="32" t="s">
        <v>70</v>
      </c>
      <c r="B108" s="120"/>
      <c r="C108" s="63"/>
      <c r="D108" s="11"/>
      <c r="E108" s="44"/>
      <c r="F108" s="43"/>
      <c r="G108" s="11"/>
      <c r="H108" s="44"/>
      <c r="I108" s="45"/>
    </row>
    <row r="109" spans="1:9" ht="12" hidden="1" customHeight="1" x14ac:dyDescent="0.25">
      <c r="A109" s="144" t="s">
        <v>32</v>
      </c>
      <c r="B109" s="121">
        <v>0</v>
      </c>
      <c r="C109" s="65">
        <v>0</v>
      </c>
      <c r="D109" s="11"/>
      <c r="E109" s="68">
        <v>0</v>
      </c>
      <c r="F109" s="67">
        <v>0</v>
      </c>
      <c r="G109" s="11"/>
      <c r="H109" s="68">
        <f t="shared" ref="H109" si="12">B109-E109</f>
        <v>0</v>
      </c>
      <c r="I109" s="69">
        <f t="shared" ref="I109" si="13">C109-F109</f>
        <v>0</v>
      </c>
    </row>
    <row r="110" spans="1:9" hidden="1" x14ac:dyDescent="0.25">
      <c r="A110" s="32" t="s">
        <v>69</v>
      </c>
      <c r="B110" s="120"/>
      <c r="C110" s="225"/>
      <c r="D110" s="11"/>
      <c r="E110" s="44"/>
      <c r="F110" s="43"/>
      <c r="G110" s="11"/>
      <c r="H110" s="44"/>
      <c r="I110" s="45"/>
    </row>
    <row r="111" spans="1:9" hidden="1" x14ac:dyDescent="0.25">
      <c r="A111" s="144" t="s">
        <v>42</v>
      </c>
      <c r="B111" s="121">
        <v>0</v>
      </c>
      <c r="C111" s="65">
        <v>0</v>
      </c>
      <c r="D111" s="11"/>
      <c r="E111" s="68">
        <v>0</v>
      </c>
      <c r="F111" s="67">
        <v>0</v>
      </c>
      <c r="G111" s="11"/>
      <c r="H111" s="68">
        <f t="shared" si="11"/>
        <v>0</v>
      </c>
      <c r="I111" s="69">
        <f t="shared" si="11"/>
        <v>0</v>
      </c>
    </row>
    <row r="112" spans="1:9" hidden="1" x14ac:dyDescent="0.25">
      <c r="A112" s="10" t="s">
        <v>6</v>
      </c>
      <c r="B112" s="150">
        <f>SUM(B104:B111)</f>
        <v>0</v>
      </c>
      <c r="C112" s="150">
        <f>SUM(C104:C111)</f>
        <v>0</v>
      </c>
      <c r="D112" s="11"/>
      <c r="E112" s="150">
        <v>0</v>
      </c>
      <c r="F112" s="43">
        <v>0</v>
      </c>
      <c r="G112" s="11"/>
      <c r="H112" s="44">
        <f t="shared" si="11"/>
        <v>0</v>
      </c>
      <c r="I112" s="45">
        <f t="shared" si="11"/>
        <v>0</v>
      </c>
    </row>
    <row r="113" spans="1:9" ht="12" customHeight="1" x14ac:dyDescent="0.25">
      <c r="B113" s="44"/>
      <c r="C113" s="63"/>
      <c r="D113" s="11"/>
      <c r="E113" s="44"/>
      <c r="F113" s="43"/>
      <c r="G113" s="11"/>
      <c r="H113" s="44"/>
      <c r="I113" s="45"/>
    </row>
    <row r="114" spans="1:9" hidden="1" x14ac:dyDescent="0.25">
      <c r="A114" s="141" t="s">
        <v>4</v>
      </c>
      <c r="B114" s="44"/>
      <c r="C114" s="63"/>
      <c r="D114" s="11"/>
      <c r="E114" s="44"/>
      <c r="F114" s="43"/>
      <c r="G114" s="11"/>
      <c r="H114" s="44"/>
      <c r="I114" s="45"/>
    </row>
    <row r="115" spans="1:9" ht="13.8" hidden="1" thickBot="1" x14ac:dyDescent="0.3">
      <c r="A115" s="142" t="s">
        <v>77</v>
      </c>
      <c r="B115" s="44"/>
      <c r="C115" s="63"/>
      <c r="D115" s="11"/>
      <c r="E115" s="44"/>
      <c r="F115" s="43"/>
      <c r="G115" s="11"/>
      <c r="H115" s="44"/>
      <c r="I115" s="45"/>
    </row>
    <row r="116" spans="1:9" hidden="1" x14ac:dyDescent="0.25">
      <c r="A116" s="77" t="s">
        <v>66</v>
      </c>
      <c r="B116" s="44"/>
      <c r="C116" s="63"/>
      <c r="D116" s="11"/>
      <c r="E116" s="44"/>
      <c r="F116" s="43"/>
      <c r="G116" s="11"/>
      <c r="H116" s="44"/>
      <c r="I116" s="45"/>
    </row>
    <row r="117" spans="1:9" hidden="1" x14ac:dyDescent="0.25">
      <c r="A117" s="96" t="s">
        <v>71</v>
      </c>
      <c r="B117" s="120"/>
      <c r="C117" s="94"/>
      <c r="D117" s="11"/>
      <c r="E117" s="44"/>
      <c r="F117" s="43"/>
      <c r="G117" s="11"/>
      <c r="H117" s="44"/>
      <c r="I117" s="45"/>
    </row>
    <row r="118" spans="1:9" hidden="1" x14ac:dyDescent="0.25">
      <c r="A118" s="97" t="s">
        <v>10</v>
      </c>
      <c r="B118" s="116"/>
      <c r="C118" s="95"/>
      <c r="D118" s="11"/>
      <c r="E118" s="44"/>
      <c r="F118" s="43"/>
      <c r="G118" s="11"/>
      <c r="H118" s="44">
        <f>B118-E118</f>
        <v>0</v>
      </c>
      <c r="I118" s="45">
        <f>C118-F118</f>
        <v>0</v>
      </c>
    </row>
    <row r="119" spans="1:9" hidden="1" x14ac:dyDescent="0.25">
      <c r="A119" s="96" t="s">
        <v>68</v>
      </c>
      <c r="B119" s="116"/>
      <c r="C119" s="95"/>
      <c r="D119" s="11"/>
      <c r="E119" s="44"/>
      <c r="F119" s="43"/>
      <c r="G119" s="11"/>
      <c r="H119" s="44"/>
      <c r="I119" s="45"/>
    </row>
    <row r="120" spans="1:9" hidden="1" x14ac:dyDescent="0.25">
      <c r="A120" s="97" t="s">
        <v>15</v>
      </c>
      <c r="B120" s="116">
        <v>0</v>
      </c>
      <c r="C120" s="95">
        <v>0</v>
      </c>
      <c r="D120" s="11"/>
      <c r="E120" s="116">
        <v>0</v>
      </c>
      <c r="F120" s="88">
        <v>0</v>
      </c>
      <c r="G120" s="11"/>
      <c r="H120" s="44">
        <f t="shared" ref="H120:I136" si="14">B120-E120</f>
        <v>0</v>
      </c>
      <c r="I120" s="45">
        <f t="shared" si="14"/>
        <v>0</v>
      </c>
    </row>
    <row r="121" spans="1:9" hidden="1" x14ac:dyDescent="0.25">
      <c r="A121" s="97" t="s">
        <v>87</v>
      </c>
      <c r="B121" s="116">
        <v>0</v>
      </c>
      <c r="C121" s="95">
        <v>0</v>
      </c>
      <c r="D121" s="11"/>
      <c r="E121" s="116">
        <v>0</v>
      </c>
      <c r="F121" s="88">
        <v>0</v>
      </c>
      <c r="G121" s="11"/>
      <c r="H121" s="44">
        <f t="shared" si="14"/>
        <v>0</v>
      </c>
      <c r="I121" s="45">
        <f t="shared" si="14"/>
        <v>0</v>
      </c>
    </row>
    <row r="122" spans="1:9" hidden="1" x14ac:dyDescent="0.25">
      <c r="A122" s="97" t="s">
        <v>17</v>
      </c>
      <c r="B122" s="116">
        <v>0</v>
      </c>
      <c r="C122" s="95">
        <v>0</v>
      </c>
      <c r="D122" s="11"/>
      <c r="E122" s="116">
        <v>0</v>
      </c>
      <c r="F122" s="88">
        <v>0</v>
      </c>
      <c r="G122" s="11"/>
      <c r="H122" s="44">
        <f t="shared" si="14"/>
        <v>0</v>
      </c>
      <c r="I122" s="45">
        <f t="shared" si="14"/>
        <v>0</v>
      </c>
    </row>
    <row r="123" spans="1:9" hidden="1" x14ac:dyDescent="0.25">
      <c r="A123" s="97" t="s">
        <v>30</v>
      </c>
      <c r="B123" s="116">
        <v>0</v>
      </c>
      <c r="C123" s="95">
        <v>0</v>
      </c>
      <c r="D123" s="11"/>
      <c r="E123" s="116">
        <v>0</v>
      </c>
      <c r="F123" s="88">
        <v>0</v>
      </c>
      <c r="G123" s="11"/>
      <c r="H123" s="44">
        <f t="shared" si="14"/>
        <v>0</v>
      </c>
      <c r="I123" s="45">
        <f t="shared" si="14"/>
        <v>0</v>
      </c>
    </row>
    <row r="124" spans="1:9" hidden="1" x14ac:dyDescent="0.25">
      <c r="A124" s="97" t="s">
        <v>23</v>
      </c>
      <c r="B124" s="116">
        <v>0</v>
      </c>
      <c r="C124" s="95">
        <v>0</v>
      </c>
      <c r="D124" s="11"/>
      <c r="E124" s="116">
        <v>0</v>
      </c>
      <c r="F124" s="88">
        <v>0</v>
      </c>
      <c r="G124" s="11"/>
      <c r="H124" s="44">
        <f t="shared" si="14"/>
        <v>0</v>
      </c>
      <c r="I124" s="45">
        <f t="shared" si="14"/>
        <v>0</v>
      </c>
    </row>
    <row r="125" spans="1:9" hidden="1" x14ac:dyDescent="0.25">
      <c r="A125" s="97" t="s">
        <v>55</v>
      </c>
      <c r="B125" s="116">
        <v>0</v>
      </c>
      <c r="C125" s="95">
        <v>0</v>
      </c>
      <c r="D125" s="11"/>
      <c r="E125" s="44">
        <v>0</v>
      </c>
      <c r="F125" s="43">
        <v>0</v>
      </c>
      <c r="G125" s="11"/>
      <c r="H125" s="44">
        <f t="shared" si="14"/>
        <v>0</v>
      </c>
      <c r="I125" s="45">
        <f t="shared" si="14"/>
        <v>0</v>
      </c>
    </row>
    <row r="126" spans="1:9" hidden="1" x14ac:dyDescent="0.25">
      <c r="A126" s="97" t="s">
        <v>56</v>
      </c>
      <c r="B126" s="121">
        <v>0</v>
      </c>
      <c r="C126" s="99">
        <v>0</v>
      </c>
      <c r="D126" s="11"/>
      <c r="E126" s="68">
        <v>0</v>
      </c>
      <c r="F126" s="67">
        <v>0</v>
      </c>
      <c r="G126" s="11"/>
      <c r="H126" s="68">
        <f t="shared" si="14"/>
        <v>0</v>
      </c>
      <c r="I126" s="69">
        <f t="shared" si="14"/>
        <v>0</v>
      </c>
    </row>
    <row r="127" spans="1:9" hidden="1" x14ac:dyDescent="0.25">
      <c r="A127" s="96" t="s">
        <v>67</v>
      </c>
      <c r="B127" s="122"/>
      <c r="C127" s="101"/>
      <c r="D127" s="11"/>
      <c r="E127" s="44"/>
      <c r="F127" s="43"/>
      <c r="G127" s="11"/>
      <c r="H127" s="44"/>
      <c r="I127" s="45"/>
    </row>
    <row r="128" spans="1:9" hidden="1" x14ac:dyDescent="0.25">
      <c r="A128" s="97" t="s">
        <v>57</v>
      </c>
      <c r="B128" s="123"/>
      <c r="C128" s="100"/>
      <c r="D128" s="29"/>
      <c r="E128" s="44"/>
      <c r="F128" s="43"/>
      <c r="G128" s="11"/>
      <c r="H128" s="44">
        <f t="shared" si="14"/>
        <v>0</v>
      </c>
      <c r="I128" s="45">
        <f t="shared" si="14"/>
        <v>0</v>
      </c>
    </row>
    <row r="129" spans="1:9" hidden="1" x14ac:dyDescent="0.25">
      <c r="A129" s="96" t="s">
        <v>30</v>
      </c>
      <c r="B129" s="120"/>
      <c r="C129" s="94"/>
      <c r="D129" s="11"/>
      <c r="E129" s="44"/>
      <c r="F129" s="43"/>
      <c r="G129" s="11"/>
      <c r="H129" s="44"/>
      <c r="I129" s="45"/>
    </row>
    <row r="130" spans="1:9" hidden="1" x14ac:dyDescent="0.25">
      <c r="A130" s="97" t="s">
        <v>72</v>
      </c>
      <c r="B130" s="116"/>
      <c r="C130" s="95"/>
      <c r="D130" s="11"/>
      <c r="E130" s="44"/>
      <c r="F130" s="43"/>
      <c r="G130" s="11"/>
      <c r="H130" s="44">
        <f t="shared" si="14"/>
        <v>0</v>
      </c>
      <c r="I130" s="45">
        <f t="shared" si="14"/>
        <v>0</v>
      </c>
    </row>
    <row r="131" spans="1:9" hidden="1" x14ac:dyDescent="0.25">
      <c r="A131" s="97" t="s">
        <v>23</v>
      </c>
      <c r="B131" s="116"/>
      <c r="C131" s="95"/>
      <c r="D131" s="11"/>
      <c r="E131" s="44"/>
      <c r="F131" s="43"/>
      <c r="G131" s="11"/>
      <c r="H131" s="44"/>
      <c r="I131" s="45"/>
    </row>
    <row r="132" spans="1:9" hidden="1" x14ac:dyDescent="0.25">
      <c r="A132" s="96" t="s">
        <v>88</v>
      </c>
      <c r="B132" s="116"/>
      <c r="C132" s="95"/>
      <c r="D132" s="11"/>
      <c r="E132" s="44"/>
      <c r="F132" s="43"/>
      <c r="G132" s="11"/>
      <c r="H132" s="44"/>
      <c r="I132" s="45"/>
    </row>
    <row r="133" spans="1:9" hidden="1" x14ac:dyDescent="0.25">
      <c r="A133" s="97" t="s">
        <v>34</v>
      </c>
      <c r="B133" s="116"/>
      <c r="C133" s="95"/>
      <c r="D133" s="11"/>
      <c r="E133" s="44"/>
      <c r="F133" s="43"/>
      <c r="G133" s="11"/>
      <c r="H133" s="44">
        <f t="shared" si="14"/>
        <v>0</v>
      </c>
      <c r="I133" s="45">
        <f t="shared" si="14"/>
        <v>0</v>
      </c>
    </row>
    <row r="134" spans="1:9" hidden="1" x14ac:dyDescent="0.25">
      <c r="A134" s="96" t="s">
        <v>70</v>
      </c>
      <c r="B134" s="21"/>
      <c r="C134" s="5"/>
      <c r="D134" s="11"/>
      <c r="E134" s="44"/>
      <c r="F134" s="43"/>
      <c r="G134" s="11"/>
      <c r="H134" s="44"/>
      <c r="I134" s="45"/>
    </row>
    <row r="135" spans="1:9" hidden="1" x14ac:dyDescent="0.25">
      <c r="A135" s="97" t="s">
        <v>32</v>
      </c>
      <c r="B135" s="124"/>
      <c r="C135" s="128"/>
      <c r="D135" s="11"/>
      <c r="E135" s="68"/>
      <c r="F135" s="67"/>
      <c r="G135" s="11"/>
      <c r="H135" s="68">
        <f t="shared" si="14"/>
        <v>0</v>
      </c>
      <c r="I135" s="69">
        <f t="shared" si="14"/>
        <v>0</v>
      </c>
    </row>
    <row r="136" spans="1:9" hidden="1" x14ac:dyDescent="0.25">
      <c r="A136" s="10" t="s">
        <v>6</v>
      </c>
      <c r="B136" s="44">
        <f>SUM(B120:B135)</f>
        <v>0</v>
      </c>
      <c r="C136" s="64">
        <f>SUM(C120:C135)</f>
        <v>0</v>
      </c>
      <c r="D136" s="11"/>
      <c r="E136" s="44">
        <v>0</v>
      </c>
      <c r="F136" s="43">
        <v>0</v>
      </c>
      <c r="G136" s="11"/>
      <c r="H136" s="44">
        <f t="shared" si="14"/>
        <v>0</v>
      </c>
      <c r="I136" s="45">
        <f t="shared" si="14"/>
        <v>0</v>
      </c>
    </row>
    <row r="137" spans="1:9" x14ac:dyDescent="0.25">
      <c r="B137" s="44"/>
      <c r="C137" s="64"/>
      <c r="D137" s="11"/>
      <c r="E137" s="44"/>
      <c r="F137" s="43"/>
      <c r="G137" s="11"/>
      <c r="H137" s="44"/>
      <c r="I137" s="45"/>
    </row>
    <row r="138" spans="1:9" ht="13.8" thickBot="1" x14ac:dyDescent="0.3">
      <c r="A138" s="31" t="s">
        <v>7</v>
      </c>
      <c r="B138" s="148">
        <v>1657</v>
      </c>
      <c r="C138" s="74">
        <v>47.2</v>
      </c>
      <c r="D138" s="11"/>
      <c r="E138" s="148">
        <v>1762</v>
      </c>
      <c r="F138" s="102">
        <v>49.6</v>
      </c>
      <c r="G138" s="11"/>
      <c r="H138" s="71">
        <v>-105</v>
      </c>
      <c r="I138" s="72">
        <v>-2.3999999999999986</v>
      </c>
    </row>
    <row r="139" spans="1:9" ht="13.8" thickTop="1" x14ac:dyDescent="0.25">
      <c r="A139" s="9"/>
      <c r="B139" s="44"/>
      <c r="C139" s="64"/>
      <c r="D139" s="11"/>
      <c r="E139" s="44"/>
      <c r="F139" s="43"/>
      <c r="G139" s="11"/>
      <c r="H139" s="44"/>
      <c r="I139" s="45"/>
    </row>
    <row r="140" spans="1:9" x14ac:dyDescent="0.25">
      <c r="A140" s="10"/>
      <c r="B140" s="44"/>
      <c r="C140" s="63"/>
      <c r="D140" s="11"/>
      <c r="E140" s="44"/>
      <c r="F140" s="43"/>
      <c r="G140" s="11"/>
      <c r="H140" s="44"/>
      <c r="I140" s="45"/>
    </row>
    <row r="141" spans="1:9" x14ac:dyDescent="0.25">
      <c r="B141" s="44"/>
      <c r="C141" s="63"/>
      <c r="D141" s="11"/>
      <c r="E141" s="44"/>
      <c r="F141" s="43"/>
      <c r="G141" s="11"/>
      <c r="H141" s="44"/>
      <c r="I141" s="45"/>
    </row>
    <row r="142" spans="1:9" x14ac:dyDescent="0.25">
      <c r="A142" s="16" t="s">
        <v>97</v>
      </c>
      <c r="B142" s="150">
        <v>1671</v>
      </c>
      <c r="C142" s="63">
        <v>47.2</v>
      </c>
      <c r="D142" s="11"/>
      <c r="E142" s="44">
        <v>1762</v>
      </c>
      <c r="F142" s="43">
        <v>49.6</v>
      </c>
      <c r="G142" s="11"/>
      <c r="H142" s="44">
        <v>-91</v>
      </c>
      <c r="I142" s="45">
        <v>-2.3999999999999986</v>
      </c>
    </row>
    <row r="143" spans="1:9" x14ac:dyDescent="0.25">
      <c r="B143" s="44"/>
      <c r="C143" s="63"/>
      <c r="D143" s="11"/>
      <c r="E143" s="44"/>
      <c r="F143" s="43"/>
      <c r="G143" s="11"/>
      <c r="H143" s="44"/>
      <c r="I143" s="45"/>
    </row>
    <row r="144" spans="1:9" x14ac:dyDescent="0.25">
      <c r="A144" s="280" t="s">
        <v>89</v>
      </c>
      <c r="B144" s="44"/>
      <c r="C144" s="63"/>
      <c r="D144" s="11"/>
      <c r="E144" s="44"/>
      <c r="F144" s="43"/>
      <c r="G144" s="11"/>
      <c r="H144" s="44"/>
      <c r="I144" s="45"/>
    </row>
    <row r="145" spans="1:9" x14ac:dyDescent="0.25">
      <c r="A145" s="280"/>
      <c r="B145" s="110">
        <f>(C142*438.251)+B142</f>
        <v>22356.447199999999</v>
      </c>
      <c r="C145" s="112"/>
      <c r="D145" s="112"/>
      <c r="E145" s="110">
        <v>23328.625599999999</v>
      </c>
      <c r="F145" s="43"/>
      <c r="G145" s="11"/>
      <c r="H145" s="111">
        <v>-943.52799999999843</v>
      </c>
      <c r="I145" s="45"/>
    </row>
    <row r="146" spans="1:9" x14ac:dyDescent="0.25">
      <c r="B146" s="44"/>
      <c r="C146" s="63"/>
      <c r="D146" s="11"/>
      <c r="E146" s="44"/>
      <c r="F146" s="43"/>
      <c r="G146" s="11"/>
      <c r="H146" s="44"/>
      <c r="I146" s="45"/>
    </row>
  </sheetData>
  <mergeCells count="4">
    <mergeCell ref="A144:A145"/>
    <mergeCell ref="B1:C1"/>
    <mergeCell ref="E1:F1"/>
    <mergeCell ref="H1:I1"/>
  </mergeCells>
  <phoneticPr fontId="0" type="noConversion"/>
  <printOptions horizontalCentered="1" gridLines="1"/>
  <pageMargins left="0.25" right="0.25" top="0.75" bottom="0.75" header="0.3" footer="0.3"/>
  <pageSetup scale="65"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I171"/>
  <sheetViews>
    <sheetView view="pageBreakPreview" zoomScale="80" zoomScaleNormal="80" zoomScaleSheetLayoutView="80" workbookViewId="0">
      <pane xSplit="1" ySplit="4" topLeftCell="B108" activePane="bottomRight" state="frozen"/>
      <selection activeCell="B35" sqref="B35"/>
      <selection pane="topRight" activeCell="B35" sqref="B35"/>
      <selection pane="bottomLeft" activeCell="B35" sqref="B35"/>
      <selection pane="bottomRight" activeCell="B171" sqref="B171"/>
    </sheetView>
  </sheetViews>
  <sheetFormatPr defaultColWidth="8.6328125" defaultRowHeight="13.2" x14ac:dyDescent="0.25"/>
  <cols>
    <col min="1" max="1" width="57.4531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80"/>
      <c r="B1" s="275" t="s">
        <v>192</v>
      </c>
      <c r="C1" s="276"/>
      <c r="D1" s="8"/>
      <c r="E1" s="275" t="s">
        <v>183</v>
      </c>
      <c r="F1" s="276"/>
      <c r="G1" s="46"/>
      <c r="H1" s="277" t="s">
        <v>1</v>
      </c>
      <c r="I1" s="278"/>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t="13.8" hidden="1" thickBot="1" x14ac:dyDescent="0.3">
      <c r="A4" s="1"/>
      <c r="B4" s="114"/>
      <c r="C4" s="40"/>
      <c r="D4" s="6"/>
      <c r="E4" s="55"/>
      <c r="F4" s="54"/>
      <c r="G4" s="6"/>
      <c r="H4" s="55"/>
      <c r="I4" s="56"/>
    </row>
    <row r="5" spans="1:9" hidden="1" x14ac:dyDescent="0.25">
      <c r="A5" s="141" t="s">
        <v>3</v>
      </c>
      <c r="B5" s="114"/>
      <c r="C5" s="40"/>
      <c r="D5" s="6"/>
      <c r="E5" s="55"/>
      <c r="F5" s="54"/>
      <c r="G5" s="6"/>
      <c r="H5" s="55"/>
      <c r="I5" s="56"/>
    </row>
    <row r="6" spans="1:9" ht="13.5" hidden="1" customHeight="1" thickBot="1" x14ac:dyDescent="0.3">
      <c r="A6" s="142" t="s">
        <v>9</v>
      </c>
      <c r="B6" s="114"/>
      <c r="C6" s="40"/>
      <c r="D6" s="6"/>
      <c r="E6" s="55"/>
      <c r="F6" s="54"/>
      <c r="G6" s="6"/>
      <c r="H6" s="55"/>
      <c r="I6" s="56"/>
    </row>
    <row r="7" spans="1:9" ht="18.899999999999999" hidden="1" customHeight="1" x14ac:dyDescent="0.25">
      <c r="A7" s="77" t="s">
        <v>84</v>
      </c>
      <c r="B7" s="114"/>
      <c r="C7" s="40"/>
      <c r="D7" s="6"/>
      <c r="E7" s="55"/>
      <c r="F7" s="54"/>
      <c r="G7" s="6"/>
      <c r="H7" s="55"/>
      <c r="I7" s="56"/>
    </row>
    <row r="8" spans="1:9" hidden="1" x14ac:dyDescent="0.25">
      <c r="A8" s="96" t="s">
        <v>69</v>
      </c>
      <c r="B8" s="115"/>
      <c r="C8" s="95"/>
      <c r="D8" s="6"/>
      <c r="E8" s="55"/>
      <c r="F8" s="54"/>
      <c r="G8" s="6"/>
      <c r="H8" s="55"/>
      <c r="I8" s="56"/>
    </row>
    <row r="9" spans="1:9" hidden="1" x14ac:dyDescent="0.25">
      <c r="A9" s="97" t="s">
        <v>24</v>
      </c>
      <c r="B9" s="116"/>
      <c r="C9" s="95"/>
      <c r="D9" s="6"/>
      <c r="E9" s="116"/>
      <c r="F9" s="88"/>
      <c r="G9" s="6"/>
      <c r="H9" s="55">
        <f t="shared" ref="H9:I16" si="0">B9-E9</f>
        <v>0</v>
      </c>
      <c r="I9" s="56">
        <f t="shared" si="0"/>
        <v>0</v>
      </c>
    </row>
    <row r="10" spans="1:9" hidden="1" x14ac:dyDescent="0.25">
      <c r="A10" s="97" t="s">
        <v>25</v>
      </c>
      <c r="B10" s="116"/>
      <c r="C10" s="95"/>
      <c r="D10" s="6"/>
      <c r="E10" s="116"/>
      <c r="F10" s="88"/>
      <c r="G10" s="6"/>
      <c r="H10" s="55">
        <f t="shared" si="0"/>
        <v>0</v>
      </c>
      <c r="I10" s="56">
        <f t="shared" si="0"/>
        <v>0</v>
      </c>
    </row>
    <row r="11" spans="1:9" hidden="1" x14ac:dyDescent="0.25">
      <c r="A11" s="97" t="s">
        <v>15</v>
      </c>
      <c r="B11" s="116"/>
      <c r="C11" s="95"/>
      <c r="D11" s="6"/>
      <c r="E11" s="116"/>
      <c r="F11" s="88"/>
      <c r="G11" s="6"/>
      <c r="H11" s="55">
        <f t="shared" si="0"/>
        <v>0</v>
      </c>
      <c r="I11" s="56">
        <f t="shared" si="0"/>
        <v>0</v>
      </c>
    </row>
    <row r="12" spans="1:9" hidden="1" x14ac:dyDescent="0.25">
      <c r="A12" s="97" t="s">
        <v>26</v>
      </c>
      <c r="B12" s="116"/>
      <c r="C12" s="95"/>
      <c r="D12" s="6"/>
      <c r="E12" s="116"/>
      <c r="F12" s="88"/>
      <c r="G12" s="6"/>
      <c r="H12" s="55">
        <f t="shared" si="0"/>
        <v>0</v>
      </c>
      <c r="I12" s="56">
        <f t="shared" si="0"/>
        <v>0</v>
      </c>
    </row>
    <row r="13" spans="1:9" hidden="1" x14ac:dyDescent="0.25">
      <c r="A13" s="97" t="s">
        <v>18</v>
      </c>
      <c r="B13" s="116"/>
      <c r="C13" s="95"/>
      <c r="D13" s="6"/>
      <c r="E13" s="116"/>
      <c r="F13" s="88"/>
      <c r="G13" s="6"/>
      <c r="H13" s="55">
        <f t="shared" si="0"/>
        <v>0</v>
      </c>
      <c r="I13" s="56">
        <f t="shared" si="0"/>
        <v>0</v>
      </c>
    </row>
    <row r="14" spans="1:9" hidden="1" x14ac:dyDescent="0.25">
      <c r="A14" s="97" t="s">
        <v>21</v>
      </c>
      <c r="B14" s="116"/>
      <c r="C14" s="95"/>
      <c r="D14" s="6"/>
      <c r="E14" s="116"/>
      <c r="F14" s="88"/>
      <c r="G14" s="6"/>
      <c r="H14" s="55">
        <f t="shared" si="0"/>
        <v>0</v>
      </c>
      <c r="I14" s="56">
        <f t="shared" si="0"/>
        <v>0</v>
      </c>
    </row>
    <row r="15" spans="1:9" hidden="1" x14ac:dyDescent="0.25">
      <c r="A15" s="97" t="s">
        <v>23</v>
      </c>
      <c r="B15" s="116"/>
      <c r="C15" s="95"/>
      <c r="D15" s="6"/>
      <c r="E15" s="116"/>
      <c r="F15" s="88"/>
      <c r="G15" s="6"/>
      <c r="H15" s="55">
        <f t="shared" si="0"/>
        <v>0</v>
      </c>
      <c r="I15" s="56">
        <f t="shared" si="0"/>
        <v>0</v>
      </c>
    </row>
    <row r="16" spans="1:9" hidden="1" x14ac:dyDescent="0.25">
      <c r="A16" s="97" t="s">
        <v>27</v>
      </c>
      <c r="B16" s="116"/>
      <c r="C16" s="95"/>
      <c r="D16" s="6"/>
      <c r="E16" s="116"/>
      <c r="F16" s="88"/>
      <c r="G16" s="6"/>
      <c r="H16" s="55">
        <f t="shared" si="0"/>
        <v>0</v>
      </c>
      <c r="I16" s="56">
        <f t="shared" si="0"/>
        <v>0</v>
      </c>
    </row>
    <row r="17" spans="1:9" hidden="1" x14ac:dyDescent="0.25">
      <c r="A17" s="96" t="s">
        <v>67</v>
      </c>
      <c r="B17" s="115"/>
      <c r="C17" s="95"/>
      <c r="D17" s="40"/>
      <c r="E17" s="44"/>
      <c r="F17" s="43"/>
      <c r="G17" s="11"/>
      <c r="H17" s="55"/>
      <c r="I17" s="56"/>
    </row>
    <row r="18" spans="1:9" hidden="1" x14ac:dyDescent="0.25">
      <c r="A18" s="97" t="s">
        <v>28</v>
      </c>
      <c r="B18" s="115"/>
      <c r="C18" s="95"/>
      <c r="D18" s="40"/>
      <c r="E18" s="116"/>
      <c r="F18" s="88"/>
      <c r="G18" s="11"/>
      <c r="H18" s="55">
        <f t="shared" ref="H18:I28" si="1">B18-E18</f>
        <v>0</v>
      </c>
      <c r="I18" s="56">
        <f t="shared" si="1"/>
        <v>0</v>
      </c>
    </row>
    <row r="19" spans="1:9" hidden="1" x14ac:dyDescent="0.25">
      <c r="A19" s="97" t="s">
        <v>85</v>
      </c>
      <c r="B19" s="115"/>
      <c r="C19" s="95"/>
      <c r="D19" s="40"/>
      <c r="E19" s="116"/>
      <c r="F19" s="88"/>
      <c r="G19" s="11"/>
      <c r="H19" s="55">
        <f t="shared" si="1"/>
        <v>0</v>
      </c>
      <c r="I19" s="56">
        <f t="shared" si="1"/>
        <v>0</v>
      </c>
    </row>
    <row r="20" spans="1:9" hidden="1" x14ac:dyDescent="0.25">
      <c r="A20" s="97" t="s">
        <v>29</v>
      </c>
      <c r="B20" s="115"/>
      <c r="C20" s="95"/>
      <c r="D20" s="40"/>
      <c r="E20" s="116"/>
      <c r="F20" s="88"/>
      <c r="G20" s="11"/>
      <c r="H20" s="55">
        <f t="shared" si="1"/>
        <v>0</v>
      </c>
      <c r="I20" s="56">
        <f t="shared" si="1"/>
        <v>0</v>
      </c>
    </row>
    <row r="21" spans="1:9" hidden="1" x14ac:dyDescent="0.25">
      <c r="A21" s="96" t="s">
        <v>30</v>
      </c>
      <c r="B21" s="117"/>
      <c r="C21" s="94"/>
      <c r="D21" s="40"/>
      <c r="E21" s="44"/>
      <c r="F21" s="43"/>
      <c r="G21" s="11"/>
      <c r="H21" s="55"/>
      <c r="I21" s="56"/>
    </row>
    <row r="22" spans="1:9" hidden="1" x14ac:dyDescent="0.25">
      <c r="A22" s="97" t="s">
        <v>72</v>
      </c>
      <c r="B22" s="115"/>
      <c r="C22" s="95"/>
      <c r="D22" s="40"/>
      <c r="E22" s="44"/>
      <c r="F22" s="43"/>
      <c r="G22" s="11"/>
      <c r="H22" s="55">
        <f t="shared" si="1"/>
        <v>0</v>
      </c>
      <c r="I22" s="56">
        <f t="shared" si="1"/>
        <v>0</v>
      </c>
    </row>
    <row r="23" spans="1:9" hidden="1" x14ac:dyDescent="0.25">
      <c r="A23" s="97" t="s">
        <v>23</v>
      </c>
      <c r="B23" s="115"/>
      <c r="C23" s="95"/>
      <c r="D23" s="40"/>
      <c r="E23" s="44"/>
      <c r="F23" s="43"/>
      <c r="G23" s="11"/>
      <c r="H23" s="55">
        <f t="shared" si="1"/>
        <v>0</v>
      </c>
      <c r="I23" s="56">
        <f t="shared" si="1"/>
        <v>0</v>
      </c>
    </row>
    <row r="24" spans="1:9" hidden="1" x14ac:dyDescent="0.25">
      <c r="A24" s="97" t="s">
        <v>31</v>
      </c>
      <c r="B24" s="115"/>
      <c r="C24" s="95"/>
      <c r="D24" s="40"/>
      <c r="E24" s="44"/>
      <c r="F24" s="43"/>
      <c r="G24" s="11"/>
      <c r="H24" s="55">
        <f t="shared" si="1"/>
        <v>0</v>
      </c>
      <c r="I24" s="56">
        <f t="shared" si="1"/>
        <v>0</v>
      </c>
    </row>
    <row r="25" spans="1:9" hidden="1" x14ac:dyDescent="0.25">
      <c r="A25" s="96" t="s">
        <v>70</v>
      </c>
      <c r="B25" s="115"/>
      <c r="C25" s="95"/>
      <c r="D25" s="40"/>
      <c r="E25" s="44"/>
      <c r="F25" s="43"/>
      <c r="G25" s="11"/>
      <c r="H25" s="55"/>
      <c r="I25" s="56"/>
    </row>
    <row r="26" spans="1:9" hidden="1" x14ac:dyDescent="0.25">
      <c r="A26" s="97" t="s">
        <v>32</v>
      </c>
      <c r="B26" s="115"/>
      <c r="C26" s="95"/>
      <c r="D26" s="40"/>
      <c r="E26" s="116"/>
      <c r="F26" s="88"/>
      <c r="G26" s="11"/>
      <c r="H26" s="55">
        <f t="shared" si="1"/>
        <v>0</v>
      </c>
      <c r="I26" s="56">
        <f t="shared" si="1"/>
        <v>0</v>
      </c>
    </row>
    <row r="27" spans="1:9" hidden="1" x14ac:dyDescent="0.25">
      <c r="A27" s="97" t="s">
        <v>33</v>
      </c>
      <c r="B27" s="121"/>
      <c r="C27" s="99"/>
      <c r="D27" s="40"/>
      <c r="E27" s="121"/>
      <c r="F27" s="89"/>
      <c r="G27" s="11"/>
      <c r="H27" s="84">
        <f t="shared" si="1"/>
        <v>0</v>
      </c>
      <c r="I27" s="85">
        <f t="shared" si="1"/>
        <v>0</v>
      </c>
    </row>
    <row r="28" spans="1:9" hidden="1" x14ac:dyDescent="0.25">
      <c r="A28" s="10" t="s">
        <v>6</v>
      </c>
      <c r="B28" s="91">
        <f>SUM(B7:B27)</f>
        <v>0</v>
      </c>
      <c r="C28" s="70">
        <f>SUM(C7:C27)</f>
        <v>0</v>
      </c>
      <c r="D28" s="11"/>
      <c r="E28" s="44">
        <v>0</v>
      </c>
      <c r="F28" s="43">
        <v>0</v>
      </c>
      <c r="G28" s="11"/>
      <c r="H28" s="44">
        <f t="shared" si="1"/>
        <v>0</v>
      </c>
      <c r="I28" s="45">
        <f t="shared" si="1"/>
        <v>0</v>
      </c>
    </row>
    <row r="29" spans="1:9" ht="13.8" thickBot="1" x14ac:dyDescent="0.3">
      <c r="A29" s="9"/>
      <c r="B29" s="91"/>
      <c r="C29" s="93"/>
      <c r="D29" s="11"/>
      <c r="E29" s="44"/>
      <c r="F29" s="43"/>
      <c r="G29" s="11"/>
      <c r="H29" s="44"/>
      <c r="I29" s="45"/>
    </row>
    <row r="30" spans="1:9" x14ac:dyDescent="0.25">
      <c r="A30" s="141" t="s">
        <v>3</v>
      </c>
      <c r="B30" s="55"/>
      <c r="C30" s="57"/>
      <c r="D30" s="11"/>
      <c r="E30" s="60"/>
      <c r="F30" s="59"/>
      <c r="G30" s="29"/>
      <c r="H30" s="60"/>
      <c r="I30" s="61"/>
    </row>
    <row r="31" spans="1:9" ht="13.8" thickBot="1" x14ac:dyDescent="0.3">
      <c r="A31" s="142" t="s">
        <v>36</v>
      </c>
      <c r="B31" s="114"/>
      <c r="C31" s="57"/>
      <c r="D31" s="11"/>
      <c r="E31" s="60"/>
      <c r="F31" s="59"/>
      <c r="G31" s="29"/>
      <c r="H31" s="60"/>
      <c r="I31" s="61"/>
    </row>
    <row r="32" spans="1:9" x14ac:dyDescent="0.25">
      <c r="A32" s="77" t="s">
        <v>66</v>
      </c>
      <c r="B32" s="114"/>
      <c r="C32" s="57"/>
      <c r="D32" s="11"/>
      <c r="E32" s="60"/>
      <c r="F32" s="59"/>
      <c r="G32" s="29"/>
      <c r="H32" s="60"/>
      <c r="I32" s="61"/>
    </row>
    <row r="33" spans="1:9" hidden="1" x14ac:dyDescent="0.25">
      <c r="A33" s="96" t="s">
        <v>69</v>
      </c>
      <c r="B33" s="115"/>
      <c r="C33" s="95"/>
      <c r="D33" s="11"/>
      <c r="E33" s="60"/>
      <c r="F33" s="59"/>
      <c r="G33" s="11"/>
      <c r="H33" s="44"/>
      <c r="I33" s="45"/>
    </row>
    <row r="34" spans="1:9" hidden="1" x14ac:dyDescent="0.25">
      <c r="A34" s="97" t="s">
        <v>24</v>
      </c>
      <c r="B34" s="116"/>
      <c r="C34" s="95"/>
      <c r="D34" s="11"/>
      <c r="E34" s="116"/>
      <c r="F34" s="95"/>
      <c r="G34" s="11"/>
      <c r="H34" s="44">
        <f t="shared" ref="H34:I41" si="2">B34-E34</f>
        <v>0</v>
      </c>
      <c r="I34" s="45">
        <f t="shared" si="2"/>
        <v>0</v>
      </c>
    </row>
    <row r="35" spans="1:9" hidden="1" x14ac:dyDescent="0.25">
      <c r="A35" s="97" t="s">
        <v>15</v>
      </c>
      <c r="B35" s="116"/>
      <c r="C35" s="95"/>
      <c r="D35" s="11"/>
      <c r="E35" s="116"/>
      <c r="F35" s="95"/>
      <c r="G35" s="11"/>
      <c r="H35" s="44">
        <f t="shared" si="2"/>
        <v>0</v>
      </c>
      <c r="I35" s="45">
        <f t="shared" si="2"/>
        <v>0</v>
      </c>
    </row>
    <row r="36" spans="1:9" hidden="1" x14ac:dyDescent="0.25">
      <c r="A36" s="97" t="s">
        <v>26</v>
      </c>
      <c r="B36" s="116"/>
      <c r="C36" s="95"/>
      <c r="D36" s="11"/>
      <c r="E36" s="116"/>
      <c r="F36" s="95"/>
      <c r="G36" s="11"/>
      <c r="H36" s="44">
        <f t="shared" si="2"/>
        <v>0</v>
      </c>
      <c r="I36" s="45">
        <f t="shared" si="2"/>
        <v>0</v>
      </c>
    </row>
    <row r="37" spans="1:9" hidden="1" x14ac:dyDescent="0.25">
      <c r="A37" s="97" t="s">
        <v>39</v>
      </c>
      <c r="B37" s="116"/>
      <c r="C37" s="95"/>
      <c r="D37" s="11"/>
      <c r="E37" s="116"/>
      <c r="F37" s="95"/>
      <c r="G37" s="11"/>
      <c r="H37" s="44">
        <f t="shared" si="2"/>
        <v>0</v>
      </c>
      <c r="I37" s="45">
        <f t="shared" si="2"/>
        <v>0</v>
      </c>
    </row>
    <row r="38" spans="1:9" hidden="1" x14ac:dyDescent="0.25">
      <c r="A38" s="97" t="s">
        <v>42</v>
      </c>
      <c r="B38" s="116"/>
      <c r="C38" s="95"/>
      <c r="D38" s="11"/>
      <c r="E38" s="116"/>
      <c r="F38" s="95"/>
      <c r="G38" s="11"/>
      <c r="H38" s="44">
        <f t="shared" si="2"/>
        <v>0</v>
      </c>
      <c r="I38" s="45">
        <f t="shared" si="2"/>
        <v>0</v>
      </c>
    </row>
    <row r="39" spans="1:9" hidden="1" x14ac:dyDescent="0.25">
      <c r="A39" s="97" t="s">
        <v>18</v>
      </c>
      <c r="B39" s="116"/>
      <c r="C39" s="95"/>
      <c r="D39" s="11"/>
      <c r="E39" s="116"/>
      <c r="F39" s="95"/>
      <c r="G39" s="11"/>
      <c r="H39" s="44">
        <f t="shared" si="2"/>
        <v>0</v>
      </c>
      <c r="I39" s="45">
        <f t="shared" si="2"/>
        <v>0</v>
      </c>
    </row>
    <row r="40" spans="1:9" hidden="1" x14ac:dyDescent="0.25">
      <c r="A40" s="97" t="s">
        <v>74</v>
      </c>
      <c r="B40" s="116"/>
      <c r="C40" s="95"/>
      <c r="D40" s="11"/>
      <c r="E40" s="116"/>
      <c r="F40" s="95"/>
      <c r="G40" s="11"/>
      <c r="H40" s="44">
        <f t="shared" si="2"/>
        <v>0</v>
      </c>
      <c r="I40" s="45">
        <f t="shared" si="2"/>
        <v>0</v>
      </c>
    </row>
    <row r="41" spans="1:9" hidden="1" x14ac:dyDescent="0.25">
      <c r="A41" s="97" t="s">
        <v>23</v>
      </c>
      <c r="B41" s="116"/>
      <c r="C41" s="95"/>
      <c r="D41" s="11"/>
      <c r="E41" s="116"/>
      <c r="F41" s="95"/>
      <c r="G41" s="11"/>
      <c r="H41" s="44">
        <f t="shared" si="2"/>
        <v>0</v>
      </c>
      <c r="I41" s="45">
        <f t="shared" si="2"/>
        <v>0</v>
      </c>
    </row>
    <row r="42" spans="1:9" hidden="1" x14ac:dyDescent="0.25">
      <c r="A42" s="32" t="s">
        <v>69</v>
      </c>
      <c r="B42" s="116"/>
      <c r="C42" s="95"/>
      <c r="D42" s="11"/>
      <c r="E42" s="116"/>
      <c r="F42" s="95"/>
      <c r="G42" s="11"/>
      <c r="H42" s="44"/>
      <c r="I42" s="45"/>
    </row>
    <row r="43" spans="1:9" hidden="1" x14ac:dyDescent="0.25">
      <c r="A43" s="144" t="s">
        <v>18</v>
      </c>
      <c r="B43" s="116">
        <v>0</v>
      </c>
      <c r="C43" s="95">
        <v>0</v>
      </c>
      <c r="D43" s="11"/>
      <c r="E43" s="116">
        <v>0</v>
      </c>
      <c r="F43" s="95">
        <v>0</v>
      </c>
      <c r="G43" s="11"/>
      <c r="H43" s="44">
        <f t="shared" ref="H43" si="3">B43-E43</f>
        <v>0</v>
      </c>
      <c r="I43" s="45">
        <f t="shared" ref="I43" si="4">C43-F43</f>
        <v>0</v>
      </c>
    </row>
    <row r="44" spans="1:9" x14ac:dyDescent="0.25">
      <c r="A44" s="32" t="s">
        <v>70</v>
      </c>
      <c r="B44" s="119"/>
      <c r="C44" s="100"/>
      <c r="D44" s="78"/>
      <c r="E44" s="125"/>
      <c r="F44" s="106"/>
      <c r="G44" s="78"/>
      <c r="H44" s="44"/>
      <c r="I44" s="45"/>
    </row>
    <row r="45" spans="1:9" x14ac:dyDescent="0.25">
      <c r="A45" s="144" t="s">
        <v>18</v>
      </c>
      <c r="B45" s="265">
        <v>10</v>
      </c>
      <c r="C45" s="100">
        <v>0</v>
      </c>
      <c r="D45" s="78"/>
      <c r="E45" s="116">
        <v>0</v>
      </c>
      <c r="F45" s="95">
        <v>0</v>
      </c>
      <c r="G45" s="78"/>
      <c r="H45" s="44">
        <f t="shared" ref="H45" si="5">B45-E45</f>
        <v>10</v>
      </c>
      <c r="I45" s="45">
        <f t="shared" ref="I45" si="6">C45-F45</f>
        <v>0</v>
      </c>
    </row>
    <row r="46" spans="1:9" x14ac:dyDescent="0.25">
      <c r="A46" s="97" t="s">
        <v>32</v>
      </c>
      <c r="B46" s="118">
        <v>21.6</v>
      </c>
      <c r="C46" s="99">
        <v>0</v>
      </c>
      <c r="D46" s="78"/>
      <c r="E46" s="121">
        <v>26</v>
      </c>
      <c r="F46" s="99">
        <v>0</v>
      </c>
      <c r="G46" s="78"/>
      <c r="H46" s="68">
        <f t="shared" ref="H46:I50" si="7">B46-E46</f>
        <v>-4.3999999999999986</v>
      </c>
      <c r="I46" s="69">
        <f t="shared" si="7"/>
        <v>0</v>
      </c>
    </row>
    <row r="47" spans="1:9" hidden="1" x14ac:dyDescent="0.25">
      <c r="A47" s="97" t="s">
        <v>33</v>
      </c>
      <c r="B47" s="121">
        <v>0</v>
      </c>
      <c r="C47" s="99">
        <v>0</v>
      </c>
      <c r="D47" s="78"/>
      <c r="E47" s="121">
        <v>0</v>
      </c>
      <c r="F47" s="99">
        <v>0</v>
      </c>
      <c r="G47" s="78"/>
      <c r="H47" s="68">
        <f t="shared" si="7"/>
        <v>0</v>
      </c>
      <c r="I47" s="69">
        <f t="shared" si="7"/>
        <v>0</v>
      </c>
    </row>
    <row r="48" spans="1:9" x14ac:dyDescent="0.25">
      <c r="A48" s="10" t="s">
        <v>6</v>
      </c>
      <c r="B48" s="224">
        <f>SUM(B33:B47)</f>
        <v>31.6</v>
      </c>
      <c r="C48" s="83">
        <f>SUM(C33:C47)</f>
        <v>0</v>
      </c>
      <c r="D48" s="11"/>
      <c r="E48" s="60">
        <v>26</v>
      </c>
      <c r="F48" s="59">
        <v>0</v>
      </c>
      <c r="G48" s="11"/>
      <c r="H48" s="44">
        <f t="shared" si="7"/>
        <v>5.6000000000000014</v>
      </c>
      <c r="I48" s="45">
        <f t="shared" si="7"/>
        <v>0</v>
      </c>
    </row>
    <row r="49" spans="1:9" x14ac:dyDescent="0.25">
      <c r="A49" s="10"/>
      <c r="B49" s="224"/>
      <c r="C49" s="83"/>
      <c r="D49" s="11"/>
      <c r="E49" s="60"/>
      <c r="F49" s="59"/>
      <c r="G49" s="11"/>
      <c r="H49" s="44"/>
      <c r="I49" s="45"/>
    </row>
    <row r="50" spans="1:9" ht="13.8" thickBot="1" x14ac:dyDescent="0.3">
      <c r="A50" s="31" t="s">
        <v>5</v>
      </c>
      <c r="B50" s="148">
        <f>B48+B28</f>
        <v>31.6</v>
      </c>
      <c r="C50" s="74">
        <f>C48+C28</f>
        <v>0</v>
      </c>
      <c r="D50" s="11"/>
      <c r="E50" s="71">
        <v>26</v>
      </c>
      <c r="F50" s="102">
        <v>0</v>
      </c>
      <c r="G50" s="11"/>
      <c r="H50" s="71">
        <f t="shared" si="7"/>
        <v>5.6000000000000014</v>
      </c>
      <c r="I50" s="72">
        <f t="shared" si="7"/>
        <v>0</v>
      </c>
    </row>
    <row r="51" spans="1:9" ht="13.8" thickTop="1" x14ac:dyDescent="0.25">
      <c r="B51" s="44"/>
      <c r="C51" s="63"/>
      <c r="D51" s="11"/>
      <c r="E51" s="44"/>
      <c r="F51" s="43"/>
      <c r="G51" s="11"/>
      <c r="H51" s="44"/>
      <c r="I51" s="45"/>
    </row>
    <row r="52" spans="1:9" hidden="1" x14ac:dyDescent="0.25">
      <c r="A52" s="141" t="s">
        <v>4</v>
      </c>
      <c r="B52" s="60"/>
      <c r="C52" s="82"/>
      <c r="D52" s="29"/>
      <c r="E52" s="60"/>
      <c r="F52" s="59"/>
      <c r="G52" s="29"/>
      <c r="H52" s="60"/>
      <c r="I52" s="61"/>
    </row>
    <row r="53" spans="1:9" ht="13.8" hidden="1" thickBot="1" x14ac:dyDescent="0.3">
      <c r="A53" s="142" t="s">
        <v>58</v>
      </c>
      <c r="B53" s="60"/>
      <c r="C53" s="82"/>
      <c r="D53" s="29"/>
      <c r="E53" s="60"/>
      <c r="F53" s="59"/>
      <c r="G53" s="29"/>
      <c r="H53" s="60"/>
      <c r="I53" s="61"/>
    </row>
    <row r="54" spans="1:9" hidden="1" x14ac:dyDescent="0.25">
      <c r="A54" s="77" t="s">
        <v>66</v>
      </c>
      <c r="B54" s="60"/>
      <c r="C54" s="82"/>
      <c r="D54" s="29"/>
      <c r="E54" s="60"/>
      <c r="F54" s="59"/>
      <c r="G54" s="29"/>
      <c r="H54" s="60"/>
      <c r="I54" s="61"/>
    </row>
    <row r="55" spans="1:9" hidden="1" x14ac:dyDescent="0.25">
      <c r="A55" s="96" t="s">
        <v>73</v>
      </c>
      <c r="B55" s="60"/>
      <c r="C55" s="82"/>
      <c r="D55" s="29"/>
      <c r="E55" s="60"/>
      <c r="F55" s="59"/>
      <c r="G55" s="29"/>
      <c r="H55" s="60"/>
      <c r="I55" s="61"/>
    </row>
    <row r="56" spans="1:9" hidden="1" x14ac:dyDescent="0.25">
      <c r="A56" s="97" t="s">
        <v>50</v>
      </c>
      <c r="B56" s="58"/>
      <c r="C56" s="59"/>
      <c r="D56" s="29"/>
      <c r="E56" s="60"/>
      <c r="F56" s="59"/>
      <c r="G56" s="29"/>
      <c r="H56" s="60">
        <f>B56-E56</f>
        <v>0</v>
      </c>
      <c r="I56" s="61">
        <f>C56-F56</f>
        <v>0</v>
      </c>
    </row>
    <row r="57" spans="1:9" hidden="1" x14ac:dyDescent="0.25">
      <c r="A57" s="97" t="s">
        <v>49</v>
      </c>
      <c r="B57" s="58"/>
      <c r="C57" s="59"/>
      <c r="D57" s="29"/>
      <c r="E57" s="60"/>
      <c r="F57" s="59"/>
      <c r="G57" s="29"/>
      <c r="H57" s="60"/>
      <c r="I57" s="61"/>
    </row>
    <row r="58" spans="1:9" hidden="1" x14ac:dyDescent="0.25">
      <c r="A58" s="96" t="s">
        <v>68</v>
      </c>
      <c r="B58" s="58"/>
      <c r="C58" s="59"/>
      <c r="D58" s="29"/>
      <c r="E58" s="60"/>
      <c r="F58" s="59"/>
      <c r="G58" s="29"/>
      <c r="H58" s="60"/>
      <c r="I58" s="61"/>
    </row>
    <row r="59" spans="1:9" hidden="1" x14ac:dyDescent="0.25">
      <c r="A59" s="97" t="s">
        <v>15</v>
      </c>
      <c r="B59" s="62">
        <v>0</v>
      </c>
      <c r="C59" s="88">
        <v>0</v>
      </c>
      <c r="D59" s="29"/>
      <c r="E59" s="62">
        <v>0</v>
      </c>
      <c r="F59" s="88">
        <v>0</v>
      </c>
      <c r="G59" s="29"/>
      <c r="H59" s="60">
        <f t="shared" ref="H59:I81" si="8">B59-E59</f>
        <v>0</v>
      </c>
      <c r="I59" s="61">
        <f t="shared" si="8"/>
        <v>0</v>
      </c>
    </row>
    <row r="60" spans="1:9" ht="12.75" hidden="1" customHeight="1" x14ac:dyDescent="0.25">
      <c r="A60" s="97" t="s">
        <v>87</v>
      </c>
      <c r="B60" s="62">
        <v>0</v>
      </c>
      <c r="C60" s="88">
        <v>0</v>
      </c>
      <c r="D60" s="29"/>
      <c r="E60" s="62">
        <v>0</v>
      </c>
      <c r="F60" s="88">
        <v>0</v>
      </c>
      <c r="G60" s="29"/>
      <c r="H60" s="60">
        <f t="shared" si="8"/>
        <v>0</v>
      </c>
      <c r="I60" s="61">
        <f t="shared" si="8"/>
        <v>0</v>
      </c>
    </row>
    <row r="61" spans="1:9" ht="12.75" hidden="1" customHeight="1" x14ac:dyDescent="0.25">
      <c r="A61" s="97" t="s">
        <v>16</v>
      </c>
      <c r="B61" s="103">
        <v>0</v>
      </c>
      <c r="C61" s="88">
        <v>0</v>
      </c>
      <c r="D61" s="29"/>
      <c r="E61" s="62">
        <v>0</v>
      </c>
      <c r="F61" s="88">
        <v>0</v>
      </c>
      <c r="G61" s="29"/>
      <c r="H61" s="60">
        <f t="shared" si="8"/>
        <v>0</v>
      </c>
      <c r="I61" s="61">
        <f t="shared" si="8"/>
        <v>0</v>
      </c>
    </row>
    <row r="62" spans="1:9" ht="12.75" hidden="1" customHeight="1" x14ac:dyDescent="0.25">
      <c r="A62" s="97" t="s">
        <v>17</v>
      </c>
      <c r="B62" s="62">
        <v>0</v>
      </c>
      <c r="C62" s="88">
        <v>0</v>
      </c>
      <c r="D62" s="29"/>
      <c r="E62" s="62">
        <v>0</v>
      </c>
      <c r="F62" s="88">
        <v>0</v>
      </c>
      <c r="G62" s="29"/>
      <c r="H62" s="60">
        <f t="shared" si="8"/>
        <v>0</v>
      </c>
      <c r="I62" s="61">
        <f t="shared" si="8"/>
        <v>0</v>
      </c>
    </row>
    <row r="63" spans="1:9" ht="12.75" hidden="1" customHeight="1" x14ac:dyDescent="0.25">
      <c r="A63" s="97" t="s">
        <v>23</v>
      </c>
      <c r="B63" s="79">
        <v>0</v>
      </c>
      <c r="C63" s="89">
        <v>0</v>
      </c>
      <c r="D63" s="11"/>
      <c r="E63" s="79">
        <v>0</v>
      </c>
      <c r="F63" s="89">
        <v>0</v>
      </c>
      <c r="G63" s="11"/>
      <c r="H63" s="68">
        <f t="shared" si="8"/>
        <v>0</v>
      </c>
      <c r="I63" s="69">
        <f t="shared" si="8"/>
        <v>0</v>
      </c>
    </row>
    <row r="64" spans="1:9" ht="12.75" hidden="1" customHeight="1" x14ac:dyDescent="0.25">
      <c r="A64" s="96" t="s">
        <v>69</v>
      </c>
      <c r="B64" s="58"/>
      <c r="C64" s="59"/>
      <c r="D64" s="11"/>
      <c r="E64" s="62"/>
      <c r="F64" s="88"/>
      <c r="G64" s="11"/>
      <c r="H64" s="60"/>
      <c r="I64" s="61"/>
    </row>
    <row r="65" spans="1:9" ht="12.75" hidden="1" customHeight="1" x14ac:dyDescent="0.25">
      <c r="A65" s="97" t="s">
        <v>24</v>
      </c>
      <c r="B65" s="103"/>
      <c r="C65" s="88"/>
      <c r="D65" s="11"/>
      <c r="E65" s="62"/>
      <c r="F65" s="88"/>
      <c r="G65" s="11"/>
      <c r="H65" s="60">
        <f t="shared" si="8"/>
        <v>0</v>
      </c>
      <c r="I65" s="61">
        <f t="shared" si="8"/>
        <v>0</v>
      </c>
    </row>
    <row r="66" spans="1:9" ht="12.75" hidden="1" customHeight="1" x14ac:dyDescent="0.25">
      <c r="A66" s="97" t="s">
        <v>15</v>
      </c>
      <c r="B66" s="103"/>
      <c r="C66" s="88"/>
      <c r="D66" s="11"/>
      <c r="E66" s="62"/>
      <c r="F66" s="88"/>
      <c r="G66" s="11"/>
      <c r="H66" s="60">
        <f t="shared" si="8"/>
        <v>0</v>
      </c>
      <c r="I66" s="61">
        <f t="shared" si="8"/>
        <v>0</v>
      </c>
    </row>
    <row r="67" spans="1:9" ht="12.75" hidden="1" customHeight="1" x14ac:dyDescent="0.25">
      <c r="A67" s="97" t="s">
        <v>26</v>
      </c>
      <c r="B67" s="103"/>
      <c r="C67" s="88"/>
      <c r="D67" s="11"/>
      <c r="E67" s="62"/>
      <c r="F67" s="88"/>
      <c r="G67" s="11"/>
      <c r="H67" s="60">
        <f t="shared" si="8"/>
        <v>0</v>
      </c>
      <c r="I67" s="61">
        <f t="shared" si="8"/>
        <v>0</v>
      </c>
    </row>
    <row r="68" spans="1:9" ht="12.75" hidden="1" customHeight="1" x14ac:dyDescent="0.25">
      <c r="A68" s="97" t="s">
        <v>42</v>
      </c>
      <c r="B68" s="103"/>
      <c r="C68" s="88"/>
      <c r="D68" s="11"/>
      <c r="E68" s="62"/>
      <c r="F68" s="88"/>
      <c r="G68" s="11"/>
      <c r="H68" s="60">
        <f t="shared" si="8"/>
        <v>0</v>
      </c>
      <c r="I68" s="61">
        <f t="shared" si="8"/>
        <v>0</v>
      </c>
    </row>
    <row r="69" spans="1:9" ht="12.75" hidden="1" customHeight="1" x14ac:dyDescent="0.25">
      <c r="A69" s="97" t="s">
        <v>18</v>
      </c>
      <c r="B69" s="103"/>
      <c r="C69" s="88"/>
      <c r="D69" s="11"/>
      <c r="E69" s="62"/>
      <c r="F69" s="88"/>
      <c r="G69" s="11"/>
      <c r="H69" s="60">
        <f t="shared" si="8"/>
        <v>0</v>
      </c>
      <c r="I69" s="61">
        <f t="shared" si="8"/>
        <v>0</v>
      </c>
    </row>
    <row r="70" spans="1:9" ht="12.75" hidden="1" customHeight="1" x14ac:dyDescent="0.25">
      <c r="A70" s="97" t="s">
        <v>23</v>
      </c>
      <c r="B70" s="103"/>
      <c r="C70" s="88"/>
      <c r="D70" s="11"/>
      <c r="E70" s="62"/>
      <c r="F70" s="88"/>
      <c r="G70" s="11"/>
      <c r="H70" s="60">
        <f t="shared" si="8"/>
        <v>0</v>
      </c>
      <c r="I70" s="61">
        <f t="shared" si="8"/>
        <v>0</v>
      </c>
    </row>
    <row r="71" spans="1:9" ht="12.75" hidden="1" customHeight="1" x14ac:dyDescent="0.25">
      <c r="A71" s="96" t="s">
        <v>67</v>
      </c>
      <c r="B71" s="58"/>
      <c r="C71" s="59"/>
      <c r="D71" s="11"/>
      <c r="E71" s="62"/>
      <c r="F71" s="88"/>
      <c r="G71" s="11"/>
      <c r="H71" s="60"/>
      <c r="I71" s="61"/>
    </row>
    <row r="72" spans="1:9" hidden="1" x14ac:dyDescent="0.25">
      <c r="A72" s="97" t="s">
        <v>86</v>
      </c>
      <c r="B72" s="58"/>
      <c r="C72" s="59"/>
      <c r="D72" s="11"/>
      <c r="E72" s="62"/>
      <c r="F72" s="88"/>
      <c r="G72" s="11"/>
      <c r="H72" s="60">
        <f t="shared" si="8"/>
        <v>0</v>
      </c>
      <c r="I72" s="61">
        <f t="shared" si="8"/>
        <v>0</v>
      </c>
    </row>
    <row r="73" spans="1:9" hidden="1" x14ac:dyDescent="0.25">
      <c r="A73" s="97" t="s">
        <v>54</v>
      </c>
      <c r="B73" s="58"/>
      <c r="C73" s="59"/>
      <c r="D73" s="11"/>
      <c r="E73" s="62"/>
      <c r="F73" s="88"/>
      <c r="G73" s="11"/>
      <c r="H73" s="60">
        <f t="shared" si="8"/>
        <v>0</v>
      </c>
      <c r="I73" s="61">
        <f t="shared" si="8"/>
        <v>0</v>
      </c>
    </row>
    <row r="74" spans="1:9" hidden="1" x14ac:dyDescent="0.25">
      <c r="A74" s="96" t="s">
        <v>30</v>
      </c>
      <c r="B74" s="58"/>
      <c r="C74" s="59"/>
      <c r="D74" s="11"/>
      <c r="E74" s="62"/>
      <c r="F74" s="88"/>
      <c r="G74" s="11"/>
      <c r="H74" s="60"/>
      <c r="I74" s="61"/>
    </row>
    <row r="75" spans="1:9" hidden="1" x14ac:dyDescent="0.25">
      <c r="A75" s="97" t="s">
        <v>72</v>
      </c>
      <c r="B75" s="58"/>
      <c r="C75" s="59"/>
      <c r="D75" s="11"/>
      <c r="E75" s="62"/>
      <c r="F75" s="88"/>
      <c r="G75" s="11"/>
      <c r="H75" s="60">
        <f t="shared" si="8"/>
        <v>0</v>
      </c>
      <c r="I75" s="61">
        <f t="shared" si="8"/>
        <v>0</v>
      </c>
    </row>
    <row r="76" spans="1:9" hidden="1" x14ac:dyDescent="0.25">
      <c r="A76" s="97" t="s">
        <v>91</v>
      </c>
      <c r="B76" s="58"/>
      <c r="C76" s="59"/>
      <c r="D76" s="11"/>
      <c r="E76" s="62"/>
      <c r="F76" s="88"/>
      <c r="G76" s="11"/>
      <c r="H76" s="60">
        <f t="shared" si="8"/>
        <v>0</v>
      </c>
      <c r="I76" s="61">
        <f t="shared" si="8"/>
        <v>0</v>
      </c>
    </row>
    <row r="77" spans="1:9" s="26" customFormat="1" hidden="1" x14ac:dyDescent="0.25">
      <c r="A77" s="97" t="s">
        <v>23</v>
      </c>
      <c r="B77" s="58"/>
      <c r="C77" s="59"/>
      <c r="D77" s="11"/>
      <c r="E77" s="62"/>
      <c r="F77" s="88"/>
      <c r="G77" s="11"/>
      <c r="H77" s="60">
        <f t="shared" si="8"/>
        <v>0</v>
      </c>
      <c r="I77" s="61">
        <f t="shared" si="8"/>
        <v>0</v>
      </c>
    </row>
    <row r="78" spans="1:9" hidden="1" x14ac:dyDescent="0.25">
      <c r="A78" s="96" t="s">
        <v>70</v>
      </c>
      <c r="B78" s="58"/>
      <c r="C78" s="59"/>
      <c r="D78" s="11"/>
      <c r="E78" s="62"/>
      <c r="F78" s="88"/>
      <c r="G78" s="11"/>
      <c r="H78" s="60"/>
      <c r="I78" s="61"/>
    </row>
    <row r="79" spans="1:9" hidden="1" x14ac:dyDescent="0.25">
      <c r="A79" s="97" t="s">
        <v>32</v>
      </c>
      <c r="B79" s="66">
        <v>0</v>
      </c>
      <c r="C79" s="67">
        <v>0</v>
      </c>
      <c r="D79" s="11"/>
      <c r="E79" s="79">
        <v>0</v>
      </c>
      <c r="F79" s="89">
        <v>0</v>
      </c>
      <c r="G79" s="11"/>
      <c r="H79" s="68">
        <f t="shared" si="8"/>
        <v>0</v>
      </c>
      <c r="I79" s="69">
        <f t="shared" si="8"/>
        <v>0</v>
      </c>
    </row>
    <row r="80" spans="1:9" hidden="1" x14ac:dyDescent="0.25">
      <c r="A80" s="97" t="s">
        <v>33</v>
      </c>
      <c r="B80" s="66">
        <v>0</v>
      </c>
      <c r="C80" s="67">
        <v>0</v>
      </c>
      <c r="D80" s="11"/>
      <c r="E80" s="79">
        <v>0</v>
      </c>
      <c r="F80" s="89">
        <v>0</v>
      </c>
      <c r="G80" s="11"/>
      <c r="H80" s="68">
        <f t="shared" si="8"/>
        <v>0</v>
      </c>
      <c r="I80" s="69">
        <f t="shared" si="8"/>
        <v>0</v>
      </c>
    </row>
    <row r="81" spans="1:9" hidden="1" x14ac:dyDescent="0.25">
      <c r="A81" s="10" t="s">
        <v>6</v>
      </c>
      <c r="B81" s="42">
        <f>SUM(B59:B80)</f>
        <v>0</v>
      </c>
      <c r="C81" s="43">
        <f>SUM(C56:C80)</f>
        <v>0</v>
      </c>
      <c r="D81" s="11"/>
      <c r="E81" s="62">
        <v>0</v>
      </c>
      <c r="F81" s="88">
        <v>0</v>
      </c>
      <c r="G81" s="11"/>
      <c r="H81" s="60">
        <f t="shared" si="8"/>
        <v>0</v>
      </c>
      <c r="I81" s="61">
        <f t="shared" si="8"/>
        <v>0</v>
      </c>
    </row>
    <row r="82" spans="1:9" ht="15" customHeight="1" thickBot="1" x14ac:dyDescent="0.3">
      <c r="B82" s="44"/>
      <c r="C82" s="43"/>
      <c r="D82" s="11"/>
      <c r="E82" s="44"/>
      <c r="F82" s="43"/>
      <c r="G82" s="11"/>
      <c r="H82" s="44"/>
      <c r="I82" s="45"/>
    </row>
    <row r="83" spans="1:9" x14ac:dyDescent="0.25">
      <c r="A83" s="141" t="s">
        <v>4</v>
      </c>
      <c r="B83" s="44"/>
      <c r="C83" s="63"/>
      <c r="D83" s="11"/>
      <c r="E83" s="44"/>
      <c r="F83" s="43"/>
      <c r="G83" s="11"/>
      <c r="H83" s="44"/>
      <c r="I83" s="45"/>
    </row>
    <row r="84" spans="1:9" ht="14.25" customHeight="1" thickBot="1" x14ac:dyDescent="0.3">
      <c r="A84" s="142" t="s">
        <v>75</v>
      </c>
      <c r="B84" s="44"/>
      <c r="C84" s="63"/>
      <c r="D84" s="11"/>
      <c r="E84" s="44"/>
      <c r="F84" s="43"/>
      <c r="G84" s="11"/>
      <c r="H84" s="44"/>
      <c r="I84" s="45"/>
    </row>
    <row r="85" spans="1:9" x14ac:dyDescent="0.25">
      <c r="A85" s="77" t="s">
        <v>66</v>
      </c>
      <c r="B85" s="44"/>
      <c r="C85" s="63"/>
      <c r="D85" s="11"/>
      <c r="E85" s="44"/>
      <c r="F85" s="43"/>
      <c r="G85" s="11"/>
      <c r="H85" s="44"/>
      <c r="I85" s="45"/>
    </row>
    <row r="86" spans="1:9" x14ac:dyDescent="0.25">
      <c r="A86" s="96" t="s">
        <v>73</v>
      </c>
      <c r="B86" s="44"/>
      <c r="C86" s="63"/>
      <c r="D86" s="11"/>
      <c r="E86" s="44"/>
      <c r="F86" s="43"/>
      <c r="G86" s="11"/>
      <c r="H86" s="44"/>
      <c r="I86" s="45"/>
    </row>
    <row r="87" spans="1:9" x14ac:dyDescent="0.25">
      <c r="A87" s="97" t="s">
        <v>49</v>
      </c>
      <c r="B87" s="44">
        <v>0</v>
      </c>
      <c r="C87" s="63">
        <v>0.3</v>
      </c>
      <c r="D87" s="11"/>
      <c r="E87" s="44">
        <v>0</v>
      </c>
      <c r="F87" s="63">
        <v>0.3</v>
      </c>
      <c r="G87" s="11"/>
      <c r="H87" s="44">
        <f>B87-E87</f>
        <v>0</v>
      </c>
      <c r="I87" s="45">
        <f>C87-F87</f>
        <v>0</v>
      </c>
    </row>
    <row r="88" spans="1:9" x14ac:dyDescent="0.25">
      <c r="A88" s="97" t="s">
        <v>92</v>
      </c>
      <c r="B88" s="44">
        <v>0</v>
      </c>
      <c r="C88" s="63">
        <v>0.3</v>
      </c>
      <c r="D88" s="11"/>
      <c r="E88" s="44">
        <v>0</v>
      </c>
      <c r="F88" s="63">
        <v>2</v>
      </c>
      <c r="G88" s="11"/>
      <c r="H88" s="44">
        <f t="shared" ref="H88:H123" si="9">B88-E88</f>
        <v>0</v>
      </c>
      <c r="I88" s="45">
        <f t="shared" ref="I88:I123" si="10">C88-F88</f>
        <v>-1.7</v>
      </c>
    </row>
    <row r="89" spans="1:9" hidden="1" x14ac:dyDescent="0.25">
      <c r="A89" s="96" t="s">
        <v>71</v>
      </c>
      <c r="B89" s="44"/>
      <c r="C89" s="63"/>
      <c r="D89" s="11"/>
      <c r="E89" s="44"/>
      <c r="F89" s="63"/>
      <c r="G89" s="11"/>
      <c r="H89" s="44">
        <f t="shared" si="9"/>
        <v>0</v>
      </c>
      <c r="I89" s="45">
        <f t="shared" si="10"/>
        <v>0</v>
      </c>
    </row>
    <row r="90" spans="1:9" hidden="1" x14ac:dyDescent="0.25">
      <c r="A90" s="144" t="s">
        <v>107</v>
      </c>
      <c r="B90" s="44">
        <v>0</v>
      </c>
      <c r="C90" s="63">
        <v>0</v>
      </c>
      <c r="D90" s="11"/>
      <c r="E90" s="44">
        <v>0</v>
      </c>
      <c r="F90" s="63">
        <v>0</v>
      </c>
      <c r="G90" s="11"/>
      <c r="H90" s="44">
        <f t="shared" si="9"/>
        <v>0</v>
      </c>
      <c r="I90" s="45">
        <f t="shared" si="10"/>
        <v>0</v>
      </c>
    </row>
    <row r="91" spans="1:9" hidden="1" x14ac:dyDescent="0.25">
      <c r="A91" s="144" t="s">
        <v>111</v>
      </c>
      <c r="B91" s="44">
        <v>0</v>
      </c>
      <c r="C91" s="63">
        <v>0</v>
      </c>
      <c r="D91" s="11"/>
      <c r="E91" s="44">
        <v>0</v>
      </c>
      <c r="F91" s="63">
        <v>0</v>
      </c>
      <c r="G91" s="11"/>
      <c r="H91" s="44">
        <f t="shared" si="9"/>
        <v>0</v>
      </c>
      <c r="I91" s="45">
        <f t="shared" si="10"/>
        <v>0</v>
      </c>
    </row>
    <row r="92" spans="1:9" x14ac:dyDescent="0.25">
      <c r="A92" s="96" t="s">
        <v>68</v>
      </c>
      <c r="B92" s="44"/>
      <c r="C92" s="63"/>
      <c r="D92" s="11"/>
      <c r="E92" s="44"/>
      <c r="F92" s="63"/>
      <c r="G92" s="11"/>
      <c r="H92" s="44"/>
      <c r="I92" s="45"/>
    </row>
    <row r="93" spans="1:9" x14ac:dyDescent="0.25">
      <c r="A93" s="144" t="s">
        <v>140</v>
      </c>
      <c r="B93" s="44">
        <v>0</v>
      </c>
      <c r="C93" s="63">
        <v>1.5</v>
      </c>
      <c r="D93" s="11"/>
      <c r="E93" s="44">
        <v>0</v>
      </c>
      <c r="F93" s="63">
        <v>0.5</v>
      </c>
      <c r="G93" s="11"/>
      <c r="H93" s="44">
        <f t="shared" si="9"/>
        <v>0</v>
      </c>
      <c r="I93" s="45">
        <f t="shared" si="10"/>
        <v>1</v>
      </c>
    </row>
    <row r="94" spans="1:9" x14ac:dyDescent="0.25">
      <c r="A94" s="97" t="s">
        <v>16</v>
      </c>
      <c r="B94" s="44">
        <v>7</v>
      </c>
      <c r="C94" s="63">
        <v>30</v>
      </c>
      <c r="D94" s="11"/>
      <c r="E94" s="44">
        <v>7</v>
      </c>
      <c r="F94" s="63">
        <v>29.7</v>
      </c>
      <c r="G94" s="11"/>
      <c r="H94" s="44">
        <f t="shared" ref="H94:H95" si="11">B94-E94</f>
        <v>0</v>
      </c>
      <c r="I94" s="45">
        <f t="shared" ref="I94:I95" si="12">C94-F94</f>
        <v>0.30000000000000071</v>
      </c>
    </row>
    <row r="95" spans="1:9" x14ac:dyDescent="0.25">
      <c r="A95" s="144" t="s">
        <v>17</v>
      </c>
      <c r="B95" s="44">
        <v>45</v>
      </c>
      <c r="C95" s="63">
        <v>0</v>
      </c>
      <c r="D95" s="11"/>
      <c r="E95" s="44">
        <v>45</v>
      </c>
      <c r="F95" s="63">
        <v>0</v>
      </c>
      <c r="G95" s="11"/>
      <c r="H95" s="44">
        <f t="shared" si="11"/>
        <v>0</v>
      </c>
      <c r="I95" s="45">
        <f t="shared" si="12"/>
        <v>0</v>
      </c>
    </row>
    <row r="96" spans="1:9" ht="12" customHeight="1" x14ac:dyDescent="0.25">
      <c r="A96" s="97" t="s">
        <v>18</v>
      </c>
      <c r="B96" s="44">
        <v>90</v>
      </c>
      <c r="C96" s="63">
        <v>0</v>
      </c>
      <c r="D96" s="11"/>
      <c r="E96" s="44">
        <v>24</v>
      </c>
      <c r="F96" s="63">
        <v>0</v>
      </c>
      <c r="G96" s="11"/>
      <c r="H96" s="44">
        <f t="shared" si="9"/>
        <v>66</v>
      </c>
      <c r="I96" s="45">
        <f t="shared" si="10"/>
        <v>0</v>
      </c>
    </row>
    <row r="97" spans="1:9" x14ac:dyDescent="0.25">
      <c r="A97" s="97" t="s">
        <v>33</v>
      </c>
      <c r="B97" s="44">
        <v>0</v>
      </c>
      <c r="C97" s="63">
        <v>0</v>
      </c>
      <c r="D97" s="11"/>
      <c r="E97" s="44">
        <v>0</v>
      </c>
      <c r="F97" s="63">
        <v>1</v>
      </c>
      <c r="G97" s="11"/>
      <c r="H97" s="44">
        <f t="shared" si="9"/>
        <v>0</v>
      </c>
      <c r="I97" s="45">
        <f t="shared" si="10"/>
        <v>-1</v>
      </c>
    </row>
    <row r="98" spans="1:9" x14ac:dyDescent="0.25">
      <c r="A98" s="144" t="s">
        <v>141</v>
      </c>
      <c r="B98" s="44">
        <v>0</v>
      </c>
      <c r="C98" s="63">
        <v>1</v>
      </c>
      <c r="D98" s="11"/>
      <c r="E98" s="44">
        <v>0</v>
      </c>
      <c r="F98" s="63">
        <v>0</v>
      </c>
      <c r="G98" s="11"/>
      <c r="H98" s="44">
        <f t="shared" si="9"/>
        <v>0</v>
      </c>
      <c r="I98" s="45">
        <f t="shared" si="10"/>
        <v>1</v>
      </c>
    </row>
    <row r="99" spans="1:9" x14ac:dyDescent="0.25">
      <c r="A99" s="97" t="s">
        <v>23</v>
      </c>
      <c r="B99" s="44">
        <v>0</v>
      </c>
      <c r="C99" s="63">
        <v>0.5</v>
      </c>
      <c r="D99" s="11"/>
      <c r="E99" s="44">
        <v>0</v>
      </c>
      <c r="F99" s="63">
        <v>1</v>
      </c>
      <c r="G99" s="11"/>
      <c r="H99" s="44">
        <f t="shared" si="9"/>
        <v>0</v>
      </c>
      <c r="I99" s="45">
        <f t="shared" si="10"/>
        <v>-0.5</v>
      </c>
    </row>
    <row r="100" spans="1:9" x14ac:dyDescent="0.25">
      <c r="A100" s="96" t="s">
        <v>69</v>
      </c>
      <c r="B100" s="44"/>
      <c r="C100" s="63"/>
      <c r="D100" s="11"/>
      <c r="E100" s="44"/>
      <c r="F100" s="63"/>
      <c r="G100" s="11"/>
      <c r="H100" s="44"/>
      <c r="I100" s="45"/>
    </row>
    <row r="101" spans="1:9" x14ac:dyDescent="0.25">
      <c r="A101" s="97" t="s">
        <v>24</v>
      </c>
      <c r="B101" s="150">
        <v>0</v>
      </c>
      <c r="C101" s="63">
        <v>8.6</v>
      </c>
      <c r="D101" s="11"/>
      <c r="E101" s="44">
        <v>0</v>
      </c>
      <c r="F101" s="63">
        <v>8.6999999999999993</v>
      </c>
      <c r="G101" s="11"/>
      <c r="H101" s="44">
        <f t="shared" si="9"/>
        <v>0</v>
      </c>
      <c r="I101" s="45">
        <f t="shared" si="10"/>
        <v>-9.9999999999999645E-2</v>
      </c>
    </row>
    <row r="102" spans="1:9" x14ac:dyDescent="0.25">
      <c r="A102" s="97" t="s">
        <v>26</v>
      </c>
      <c r="B102" s="150">
        <v>44</v>
      </c>
      <c r="C102" s="63">
        <v>11.6</v>
      </c>
      <c r="D102" s="11"/>
      <c r="E102" s="44">
        <v>41.1</v>
      </c>
      <c r="F102" s="63">
        <v>12.3</v>
      </c>
      <c r="G102" s="11"/>
      <c r="H102" s="44">
        <f t="shared" si="9"/>
        <v>2.8999999999999986</v>
      </c>
      <c r="I102" s="45">
        <f t="shared" si="10"/>
        <v>-0.70000000000000107</v>
      </c>
    </row>
    <row r="103" spans="1:9" x14ac:dyDescent="0.25">
      <c r="A103" s="97" t="s">
        <v>39</v>
      </c>
      <c r="B103" s="150">
        <v>140</v>
      </c>
      <c r="C103" s="63">
        <v>2</v>
      </c>
      <c r="D103" s="11"/>
      <c r="E103" s="44">
        <v>140</v>
      </c>
      <c r="F103" s="63">
        <v>2</v>
      </c>
      <c r="G103" s="11"/>
      <c r="H103" s="44">
        <f t="shared" si="9"/>
        <v>0</v>
      </c>
      <c r="I103" s="45">
        <f t="shared" si="10"/>
        <v>0</v>
      </c>
    </row>
    <row r="104" spans="1:9" x14ac:dyDescent="0.25">
      <c r="A104" s="97" t="s">
        <v>42</v>
      </c>
      <c r="B104" s="150">
        <v>1</v>
      </c>
      <c r="C104" s="63">
        <v>17.5</v>
      </c>
      <c r="D104" s="11"/>
      <c r="E104" s="44">
        <v>1</v>
      </c>
      <c r="F104" s="63">
        <v>17.600000000000001</v>
      </c>
      <c r="G104" s="11"/>
      <c r="H104" s="44">
        <f t="shared" si="9"/>
        <v>0</v>
      </c>
      <c r="I104" s="45">
        <f t="shared" si="10"/>
        <v>-0.10000000000000142</v>
      </c>
    </row>
    <row r="105" spans="1:9" x14ac:dyDescent="0.25">
      <c r="A105" s="144" t="s">
        <v>144</v>
      </c>
      <c r="B105" s="150">
        <v>118</v>
      </c>
      <c r="C105" s="63">
        <v>0</v>
      </c>
      <c r="D105" s="11"/>
      <c r="E105" s="44">
        <v>0</v>
      </c>
      <c r="F105" s="63">
        <v>0</v>
      </c>
      <c r="G105" s="11"/>
      <c r="H105" s="44">
        <f t="shared" si="9"/>
        <v>118</v>
      </c>
      <c r="I105" s="45">
        <f t="shared" si="10"/>
        <v>0</v>
      </c>
    </row>
    <row r="106" spans="1:9" hidden="1" x14ac:dyDescent="0.25">
      <c r="A106" s="97" t="s">
        <v>18</v>
      </c>
      <c r="B106" s="150">
        <v>0</v>
      </c>
      <c r="C106" s="63">
        <v>0</v>
      </c>
      <c r="D106" s="11"/>
      <c r="E106" s="44">
        <v>0</v>
      </c>
      <c r="F106" s="63">
        <v>0</v>
      </c>
      <c r="G106" s="11"/>
      <c r="H106" s="44">
        <f t="shared" si="9"/>
        <v>0</v>
      </c>
      <c r="I106" s="45">
        <f t="shared" si="10"/>
        <v>0</v>
      </c>
    </row>
    <row r="107" spans="1:9" hidden="1" x14ac:dyDescent="0.25">
      <c r="A107" s="97" t="s">
        <v>23</v>
      </c>
      <c r="B107" s="150">
        <v>0</v>
      </c>
      <c r="C107" s="63">
        <v>0</v>
      </c>
      <c r="D107" s="11"/>
      <c r="E107" s="44">
        <v>0</v>
      </c>
      <c r="F107" s="63">
        <v>0</v>
      </c>
      <c r="G107" s="11"/>
      <c r="H107" s="44">
        <f t="shared" si="9"/>
        <v>0</v>
      </c>
      <c r="I107" s="45">
        <f t="shared" si="10"/>
        <v>0</v>
      </c>
    </row>
    <row r="108" spans="1:9" x14ac:dyDescent="0.25">
      <c r="A108" s="96" t="s">
        <v>67</v>
      </c>
      <c r="B108" s="44"/>
      <c r="C108" s="63"/>
      <c r="D108" s="11"/>
      <c r="E108" s="44"/>
      <c r="F108" s="63"/>
      <c r="G108" s="11"/>
      <c r="H108" s="44"/>
      <c r="I108" s="45"/>
    </row>
    <row r="109" spans="1:9" x14ac:dyDescent="0.25">
      <c r="A109" s="97" t="s">
        <v>54</v>
      </c>
      <c r="B109" s="44">
        <v>0</v>
      </c>
      <c r="C109" s="63">
        <v>0</v>
      </c>
      <c r="D109" s="11"/>
      <c r="E109" s="44">
        <v>0</v>
      </c>
      <c r="F109" s="63">
        <v>0.3</v>
      </c>
      <c r="G109" s="11"/>
      <c r="H109" s="44">
        <f t="shared" si="9"/>
        <v>0</v>
      </c>
      <c r="I109" s="45">
        <f t="shared" si="10"/>
        <v>-0.3</v>
      </c>
    </row>
    <row r="110" spans="1:9" x14ac:dyDescent="0.25">
      <c r="A110" s="96" t="s">
        <v>30</v>
      </c>
      <c r="B110" s="116"/>
      <c r="C110" s="95"/>
      <c r="D110" s="11"/>
      <c r="E110" s="116"/>
      <c r="F110" s="95"/>
      <c r="G110" s="11"/>
      <c r="H110" s="44"/>
      <c r="I110" s="45"/>
    </row>
    <row r="111" spans="1:9" x14ac:dyDescent="0.25">
      <c r="A111" s="97" t="s">
        <v>18</v>
      </c>
      <c r="B111" s="44">
        <v>255</v>
      </c>
      <c r="C111" s="63">
        <v>0</v>
      </c>
      <c r="D111" s="11"/>
      <c r="E111" s="44">
        <v>275</v>
      </c>
      <c r="F111" s="63">
        <v>0</v>
      </c>
      <c r="G111" s="11"/>
      <c r="H111" s="44">
        <f t="shared" ref="H111" si="13">B111-E111</f>
        <v>-20</v>
      </c>
      <c r="I111" s="45">
        <f t="shared" ref="I111" si="14">C111-F111</f>
        <v>0</v>
      </c>
    </row>
    <row r="112" spans="1:9" x14ac:dyDescent="0.25">
      <c r="A112" s="97" t="s">
        <v>30</v>
      </c>
      <c r="B112" s="116">
        <v>0</v>
      </c>
      <c r="C112" s="95">
        <v>0.1</v>
      </c>
      <c r="D112" s="11"/>
      <c r="E112" s="116">
        <v>0</v>
      </c>
      <c r="F112" s="95">
        <v>1.9</v>
      </c>
      <c r="G112" s="11"/>
      <c r="H112" s="44">
        <f t="shared" si="9"/>
        <v>0</v>
      </c>
      <c r="I112" s="45">
        <f t="shared" si="10"/>
        <v>-1.7999999999999998</v>
      </c>
    </row>
    <row r="113" spans="1:9" x14ac:dyDescent="0.25">
      <c r="A113" s="144" t="s">
        <v>31</v>
      </c>
      <c r="B113" s="116">
        <v>0</v>
      </c>
      <c r="C113" s="95"/>
      <c r="D113" s="11"/>
      <c r="E113" s="116">
        <v>0</v>
      </c>
      <c r="F113" s="95">
        <v>0.3</v>
      </c>
      <c r="G113" s="11"/>
      <c r="H113" s="44">
        <f t="shared" si="9"/>
        <v>0</v>
      </c>
      <c r="I113" s="45">
        <f t="shared" si="10"/>
        <v>-0.3</v>
      </c>
    </row>
    <row r="114" spans="1:9" hidden="1" x14ac:dyDescent="0.25">
      <c r="A114" s="96" t="s">
        <v>90</v>
      </c>
      <c r="B114" s="116"/>
      <c r="C114" s="95"/>
      <c r="D114" s="11"/>
      <c r="E114" s="116"/>
      <c r="F114" s="95"/>
      <c r="G114" s="11"/>
      <c r="H114" s="44"/>
      <c r="I114" s="45"/>
    </row>
    <row r="115" spans="1:9" hidden="1" x14ac:dyDescent="0.25">
      <c r="A115" s="97" t="s">
        <v>61</v>
      </c>
      <c r="B115" s="116">
        <v>0</v>
      </c>
      <c r="C115" s="95">
        <v>0</v>
      </c>
      <c r="D115" s="11"/>
      <c r="E115" s="116">
        <v>0</v>
      </c>
      <c r="F115" s="95">
        <v>0</v>
      </c>
      <c r="G115" s="11"/>
      <c r="H115" s="44">
        <f t="shared" si="9"/>
        <v>0</v>
      </c>
      <c r="I115" s="45">
        <f t="shared" si="10"/>
        <v>0</v>
      </c>
    </row>
    <row r="116" spans="1:9" hidden="1" x14ac:dyDescent="0.25">
      <c r="A116" s="97" t="s">
        <v>53</v>
      </c>
      <c r="B116" s="116">
        <v>0</v>
      </c>
      <c r="C116" s="95">
        <v>0</v>
      </c>
      <c r="D116" s="11"/>
      <c r="E116" s="116">
        <v>0</v>
      </c>
      <c r="F116" s="95">
        <v>0</v>
      </c>
      <c r="G116" s="11"/>
      <c r="H116" s="44">
        <f t="shared" si="9"/>
        <v>0</v>
      </c>
      <c r="I116" s="45">
        <f t="shared" si="10"/>
        <v>0</v>
      </c>
    </row>
    <row r="117" spans="1:9" hidden="1" x14ac:dyDescent="0.25">
      <c r="A117" s="144" t="s">
        <v>88</v>
      </c>
      <c r="B117" s="116">
        <v>0</v>
      </c>
      <c r="C117" s="95">
        <v>0</v>
      </c>
      <c r="D117" s="11"/>
      <c r="E117" s="116">
        <v>0</v>
      </c>
      <c r="F117" s="95">
        <v>0</v>
      </c>
      <c r="G117" s="11"/>
      <c r="H117" s="44">
        <f t="shared" si="9"/>
        <v>0</v>
      </c>
      <c r="I117" s="45">
        <f t="shared" si="10"/>
        <v>0</v>
      </c>
    </row>
    <row r="118" spans="1:9" x14ac:dyDescent="0.25">
      <c r="A118" s="96" t="s">
        <v>70</v>
      </c>
      <c r="B118" s="120"/>
      <c r="C118" s="94"/>
      <c r="D118" s="11"/>
      <c r="E118" s="120"/>
      <c r="F118" s="94"/>
      <c r="G118" s="11"/>
      <c r="H118" s="44"/>
      <c r="I118" s="45"/>
    </row>
    <row r="119" spans="1:9" x14ac:dyDescent="0.25">
      <c r="A119" s="144" t="s">
        <v>185</v>
      </c>
      <c r="B119" s="116">
        <v>0</v>
      </c>
      <c r="C119" s="95">
        <v>1</v>
      </c>
      <c r="D119" s="11"/>
      <c r="E119" s="116">
        <v>0</v>
      </c>
      <c r="F119" s="95">
        <v>1</v>
      </c>
      <c r="G119" s="11"/>
      <c r="H119" s="44">
        <f t="shared" ref="H119:H120" si="15">B119-E119</f>
        <v>0</v>
      </c>
      <c r="I119" s="45">
        <f t="shared" ref="I119:I120" si="16">C119-F119</f>
        <v>0</v>
      </c>
    </row>
    <row r="120" spans="1:9" x14ac:dyDescent="0.25">
      <c r="A120" s="144" t="s">
        <v>18</v>
      </c>
      <c r="B120" s="116">
        <v>14</v>
      </c>
      <c r="C120" s="95">
        <v>0</v>
      </c>
      <c r="D120" s="11"/>
      <c r="E120" s="116">
        <v>0</v>
      </c>
      <c r="F120" s="95">
        <v>0</v>
      </c>
      <c r="G120" s="11"/>
      <c r="H120" s="44">
        <f t="shared" si="15"/>
        <v>14</v>
      </c>
      <c r="I120" s="45">
        <f t="shared" si="16"/>
        <v>0</v>
      </c>
    </row>
    <row r="121" spans="1:9" x14ac:dyDescent="0.25">
      <c r="A121" s="97" t="s">
        <v>32</v>
      </c>
      <c r="B121" s="123">
        <v>466</v>
      </c>
      <c r="C121" s="100">
        <v>0.5</v>
      </c>
      <c r="D121" s="29"/>
      <c r="E121" s="123">
        <v>175</v>
      </c>
      <c r="F121" s="100">
        <v>0.5</v>
      </c>
      <c r="G121" s="29"/>
      <c r="H121" s="44">
        <f t="shared" si="9"/>
        <v>291</v>
      </c>
      <c r="I121" s="45">
        <f t="shared" si="10"/>
        <v>0</v>
      </c>
    </row>
    <row r="122" spans="1:9" x14ac:dyDescent="0.25">
      <c r="A122" s="144" t="s">
        <v>161</v>
      </c>
      <c r="B122" s="121">
        <v>14</v>
      </c>
      <c r="C122" s="99">
        <v>0</v>
      </c>
      <c r="D122" s="29"/>
      <c r="E122" s="121">
        <v>14</v>
      </c>
      <c r="F122" s="99">
        <v>0</v>
      </c>
      <c r="G122" s="29"/>
      <c r="H122" s="68">
        <f t="shared" si="9"/>
        <v>0</v>
      </c>
      <c r="I122" s="69">
        <f t="shared" si="10"/>
        <v>0</v>
      </c>
    </row>
    <row r="123" spans="1:9" x14ac:dyDescent="0.25">
      <c r="A123" s="10" t="s">
        <v>6</v>
      </c>
      <c r="B123" s="150">
        <f>SUM(B87:B122)</f>
        <v>1194</v>
      </c>
      <c r="C123" s="64">
        <f>SUM(C87:C122)</f>
        <v>74.900000000000006</v>
      </c>
      <c r="D123" s="11"/>
      <c r="E123" s="150">
        <v>722.1</v>
      </c>
      <c r="F123" s="43">
        <v>79.099999999999994</v>
      </c>
      <c r="G123" s="11"/>
      <c r="H123" s="150">
        <f t="shared" si="9"/>
        <v>471.9</v>
      </c>
      <c r="I123" s="45">
        <f t="shared" si="10"/>
        <v>-4.1999999999999886</v>
      </c>
    </row>
    <row r="124" spans="1:9" x14ac:dyDescent="0.25">
      <c r="B124" s="44"/>
      <c r="C124" s="64"/>
      <c r="D124" s="11"/>
      <c r="E124" s="44"/>
      <c r="F124" s="43"/>
      <c r="G124" s="11"/>
      <c r="H124" s="44"/>
      <c r="I124" s="45"/>
    </row>
    <row r="125" spans="1:9" hidden="1" x14ac:dyDescent="0.25">
      <c r="A125" s="141" t="s">
        <v>4</v>
      </c>
      <c r="B125" s="44"/>
      <c r="C125" s="64"/>
      <c r="D125" s="11"/>
      <c r="E125" s="44"/>
      <c r="F125" s="43"/>
      <c r="G125" s="11"/>
      <c r="H125" s="44"/>
      <c r="I125" s="45"/>
    </row>
    <row r="126" spans="1:9" ht="13.8" hidden="1" thickBot="1" x14ac:dyDescent="0.3">
      <c r="A126" s="142" t="s">
        <v>76</v>
      </c>
      <c r="B126" s="44"/>
      <c r="C126" s="63"/>
      <c r="D126" s="11"/>
      <c r="E126" s="44"/>
      <c r="F126" s="43"/>
      <c r="G126" s="11"/>
      <c r="H126" s="44"/>
      <c r="I126" s="45"/>
    </row>
    <row r="127" spans="1:9" hidden="1" x14ac:dyDescent="0.25">
      <c r="A127" s="77" t="s">
        <v>66</v>
      </c>
      <c r="B127" s="44"/>
      <c r="C127" s="63"/>
      <c r="D127" s="11"/>
      <c r="E127" s="44"/>
      <c r="F127" s="43"/>
      <c r="G127" s="11"/>
      <c r="H127" s="44"/>
      <c r="I127" s="45"/>
    </row>
    <row r="128" spans="1:9" hidden="1" x14ac:dyDescent="0.25">
      <c r="A128" s="96" t="s">
        <v>71</v>
      </c>
      <c r="B128" s="44"/>
      <c r="C128" s="63"/>
      <c r="D128" s="11"/>
      <c r="E128" s="44"/>
      <c r="F128" s="43"/>
      <c r="G128" s="11"/>
      <c r="H128" s="44"/>
      <c r="I128" s="45"/>
    </row>
    <row r="129" spans="1:9" hidden="1" x14ac:dyDescent="0.25">
      <c r="A129" s="144" t="s">
        <v>107</v>
      </c>
      <c r="B129" s="44">
        <v>0</v>
      </c>
      <c r="C129" s="63">
        <v>0</v>
      </c>
      <c r="D129" s="11"/>
      <c r="E129" s="44">
        <v>0</v>
      </c>
      <c r="F129" s="43">
        <v>0</v>
      </c>
      <c r="G129" s="11"/>
      <c r="H129" s="44">
        <f>B129-E129</f>
        <v>0</v>
      </c>
      <c r="I129" s="45">
        <f>C129-F129</f>
        <v>0</v>
      </c>
    </row>
    <row r="130" spans="1:9" hidden="1" x14ac:dyDescent="0.25">
      <c r="A130" s="96" t="s">
        <v>68</v>
      </c>
      <c r="B130" s="44"/>
      <c r="C130" s="63"/>
      <c r="D130" s="11"/>
      <c r="E130" s="44"/>
      <c r="F130" s="43"/>
      <c r="G130" s="11"/>
      <c r="H130" s="44"/>
      <c r="I130" s="45"/>
    </row>
    <row r="131" spans="1:9" hidden="1" x14ac:dyDescent="0.25">
      <c r="A131" s="97" t="s">
        <v>60</v>
      </c>
      <c r="B131" s="44">
        <v>0</v>
      </c>
      <c r="C131" s="63">
        <v>0</v>
      </c>
      <c r="D131" s="11"/>
      <c r="E131" s="44">
        <v>0</v>
      </c>
      <c r="F131" s="43">
        <v>0</v>
      </c>
      <c r="G131" s="11"/>
      <c r="H131" s="44">
        <f>B131-E131</f>
        <v>0</v>
      </c>
      <c r="I131" s="45">
        <f>C131-F131</f>
        <v>0</v>
      </c>
    </row>
    <row r="132" spans="1:9" hidden="1" x14ac:dyDescent="0.25">
      <c r="A132" s="97" t="s">
        <v>80</v>
      </c>
      <c r="B132" s="44">
        <v>0</v>
      </c>
      <c r="C132" s="63">
        <v>0</v>
      </c>
      <c r="D132" s="11"/>
      <c r="E132" s="44">
        <v>0</v>
      </c>
      <c r="F132" s="43">
        <v>0</v>
      </c>
      <c r="G132" s="11"/>
      <c r="H132" s="44">
        <f t="shared" ref="H132:I135" si="17">B132-E132</f>
        <v>0</v>
      </c>
      <c r="I132" s="45">
        <f t="shared" si="17"/>
        <v>0</v>
      </c>
    </row>
    <row r="133" spans="1:9" hidden="1" x14ac:dyDescent="0.25">
      <c r="A133" s="96" t="s">
        <v>32</v>
      </c>
      <c r="B133" s="120"/>
      <c r="C133" s="63"/>
      <c r="D133" s="11"/>
      <c r="E133" s="44"/>
      <c r="F133" s="43"/>
      <c r="G133" s="11"/>
      <c r="H133" s="44"/>
      <c r="I133" s="45"/>
    </row>
    <row r="134" spans="1:9" hidden="1" x14ac:dyDescent="0.25">
      <c r="A134" s="97" t="s">
        <v>70</v>
      </c>
      <c r="B134" s="121">
        <v>0</v>
      </c>
      <c r="C134" s="65">
        <v>0</v>
      </c>
      <c r="D134" s="11"/>
      <c r="E134" s="68">
        <v>0</v>
      </c>
      <c r="F134" s="67">
        <v>0</v>
      </c>
      <c r="G134" s="11"/>
      <c r="H134" s="68">
        <f t="shared" si="17"/>
        <v>0</v>
      </c>
      <c r="I134" s="69">
        <f t="shared" si="17"/>
        <v>0</v>
      </c>
    </row>
    <row r="135" spans="1:9" hidden="1" x14ac:dyDescent="0.25">
      <c r="A135" s="10" t="s">
        <v>6</v>
      </c>
      <c r="B135" s="44">
        <f>SUM(B131:B134)</f>
        <v>0</v>
      </c>
      <c r="C135" s="150">
        <v>0</v>
      </c>
      <c r="D135" s="11"/>
      <c r="E135" s="44">
        <v>0</v>
      </c>
      <c r="F135" s="43">
        <v>0</v>
      </c>
      <c r="G135" s="11"/>
      <c r="H135" s="44">
        <f t="shared" si="17"/>
        <v>0</v>
      </c>
      <c r="I135" s="45">
        <f t="shared" si="17"/>
        <v>0</v>
      </c>
    </row>
    <row r="136" spans="1:9" ht="13.8" hidden="1" thickBot="1" x14ac:dyDescent="0.3">
      <c r="B136" s="44"/>
      <c r="C136" s="63"/>
      <c r="D136" s="11"/>
      <c r="E136" s="44"/>
      <c r="F136" s="43"/>
      <c r="G136" s="11"/>
      <c r="H136" s="44"/>
      <c r="I136" s="45"/>
    </row>
    <row r="137" spans="1:9" hidden="1" x14ac:dyDescent="0.25">
      <c r="A137" s="141" t="s">
        <v>4</v>
      </c>
      <c r="B137" s="44"/>
      <c r="C137" s="63"/>
      <c r="D137" s="11"/>
      <c r="E137" s="44"/>
      <c r="F137" s="43"/>
      <c r="G137" s="11"/>
      <c r="H137" s="44"/>
      <c r="I137" s="45"/>
    </row>
    <row r="138" spans="1:9" ht="13.8" hidden="1" thickBot="1" x14ac:dyDescent="0.3">
      <c r="A138" s="142" t="s">
        <v>77</v>
      </c>
      <c r="B138" s="44"/>
      <c r="C138" s="63"/>
      <c r="D138" s="11"/>
      <c r="E138" s="44"/>
      <c r="F138" s="43"/>
      <c r="G138" s="11"/>
      <c r="H138" s="44"/>
      <c r="I138" s="45"/>
    </row>
    <row r="139" spans="1:9" hidden="1" x14ac:dyDescent="0.25">
      <c r="A139" s="77" t="s">
        <v>66</v>
      </c>
      <c r="B139" s="44"/>
      <c r="C139" s="63"/>
      <c r="D139" s="11"/>
      <c r="E139" s="44"/>
      <c r="F139" s="43"/>
      <c r="G139" s="11"/>
      <c r="H139" s="44"/>
      <c r="I139" s="45"/>
    </row>
    <row r="140" spans="1:9" hidden="1" x14ac:dyDescent="0.25">
      <c r="A140" s="96" t="s">
        <v>71</v>
      </c>
      <c r="B140" s="120"/>
      <c r="C140" s="94"/>
      <c r="D140" s="11"/>
      <c r="E140" s="44"/>
      <c r="F140" s="43"/>
      <c r="G140" s="11"/>
      <c r="H140" s="44"/>
      <c r="I140" s="45"/>
    </row>
    <row r="141" spans="1:9" hidden="1" x14ac:dyDescent="0.25">
      <c r="A141" s="97" t="s">
        <v>10</v>
      </c>
      <c r="B141" s="116"/>
      <c r="C141" s="95"/>
      <c r="D141" s="11"/>
      <c r="E141" s="44"/>
      <c r="F141" s="43"/>
      <c r="G141" s="11"/>
      <c r="H141" s="44">
        <f>B141-E141</f>
        <v>0</v>
      </c>
      <c r="I141" s="45">
        <f>C141-F141</f>
        <v>0</v>
      </c>
    </row>
    <row r="142" spans="1:9" hidden="1" x14ac:dyDescent="0.25">
      <c r="A142" s="96" t="s">
        <v>68</v>
      </c>
      <c r="B142" s="116"/>
      <c r="C142" s="95"/>
      <c r="D142" s="11"/>
      <c r="E142" s="44"/>
      <c r="F142" s="43"/>
      <c r="G142" s="11"/>
      <c r="H142" s="44"/>
      <c r="I142" s="45"/>
    </row>
    <row r="143" spans="1:9" hidden="1" x14ac:dyDescent="0.25">
      <c r="A143" s="97" t="s">
        <v>15</v>
      </c>
      <c r="B143" s="116">
        <v>0</v>
      </c>
      <c r="C143" s="95">
        <v>0</v>
      </c>
      <c r="D143" s="11"/>
      <c r="E143" s="116">
        <v>0</v>
      </c>
      <c r="F143" s="88">
        <v>0</v>
      </c>
      <c r="G143" s="11"/>
      <c r="H143" s="44">
        <f t="shared" ref="H143:I161" si="18">B143-E143</f>
        <v>0</v>
      </c>
      <c r="I143" s="45">
        <f t="shared" si="18"/>
        <v>0</v>
      </c>
    </row>
    <row r="144" spans="1:9" hidden="1" x14ac:dyDescent="0.25">
      <c r="A144" s="97" t="s">
        <v>87</v>
      </c>
      <c r="B144" s="116">
        <v>0</v>
      </c>
      <c r="C144" s="95">
        <v>0</v>
      </c>
      <c r="D144" s="11"/>
      <c r="E144" s="116">
        <v>0</v>
      </c>
      <c r="F144" s="88">
        <v>0</v>
      </c>
      <c r="G144" s="11"/>
      <c r="H144" s="44">
        <f t="shared" si="18"/>
        <v>0</v>
      </c>
      <c r="I144" s="45">
        <f t="shared" si="18"/>
        <v>0</v>
      </c>
    </row>
    <row r="145" spans="1:9" hidden="1" x14ac:dyDescent="0.25">
      <c r="A145" s="97" t="s">
        <v>17</v>
      </c>
      <c r="B145" s="116">
        <v>0</v>
      </c>
      <c r="C145" s="88">
        <v>0</v>
      </c>
      <c r="D145" s="11"/>
      <c r="E145" s="116">
        <v>0</v>
      </c>
      <c r="F145" s="88">
        <v>0</v>
      </c>
      <c r="G145" s="11"/>
      <c r="H145" s="44">
        <f t="shared" si="18"/>
        <v>0</v>
      </c>
      <c r="I145" s="45">
        <f t="shared" si="18"/>
        <v>0</v>
      </c>
    </row>
    <row r="146" spans="1:9" hidden="1" x14ac:dyDescent="0.25">
      <c r="A146" s="97" t="s">
        <v>18</v>
      </c>
      <c r="B146" s="116">
        <v>0</v>
      </c>
      <c r="C146" s="88">
        <v>0</v>
      </c>
      <c r="D146" s="11"/>
      <c r="E146" s="116">
        <v>0</v>
      </c>
      <c r="F146" s="88">
        <v>0</v>
      </c>
      <c r="G146" s="11"/>
      <c r="H146" s="44">
        <f t="shared" si="18"/>
        <v>0</v>
      </c>
      <c r="I146" s="45">
        <f t="shared" si="18"/>
        <v>0</v>
      </c>
    </row>
    <row r="147" spans="1:9" hidden="1" x14ac:dyDescent="0.25">
      <c r="A147" s="97" t="s">
        <v>23</v>
      </c>
      <c r="B147" s="116">
        <v>0</v>
      </c>
      <c r="C147" s="88">
        <v>0</v>
      </c>
      <c r="D147" s="11"/>
      <c r="E147" s="116">
        <v>0</v>
      </c>
      <c r="F147" s="88">
        <v>0</v>
      </c>
      <c r="G147" s="11"/>
      <c r="H147" s="44">
        <f t="shared" si="18"/>
        <v>0</v>
      </c>
      <c r="I147" s="45">
        <f t="shared" si="18"/>
        <v>0</v>
      </c>
    </row>
    <row r="148" spans="1:9" hidden="1" x14ac:dyDescent="0.25">
      <c r="A148" s="97" t="s">
        <v>55</v>
      </c>
      <c r="B148" s="116">
        <v>0</v>
      </c>
      <c r="C148" s="88">
        <v>0</v>
      </c>
      <c r="D148" s="11"/>
      <c r="E148" s="116">
        <v>0</v>
      </c>
      <c r="F148" s="88">
        <v>0</v>
      </c>
      <c r="G148" s="11"/>
      <c r="H148" s="44">
        <f t="shared" si="18"/>
        <v>0</v>
      </c>
      <c r="I148" s="45">
        <f t="shared" si="18"/>
        <v>0</v>
      </c>
    </row>
    <row r="149" spans="1:9" hidden="1" x14ac:dyDescent="0.25">
      <c r="A149" s="97" t="s">
        <v>56</v>
      </c>
      <c r="B149" s="121">
        <v>0</v>
      </c>
      <c r="C149" s="89">
        <v>0</v>
      </c>
      <c r="D149" s="11"/>
      <c r="E149" s="121">
        <v>0</v>
      </c>
      <c r="F149" s="89">
        <v>0</v>
      </c>
      <c r="G149" s="11"/>
      <c r="H149" s="68">
        <f t="shared" si="18"/>
        <v>0</v>
      </c>
      <c r="I149" s="69">
        <f t="shared" si="18"/>
        <v>0</v>
      </c>
    </row>
    <row r="150" spans="1:9" hidden="1" x14ac:dyDescent="0.25">
      <c r="A150" s="96" t="s">
        <v>67</v>
      </c>
      <c r="B150" s="122"/>
      <c r="C150" s="101"/>
      <c r="D150" s="11"/>
      <c r="E150" s="44"/>
      <c r="F150" s="43"/>
      <c r="G150" s="11"/>
      <c r="H150" s="44"/>
      <c r="I150" s="45"/>
    </row>
    <row r="151" spans="1:9" hidden="1" x14ac:dyDescent="0.25">
      <c r="A151" s="97" t="s">
        <v>57</v>
      </c>
      <c r="B151" s="123"/>
      <c r="C151" s="100"/>
      <c r="D151" s="29"/>
      <c r="E151" s="44"/>
      <c r="F151" s="43"/>
      <c r="G151" s="11"/>
      <c r="H151" s="44">
        <f t="shared" si="18"/>
        <v>0</v>
      </c>
      <c r="I151" s="45">
        <f t="shared" si="18"/>
        <v>0</v>
      </c>
    </row>
    <row r="152" spans="1:9" hidden="1" x14ac:dyDescent="0.25">
      <c r="A152" s="96" t="s">
        <v>30</v>
      </c>
      <c r="B152" s="120"/>
      <c r="C152" s="94"/>
      <c r="D152" s="11"/>
      <c r="E152" s="44"/>
      <c r="F152" s="43"/>
      <c r="G152" s="11"/>
      <c r="H152" s="44"/>
      <c r="I152" s="45"/>
    </row>
    <row r="153" spans="1:9" hidden="1" x14ac:dyDescent="0.25">
      <c r="A153" s="97" t="s">
        <v>72</v>
      </c>
      <c r="B153" s="116"/>
      <c r="C153" s="95"/>
      <c r="D153" s="11"/>
      <c r="E153" s="44"/>
      <c r="F153" s="43"/>
      <c r="G153" s="11"/>
      <c r="H153" s="44">
        <f t="shared" si="18"/>
        <v>0</v>
      </c>
      <c r="I153" s="45">
        <f t="shared" si="18"/>
        <v>0</v>
      </c>
    </row>
    <row r="154" spans="1:9" hidden="1" x14ac:dyDescent="0.25">
      <c r="A154" s="97" t="s">
        <v>23</v>
      </c>
      <c r="B154" s="116"/>
      <c r="C154" s="95"/>
      <c r="D154" s="11"/>
      <c r="E154" s="44"/>
      <c r="F154" s="43"/>
      <c r="G154" s="11"/>
      <c r="H154" s="44"/>
      <c r="I154" s="45"/>
    </row>
    <row r="155" spans="1:9" hidden="1" x14ac:dyDescent="0.25">
      <c r="A155" s="96" t="s">
        <v>88</v>
      </c>
      <c r="B155" s="116"/>
      <c r="C155" s="95"/>
      <c r="D155" s="11"/>
      <c r="E155" s="44"/>
      <c r="F155" s="43"/>
      <c r="G155" s="11"/>
      <c r="H155" s="44"/>
      <c r="I155" s="45"/>
    </row>
    <row r="156" spans="1:9" hidden="1" x14ac:dyDescent="0.25">
      <c r="A156" s="97" t="s">
        <v>34</v>
      </c>
      <c r="B156" s="116"/>
      <c r="C156" s="95"/>
      <c r="D156" s="11"/>
      <c r="E156" s="44"/>
      <c r="F156" s="43"/>
      <c r="G156" s="11"/>
      <c r="H156" s="44">
        <f t="shared" si="18"/>
        <v>0</v>
      </c>
      <c r="I156" s="45">
        <f t="shared" si="18"/>
        <v>0</v>
      </c>
    </row>
    <row r="157" spans="1:9" hidden="1" x14ac:dyDescent="0.25">
      <c r="A157" s="96" t="s">
        <v>70</v>
      </c>
      <c r="B157" s="21"/>
      <c r="C157" s="5"/>
      <c r="D157" s="11"/>
      <c r="E157" s="44"/>
      <c r="F157" s="43"/>
      <c r="G157" s="11"/>
      <c r="H157" s="44"/>
      <c r="I157" s="45"/>
    </row>
    <row r="158" spans="1:9" hidden="1" x14ac:dyDescent="0.25">
      <c r="A158" s="97" t="s">
        <v>32</v>
      </c>
      <c r="B158" s="124"/>
      <c r="C158" s="128"/>
      <c r="D158" s="11"/>
      <c r="E158" s="68"/>
      <c r="F158" s="67"/>
      <c r="G158" s="11"/>
      <c r="H158" s="68">
        <f t="shared" si="18"/>
        <v>0</v>
      </c>
      <c r="I158" s="69">
        <f t="shared" si="18"/>
        <v>0</v>
      </c>
    </row>
    <row r="159" spans="1:9" hidden="1" x14ac:dyDescent="0.25">
      <c r="A159" s="96" t="s">
        <v>32</v>
      </c>
      <c r="B159" s="120"/>
      <c r="C159" s="63"/>
      <c r="D159" s="11"/>
      <c r="E159" s="44"/>
      <c r="F159" s="43"/>
      <c r="G159" s="11"/>
      <c r="H159" s="44"/>
      <c r="I159" s="45"/>
    </row>
    <row r="160" spans="1:9" hidden="1" x14ac:dyDescent="0.25">
      <c r="A160" s="97" t="s">
        <v>70</v>
      </c>
      <c r="B160" s="121">
        <v>0</v>
      </c>
      <c r="C160" s="65">
        <v>0</v>
      </c>
      <c r="D160" s="11"/>
      <c r="E160" s="68">
        <v>0</v>
      </c>
      <c r="F160" s="67">
        <v>0</v>
      </c>
      <c r="G160" s="11"/>
      <c r="H160" s="68">
        <f t="shared" ref="H160" si="19">B160-E160</f>
        <v>0</v>
      </c>
      <c r="I160" s="69">
        <f t="shared" ref="I160" si="20">C160-F160</f>
        <v>0</v>
      </c>
    </row>
    <row r="161" spans="1:9" hidden="1" x14ac:dyDescent="0.25">
      <c r="A161" s="10" t="s">
        <v>6</v>
      </c>
      <c r="B161" s="44">
        <f>SUM(B140:B160)</f>
        <v>0</v>
      </c>
      <c r="C161" s="150">
        <f t="shared" ref="C161" si="21">SUM(C140:C160)</f>
        <v>0</v>
      </c>
      <c r="D161" s="44"/>
      <c r="E161" s="44">
        <v>0</v>
      </c>
      <c r="F161" s="43">
        <v>0</v>
      </c>
      <c r="G161" s="11"/>
      <c r="H161" s="44">
        <f t="shared" si="18"/>
        <v>0</v>
      </c>
      <c r="I161" s="45">
        <f t="shared" si="18"/>
        <v>0</v>
      </c>
    </row>
    <row r="162" spans="1:9" x14ac:dyDescent="0.25">
      <c r="B162" s="44"/>
      <c r="C162" s="64"/>
      <c r="D162" s="11"/>
      <c r="E162" s="44"/>
      <c r="F162" s="43"/>
      <c r="G162" s="11"/>
      <c r="H162" s="44"/>
      <c r="I162" s="45"/>
    </row>
    <row r="163" spans="1:9" ht="13.8" thickBot="1" x14ac:dyDescent="0.3">
      <c r="A163" s="31" t="s">
        <v>7</v>
      </c>
      <c r="B163" s="148">
        <v>1194</v>
      </c>
      <c r="C163" s="148">
        <v>74.900000000000006</v>
      </c>
      <c r="D163" s="11"/>
      <c r="E163" s="71">
        <v>722.1</v>
      </c>
      <c r="F163" s="102">
        <v>79.099999999999994</v>
      </c>
      <c r="G163" s="11"/>
      <c r="H163" s="71">
        <v>471.9</v>
      </c>
      <c r="I163" s="72">
        <v>-4.1999999999999886</v>
      </c>
    </row>
    <row r="164" spans="1:9" ht="13.8" thickTop="1" x14ac:dyDescent="0.25">
      <c r="A164" s="9"/>
      <c r="B164" s="44"/>
      <c r="C164" s="64"/>
      <c r="D164" s="11"/>
      <c r="E164" s="44"/>
      <c r="F164" s="43"/>
      <c r="G164" s="11"/>
      <c r="H164" s="44"/>
      <c r="I164" s="45"/>
    </row>
    <row r="165" spans="1:9" x14ac:dyDescent="0.25">
      <c r="A165" s="10"/>
      <c r="B165" s="44"/>
      <c r="C165" s="63"/>
      <c r="D165" s="11"/>
      <c r="E165" s="44"/>
      <c r="F165" s="43"/>
      <c r="G165" s="11"/>
      <c r="H165" s="44"/>
      <c r="I165" s="45"/>
    </row>
    <row r="166" spans="1:9" x14ac:dyDescent="0.25">
      <c r="B166" s="44"/>
      <c r="C166" s="63"/>
      <c r="D166" s="11"/>
      <c r="E166" s="44"/>
      <c r="F166" s="43"/>
      <c r="G166" s="11"/>
      <c r="H166" s="44"/>
      <c r="I166" s="45"/>
    </row>
    <row r="167" spans="1:9" x14ac:dyDescent="0.25">
      <c r="A167" s="16" t="s">
        <v>98</v>
      </c>
      <c r="B167" s="150">
        <v>1225.5999999999999</v>
      </c>
      <c r="C167" s="63">
        <v>74.900000000000006</v>
      </c>
      <c r="D167" s="11"/>
      <c r="E167" s="44">
        <v>748.1</v>
      </c>
      <c r="F167" s="43">
        <v>79.099999999999994</v>
      </c>
      <c r="G167" s="11"/>
      <c r="H167" s="44">
        <v>477.49999999999989</v>
      </c>
      <c r="I167" s="45">
        <v>-4.1999999999999886</v>
      </c>
    </row>
    <row r="168" spans="1:9" x14ac:dyDescent="0.25">
      <c r="B168" s="44"/>
      <c r="C168" s="63"/>
      <c r="D168" s="11"/>
      <c r="E168" s="44"/>
      <c r="F168" s="43"/>
      <c r="G168" s="11"/>
      <c r="H168" s="44"/>
      <c r="I168" s="45"/>
    </row>
    <row r="169" spans="1:9" x14ac:dyDescent="0.25">
      <c r="A169" s="280" t="s">
        <v>89</v>
      </c>
      <c r="B169" s="44"/>
      <c r="C169" s="63"/>
      <c r="D169" s="11"/>
      <c r="E169" s="44"/>
      <c r="F169" s="43"/>
      <c r="G169" s="11"/>
      <c r="H169" s="44"/>
      <c r="I169" s="45"/>
    </row>
    <row r="170" spans="1:9" x14ac:dyDescent="0.25">
      <c r="A170" s="280"/>
      <c r="B170" s="129">
        <f>(C167*438.251)+B167</f>
        <v>34050.599900000001</v>
      </c>
      <c r="C170" s="130"/>
      <c r="D170" s="130"/>
      <c r="E170" s="129">
        <v>35141.650099999992</v>
      </c>
      <c r="F170" s="43"/>
      <c r="G170" s="11"/>
      <c r="H170" s="111">
        <v>-1045.5858999999909</v>
      </c>
      <c r="I170" s="45"/>
    </row>
    <row r="171" spans="1:9" x14ac:dyDescent="0.25">
      <c r="B171" s="44"/>
      <c r="C171" s="63"/>
      <c r="D171" s="11"/>
      <c r="E171" s="44"/>
      <c r="F171" s="43"/>
      <c r="G171" s="11"/>
      <c r="H171" s="44"/>
      <c r="I171" s="45"/>
    </row>
  </sheetData>
  <mergeCells count="4">
    <mergeCell ref="B1:C1"/>
    <mergeCell ref="E1:F1"/>
    <mergeCell ref="H1:I1"/>
    <mergeCell ref="A169:A170"/>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I157"/>
  <sheetViews>
    <sheetView view="pageBreakPreview" zoomScale="80" zoomScaleNormal="80" zoomScaleSheetLayoutView="80" workbookViewId="0">
      <pane xSplit="1" ySplit="3" topLeftCell="B140" activePane="bottomRight" state="frozen"/>
      <selection activeCell="B35" sqref="B35"/>
      <selection pane="topRight" activeCell="B35" sqref="B35"/>
      <selection pane="bottomLeft" activeCell="B35" sqref="B35"/>
      <selection pane="bottomRight" activeCell="B118" sqref="B118"/>
    </sheetView>
  </sheetViews>
  <sheetFormatPr defaultColWidth="8.6328125" defaultRowHeight="13.2" x14ac:dyDescent="0.25"/>
  <cols>
    <col min="1" max="1" width="56.81640625" style="11" customWidth="1"/>
    <col min="2" max="2" width="13.632812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453125" style="21" customWidth="1"/>
    <col min="9" max="9" width="6.81640625" style="12" customWidth="1"/>
    <col min="10" max="16384" width="8.6328125" style="1"/>
  </cols>
  <sheetData>
    <row r="1" spans="1:9" ht="24" customHeight="1" x14ac:dyDescent="0.25">
      <c r="A1" s="80"/>
      <c r="B1" s="275" t="s">
        <v>192</v>
      </c>
      <c r="C1" s="276"/>
      <c r="D1" s="8"/>
      <c r="E1" s="275" t="s">
        <v>183</v>
      </c>
      <c r="F1" s="276"/>
      <c r="G1" s="46"/>
      <c r="H1" s="277" t="s">
        <v>1</v>
      </c>
      <c r="I1" s="277"/>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41" t="s">
        <v>3</v>
      </c>
      <c r="B4" s="114"/>
      <c r="C4" s="40"/>
      <c r="D4" s="6"/>
      <c r="E4" s="55"/>
      <c r="F4" s="54"/>
      <c r="G4" s="6"/>
      <c r="H4" s="55"/>
      <c r="I4" s="56"/>
    </row>
    <row r="5" spans="1:9" ht="18.899999999999999" hidden="1" customHeight="1" thickBot="1" x14ac:dyDescent="0.3">
      <c r="A5" s="142"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t="14.4"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4"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18</v>
      </c>
      <c r="B11" s="121">
        <v>0</v>
      </c>
      <c r="C11" s="99">
        <v>0</v>
      </c>
      <c r="D11" s="6"/>
      <c r="E11" s="121">
        <v>0</v>
      </c>
      <c r="F11" s="89">
        <v>0</v>
      </c>
      <c r="G11" s="6"/>
      <c r="H11" s="84">
        <f t="shared" si="0"/>
        <v>0</v>
      </c>
      <c r="I11" s="85">
        <f t="shared" si="0"/>
        <v>0</v>
      </c>
    </row>
    <row r="12" spans="1:9" hidden="1" x14ac:dyDescent="0.25">
      <c r="A12" s="97" t="s">
        <v>21</v>
      </c>
      <c r="B12" s="116"/>
      <c r="C12" s="95"/>
      <c r="D12" s="6"/>
      <c r="E12" s="116"/>
      <c r="F12" s="88"/>
      <c r="G12" s="6"/>
      <c r="H12" s="55">
        <f t="shared" si="0"/>
        <v>0</v>
      </c>
      <c r="I12" s="56">
        <f t="shared" si="0"/>
        <v>0</v>
      </c>
    </row>
    <row r="13" spans="1:9" hidden="1" x14ac:dyDescent="0.25">
      <c r="A13" s="97" t="s">
        <v>23</v>
      </c>
      <c r="B13" s="116"/>
      <c r="C13" s="95"/>
      <c r="D13" s="6"/>
      <c r="E13" s="116"/>
      <c r="F13" s="88"/>
      <c r="G13" s="6"/>
      <c r="H13" s="55">
        <f t="shared" si="0"/>
        <v>0</v>
      </c>
      <c r="I13" s="56">
        <f t="shared" si="0"/>
        <v>0</v>
      </c>
    </row>
    <row r="14" spans="1:9" hidden="1" x14ac:dyDescent="0.25">
      <c r="A14" s="97" t="s">
        <v>27</v>
      </c>
      <c r="B14" s="116"/>
      <c r="C14" s="95"/>
      <c r="D14" s="6"/>
      <c r="E14" s="116"/>
      <c r="F14" s="88"/>
      <c r="G14" s="6"/>
      <c r="H14" s="55">
        <f t="shared" si="0"/>
        <v>0</v>
      </c>
      <c r="I14" s="56">
        <f t="shared" si="0"/>
        <v>0</v>
      </c>
    </row>
    <row r="15" spans="1:9" hidden="1" x14ac:dyDescent="0.25">
      <c r="A15" s="96" t="s">
        <v>67</v>
      </c>
      <c r="B15" s="115"/>
      <c r="C15" s="95"/>
      <c r="D15" s="40"/>
      <c r="E15" s="44"/>
      <c r="F15" s="43"/>
      <c r="G15" s="11"/>
      <c r="H15" s="55"/>
      <c r="I15" s="56"/>
    </row>
    <row r="16" spans="1:9" hidden="1" x14ac:dyDescent="0.25">
      <c r="A16" s="97" t="s">
        <v>28</v>
      </c>
      <c r="B16" s="115"/>
      <c r="C16" s="95"/>
      <c r="D16" s="40"/>
      <c r="E16" s="116"/>
      <c r="F16" s="88"/>
      <c r="G16" s="11"/>
      <c r="H16" s="55">
        <f t="shared" ref="H16:I26" si="1">B16-E16</f>
        <v>0</v>
      </c>
      <c r="I16" s="56">
        <f t="shared" si="1"/>
        <v>0</v>
      </c>
    </row>
    <row r="17" spans="1:9" hidden="1" x14ac:dyDescent="0.25">
      <c r="A17" s="97" t="s">
        <v>85</v>
      </c>
      <c r="B17" s="115"/>
      <c r="C17" s="95"/>
      <c r="D17" s="40"/>
      <c r="E17" s="116"/>
      <c r="F17" s="88"/>
      <c r="G17" s="11"/>
      <c r="H17" s="55">
        <f t="shared" si="1"/>
        <v>0</v>
      </c>
      <c r="I17" s="56">
        <f t="shared" si="1"/>
        <v>0</v>
      </c>
    </row>
    <row r="18" spans="1:9" hidden="1" x14ac:dyDescent="0.25">
      <c r="A18" s="97" t="s">
        <v>29</v>
      </c>
      <c r="B18" s="115"/>
      <c r="C18" s="95"/>
      <c r="D18" s="40"/>
      <c r="E18" s="116"/>
      <c r="F18" s="88"/>
      <c r="G18" s="11"/>
      <c r="H18" s="55">
        <f t="shared" si="1"/>
        <v>0</v>
      </c>
      <c r="I18" s="56">
        <f t="shared" si="1"/>
        <v>0</v>
      </c>
    </row>
    <row r="19" spans="1:9" hidden="1" x14ac:dyDescent="0.25">
      <c r="A19" s="96" t="s">
        <v>30</v>
      </c>
      <c r="B19" s="117"/>
      <c r="C19" s="94"/>
      <c r="D19" s="40"/>
      <c r="E19" s="44"/>
      <c r="F19" s="43"/>
      <c r="G19" s="11"/>
      <c r="H19" s="55"/>
      <c r="I19" s="56"/>
    </row>
    <row r="20" spans="1:9" hidden="1" x14ac:dyDescent="0.25">
      <c r="A20" s="97" t="s">
        <v>72</v>
      </c>
      <c r="B20" s="115"/>
      <c r="C20" s="95"/>
      <c r="D20" s="40"/>
      <c r="E20" s="44"/>
      <c r="F20" s="43"/>
      <c r="G20" s="11"/>
      <c r="H20" s="55">
        <f t="shared" si="1"/>
        <v>0</v>
      </c>
      <c r="I20" s="56">
        <f t="shared" si="1"/>
        <v>0</v>
      </c>
    </row>
    <row r="21" spans="1:9" hidden="1" x14ac:dyDescent="0.25">
      <c r="A21" s="97" t="s">
        <v>23</v>
      </c>
      <c r="B21" s="115"/>
      <c r="C21" s="95"/>
      <c r="D21" s="40"/>
      <c r="E21" s="44"/>
      <c r="F21" s="43"/>
      <c r="G21" s="11"/>
      <c r="H21" s="55">
        <f t="shared" si="1"/>
        <v>0</v>
      </c>
      <c r="I21" s="56">
        <f t="shared" si="1"/>
        <v>0</v>
      </c>
    </row>
    <row r="22" spans="1:9" hidden="1" x14ac:dyDescent="0.25">
      <c r="A22" s="97" t="s">
        <v>31</v>
      </c>
      <c r="B22" s="115"/>
      <c r="C22" s="95"/>
      <c r="D22" s="40"/>
      <c r="E22" s="44"/>
      <c r="F22" s="43"/>
      <c r="G22" s="11"/>
      <c r="H22" s="55">
        <f t="shared" si="1"/>
        <v>0</v>
      </c>
      <c r="I22" s="56">
        <f t="shared" si="1"/>
        <v>0</v>
      </c>
    </row>
    <row r="23" spans="1:9" hidden="1" x14ac:dyDescent="0.25">
      <c r="A23" s="96" t="s">
        <v>70</v>
      </c>
      <c r="B23" s="115"/>
      <c r="C23" s="95"/>
      <c r="D23" s="40"/>
      <c r="E23" s="44"/>
      <c r="F23" s="43"/>
      <c r="G23" s="11"/>
      <c r="H23" s="55"/>
      <c r="I23" s="56"/>
    </row>
    <row r="24" spans="1:9" hidden="1" x14ac:dyDescent="0.25">
      <c r="A24" s="97" t="s">
        <v>32</v>
      </c>
      <c r="B24" s="115"/>
      <c r="C24" s="95"/>
      <c r="D24" s="40"/>
      <c r="E24" s="116"/>
      <c r="F24" s="88"/>
      <c r="G24" s="11"/>
      <c r="H24" s="55">
        <f t="shared" si="1"/>
        <v>0</v>
      </c>
      <c r="I24" s="56">
        <f t="shared" si="1"/>
        <v>0</v>
      </c>
    </row>
    <row r="25" spans="1:9" hidden="1" x14ac:dyDescent="0.25">
      <c r="A25" s="97" t="s">
        <v>33</v>
      </c>
      <c r="B25" s="121"/>
      <c r="C25" s="99"/>
      <c r="D25" s="40"/>
      <c r="E25" s="121"/>
      <c r="F25" s="89"/>
      <c r="G25" s="11"/>
      <c r="H25" s="84">
        <f t="shared" si="1"/>
        <v>0</v>
      </c>
      <c r="I25" s="85">
        <f t="shared" si="1"/>
        <v>0</v>
      </c>
    </row>
    <row r="26" spans="1:9" hidden="1" x14ac:dyDescent="0.25">
      <c r="A26" s="10" t="s">
        <v>6</v>
      </c>
      <c r="B26" s="91">
        <f>SUM(B6:B25)</f>
        <v>0</v>
      </c>
      <c r="C26" s="70">
        <f>SUM(C6:C25)</f>
        <v>0</v>
      </c>
      <c r="D26" s="11"/>
      <c r="E26" s="44">
        <v>0.1</v>
      </c>
      <c r="F26" s="43">
        <v>0</v>
      </c>
      <c r="G26" s="11"/>
      <c r="H26" s="44">
        <v>0</v>
      </c>
      <c r="I26" s="45">
        <f t="shared" si="1"/>
        <v>0</v>
      </c>
    </row>
    <row r="27" spans="1:9" ht="13.8" thickBot="1" x14ac:dyDescent="0.3">
      <c r="A27" s="9"/>
      <c r="B27" s="91"/>
      <c r="C27" s="93"/>
      <c r="D27" s="11"/>
      <c r="E27" s="44"/>
      <c r="F27" s="43"/>
      <c r="G27" s="11"/>
      <c r="H27" s="44"/>
      <c r="I27" s="45"/>
    </row>
    <row r="28" spans="1:9" x14ac:dyDescent="0.25">
      <c r="A28" s="141" t="s">
        <v>3</v>
      </c>
      <c r="B28" s="55"/>
      <c r="C28" s="57"/>
      <c r="D28" s="11"/>
      <c r="E28" s="60"/>
      <c r="F28" s="59"/>
      <c r="G28" s="29"/>
      <c r="H28" s="60"/>
      <c r="I28" s="61"/>
    </row>
    <row r="29" spans="1:9" ht="13.8" thickBot="1" x14ac:dyDescent="0.3">
      <c r="A29" s="142" t="s">
        <v>36</v>
      </c>
      <c r="B29" s="114"/>
      <c r="C29" s="57"/>
      <c r="D29" s="11"/>
      <c r="E29" s="60"/>
      <c r="F29" s="59"/>
      <c r="G29" s="29"/>
      <c r="H29" s="60"/>
      <c r="I29" s="61"/>
    </row>
    <row r="30" spans="1:9" x14ac:dyDescent="0.25">
      <c r="A30" s="77" t="s">
        <v>66</v>
      </c>
      <c r="B30" s="114"/>
      <c r="C30" s="57"/>
      <c r="D30" s="11"/>
      <c r="E30" s="60"/>
      <c r="F30" s="59"/>
      <c r="G30" s="29"/>
      <c r="H30" s="60"/>
      <c r="I30" s="61"/>
    </row>
    <row r="31" spans="1:9" x14ac:dyDescent="0.25">
      <c r="A31" s="96" t="s">
        <v>69</v>
      </c>
      <c r="B31" s="115"/>
      <c r="C31" s="95"/>
      <c r="D31" s="11"/>
      <c r="E31" s="60"/>
      <c r="F31" s="59"/>
      <c r="G31" s="11"/>
      <c r="H31" s="44"/>
      <c r="I31" s="45"/>
    </row>
    <row r="32" spans="1:9" hidden="1" x14ac:dyDescent="0.25">
      <c r="A32" s="97" t="s">
        <v>24</v>
      </c>
      <c r="B32" s="116">
        <v>0</v>
      </c>
      <c r="C32" s="95">
        <v>0</v>
      </c>
      <c r="D32" s="11"/>
      <c r="E32" s="116">
        <v>0</v>
      </c>
      <c r="F32" s="95">
        <v>0</v>
      </c>
      <c r="G32" s="11"/>
      <c r="H32" s="44">
        <f t="shared" ref="H32:I39" si="2">B32-E32</f>
        <v>0</v>
      </c>
      <c r="I32" s="45">
        <f t="shared" si="2"/>
        <v>0</v>
      </c>
    </row>
    <row r="33" spans="1:9" hidden="1" x14ac:dyDescent="0.25">
      <c r="A33" s="144" t="s">
        <v>151</v>
      </c>
      <c r="B33" s="116">
        <v>0</v>
      </c>
      <c r="C33" s="95">
        <v>0</v>
      </c>
      <c r="D33" s="11"/>
      <c r="E33" s="116">
        <v>0</v>
      </c>
      <c r="F33" s="95">
        <v>0</v>
      </c>
      <c r="G33" s="11"/>
      <c r="H33" s="44">
        <f t="shared" si="2"/>
        <v>0</v>
      </c>
      <c r="I33" s="45">
        <f t="shared" si="2"/>
        <v>0</v>
      </c>
    </row>
    <row r="34" spans="1:9" x14ac:dyDescent="0.25">
      <c r="A34" s="97" t="s">
        <v>26</v>
      </c>
      <c r="B34" s="147">
        <v>1</v>
      </c>
      <c r="C34" s="95">
        <v>0.1</v>
      </c>
      <c r="D34" s="11"/>
      <c r="E34" s="116">
        <v>1.2</v>
      </c>
      <c r="F34" s="95">
        <v>0.1</v>
      </c>
      <c r="G34" s="11"/>
      <c r="H34" s="150">
        <f t="shared" si="2"/>
        <v>-0.19999999999999996</v>
      </c>
      <c r="I34" s="45">
        <f t="shared" si="2"/>
        <v>0</v>
      </c>
    </row>
    <row r="35" spans="1:9" hidden="1" x14ac:dyDescent="0.25">
      <c r="A35" s="97" t="s">
        <v>39</v>
      </c>
      <c r="B35" s="116">
        <v>0</v>
      </c>
      <c r="C35" s="95">
        <v>0</v>
      </c>
      <c r="D35" s="11"/>
      <c r="E35" s="116">
        <v>0</v>
      </c>
      <c r="F35" s="95">
        <v>0</v>
      </c>
      <c r="G35" s="11"/>
      <c r="H35" s="44">
        <f t="shared" si="2"/>
        <v>0</v>
      </c>
      <c r="I35" s="45">
        <f t="shared" si="2"/>
        <v>0</v>
      </c>
    </row>
    <row r="36" spans="1:9" hidden="1" x14ac:dyDescent="0.25">
      <c r="A36" s="97" t="s">
        <v>42</v>
      </c>
      <c r="B36" s="116">
        <v>0</v>
      </c>
      <c r="C36" s="95">
        <v>0</v>
      </c>
      <c r="D36" s="11"/>
      <c r="E36" s="116">
        <v>0</v>
      </c>
      <c r="F36" s="95">
        <v>0</v>
      </c>
      <c r="G36" s="11"/>
      <c r="H36" s="44">
        <f t="shared" si="2"/>
        <v>0</v>
      </c>
      <c r="I36" s="45">
        <f t="shared" si="2"/>
        <v>0</v>
      </c>
    </row>
    <row r="37" spans="1:9" hidden="1" x14ac:dyDescent="0.25">
      <c r="A37" s="97" t="s">
        <v>18</v>
      </c>
      <c r="B37" s="116">
        <v>0</v>
      </c>
      <c r="C37" s="95">
        <v>0</v>
      </c>
      <c r="D37" s="11"/>
      <c r="E37" s="116">
        <v>0</v>
      </c>
      <c r="F37" s="95">
        <v>0</v>
      </c>
      <c r="G37" s="11"/>
      <c r="H37" s="44">
        <f t="shared" si="2"/>
        <v>0</v>
      </c>
      <c r="I37" s="45">
        <f t="shared" si="2"/>
        <v>0</v>
      </c>
    </row>
    <row r="38" spans="1:9" hidden="1" x14ac:dyDescent="0.25">
      <c r="A38" s="97" t="s">
        <v>74</v>
      </c>
      <c r="B38" s="116">
        <v>0</v>
      </c>
      <c r="C38" s="95">
        <v>0</v>
      </c>
      <c r="D38" s="11"/>
      <c r="E38" s="116">
        <v>0</v>
      </c>
      <c r="F38" s="95">
        <v>0</v>
      </c>
      <c r="G38" s="11"/>
      <c r="H38" s="44">
        <f t="shared" si="2"/>
        <v>0</v>
      </c>
      <c r="I38" s="45">
        <f t="shared" si="2"/>
        <v>0</v>
      </c>
    </row>
    <row r="39" spans="1:9" hidden="1" x14ac:dyDescent="0.25">
      <c r="A39" s="97" t="s">
        <v>23</v>
      </c>
      <c r="B39" s="121">
        <v>0</v>
      </c>
      <c r="C39" s="99">
        <v>0</v>
      </c>
      <c r="D39" s="11"/>
      <c r="E39" s="121">
        <v>0</v>
      </c>
      <c r="F39" s="99">
        <v>0</v>
      </c>
      <c r="G39" s="11"/>
      <c r="H39" s="68">
        <f t="shared" si="2"/>
        <v>0</v>
      </c>
      <c r="I39" s="69">
        <f t="shared" si="2"/>
        <v>0</v>
      </c>
    </row>
    <row r="40" spans="1:9" x14ac:dyDescent="0.25">
      <c r="A40" s="96" t="s">
        <v>70</v>
      </c>
      <c r="B40" s="119"/>
      <c r="C40" s="100"/>
      <c r="D40" s="78"/>
      <c r="E40" s="125"/>
      <c r="F40" s="106"/>
      <c r="G40" s="78"/>
      <c r="H40" s="44"/>
      <c r="I40" s="45"/>
    </row>
    <row r="41" spans="1:9" x14ac:dyDescent="0.25">
      <c r="A41" s="97" t="s">
        <v>32</v>
      </c>
      <c r="B41" s="119">
        <v>1</v>
      </c>
      <c r="C41" s="100">
        <v>0</v>
      </c>
      <c r="D41" s="78"/>
      <c r="E41" s="116">
        <v>0</v>
      </c>
      <c r="F41" s="95">
        <v>0</v>
      </c>
      <c r="G41" s="78"/>
      <c r="H41" s="150">
        <f t="shared" ref="H41:I45" si="3">B41-E41</f>
        <v>1</v>
      </c>
      <c r="I41" s="45">
        <f t="shared" si="3"/>
        <v>0</v>
      </c>
    </row>
    <row r="42" spans="1:9" x14ac:dyDescent="0.25">
      <c r="A42" s="144" t="s">
        <v>18</v>
      </c>
      <c r="B42" s="121">
        <v>7</v>
      </c>
      <c r="C42" s="99">
        <v>0</v>
      </c>
      <c r="D42" s="78"/>
      <c r="E42" s="121">
        <v>0</v>
      </c>
      <c r="F42" s="99">
        <v>0</v>
      </c>
      <c r="G42" s="78"/>
      <c r="H42" s="149">
        <f t="shared" si="3"/>
        <v>7</v>
      </c>
      <c r="I42" s="69">
        <f t="shared" si="3"/>
        <v>0</v>
      </c>
    </row>
    <row r="43" spans="1:9" x14ac:dyDescent="0.25">
      <c r="A43" s="10" t="s">
        <v>6</v>
      </c>
      <c r="B43" s="253">
        <f>SUM(B31:B42)</f>
        <v>9</v>
      </c>
      <c r="C43" s="254">
        <f>SUM(C31:C42)</f>
        <v>0.1</v>
      </c>
      <c r="D43" s="11"/>
      <c r="E43" s="253">
        <v>1.2</v>
      </c>
      <c r="F43" s="255">
        <v>0.1</v>
      </c>
      <c r="G43" s="11"/>
      <c r="H43" s="266">
        <f t="shared" si="3"/>
        <v>7.8</v>
      </c>
      <c r="I43" s="256">
        <f t="shared" si="3"/>
        <v>0</v>
      </c>
    </row>
    <row r="44" spans="1:9" x14ac:dyDescent="0.25">
      <c r="A44" s="10"/>
      <c r="B44" s="60"/>
      <c r="C44" s="83"/>
      <c r="D44" s="11"/>
      <c r="E44" s="60"/>
      <c r="F44" s="59"/>
      <c r="G44" s="11"/>
      <c r="H44" s="44"/>
      <c r="I44" s="45"/>
    </row>
    <row r="45" spans="1:9" ht="13.8" thickBot="1" x14ac:dyDescent="0.3">
      <c r="A45" s="31" t="s">
        <v>5</v>
      </c>
      <c r="B45" s="148">
        <f>B43+B26</f>
        <v>9</v>
      </c>
      <c r="C45" s="74">
        <f>C43+C26</f>
        <v>0.1</v>
      </c>
      <c r="D45" s="11"/>
      <c r="E45" s="71">
        <v>1.2</v>
      </c>
      <c r="F45" s="102">
        <v>0.1</v>
      </c>
      <c r="G45" s="11"/>
      <c r="H45" s="148">
        <f t="shared" si="3"/>
        <v>7.8</v>
      </c>
      <c r="I45" s="72">
        <f t="shared" si="3"/>
        <v>0</v>
      </c>
    </row>
    <row r="46" spans="1:9" ht="28.2" customHeight="1" thickTop="1" x14ac:dyDescent="0.25">
      <c r="B46" s="44"/>
      <c r="C46" s="63"/>
      <c r="D46" s="11"/>
      <c r="E46" s="44"/>
      <c r="F46" s="43"/>
      <c r="G46" s="11"/>
      <c r="H46" s="44"/>
      <c r="I46" s="45"/>
    </row>
    <row r="47" spans="1:9" hidden="1" x14ac:dyDescent="0.25">
      <c r="A47" s="141" t="s">
        <v>4</v>
      </c>
      <c r="B47" s="60"/>
      <c r="C47" s="82"/>
      <c r="D47" s="29"/>
      <c r="E47" s="60"/>
      <c r="F47" s="59"/>
      <c r="G47" s="29"/>
      <c r="H47" s="60"/>
      <c r="I47" s="61"/>
    </row>
    <row r="48" spans="1:9" ht="13.8" hidden="1" thickBot="1" x14ac:dyDescent="0.3">
      <c r="A48" s="142" t="s">
        <v>58</v>
      </c>
      <c r="B48" s="60"/>
      <c r="C48" s="82"/>
      <c r="D48" s="29"/>
      <c r="E48" s="60"/>
      <c r="F48" s="59"/>
      <c r="G48" s="29"/>
      <c r="H48" s="60"/>
      <c r="I48" s="61"/>
    </row>
    <row r="49" spans="1:9" hidden="1" x14ac:dyDescent="0.25">
      <c r="A49" s="77" t="s">
        <v>66</v>
      </c>
      <c r="B49" s="60"/>
      <c r="C49" s="82"/>
      <c r="D49" s="29"/>
      <c r="E49" s="60"/>
      <c r="F49" s="59"/>
      <c r="G49" s="29"/>
      <c r="H49" s="60"/>
      <c r="I49" s="61"/>
    </row>
    <row r="50" spans="1:9" hidden="1" x14ac:dyDescent="0.25">
      <c r="A50" s="96" t="s">
        <v>73</v>
      </c>
      <c r="B50" s="60"/>
      <c r="C50" s="82"/>
      <c r="D50" s="29"/>
      <c r="E50" s="60"/>
      <c r="F50" s="59"/>
      <c r="G50" s="29"/>
      <c r="H50" s="60"/>
      <c r="I50" s="61"/>
    </row>
    <row r="51" spans="1:9" hidden="1" x14ac:dyDescent="0.25">
      <c r="A51" s="97" t="s">
        <v>50</v>
      </c>
      <c r="B51" s="58"/>
      <c r="C51" s="59"/>
      <c r="D51" s="29"/>
      <c r="E51" s="60"/>
      <c r="F51" s="59"/>
      <c r="G51" s="29"/>
      <c r="H51" s="60">
        <f>B51-E51</f>
        <v>0</v>
      </c>
      <c r="I51" s="61">
        <f>C51-F51</f>
        <v>0</v>
      </c>
    </row>
    <row r="52" spans="1:9" hidden="1" x14ac:dyDescent="0.25">
      <c r="A52" s="97" t="s">
        <v>49</v>
      </c>
      <c r="B52" s="58"/>
      <c r="C52" s="59"/>
      <c r="D52" s="29"/>
      <c r="E52" s="60"/>
      <c r="F52" s="59"/>
      <c r="G52" s="29"/>
      <c r="H52" s="60"/>
      <c r="I52" s="61"/>
    </row>
    <row r="53" spans="1:9" hidden="1" x14ac:dyDescent="0.25">
      <c r="A53" s="96" t="s">
        <v>68</v>
      </c>
      <c r="B53" s="58"/>
      <c r="C53" s="59"/>
      <c r="D53" s="29"/>
      <c r="E53" s="60"/>
      <c r="F53" s="59"/>
      <c r="G53" s="29"/>
      <c r="H53" s="60"/>
      <c r="I53" s="61"/>
    </row>
    <row r="54" spans="1:9" hidden="1" x14ac:dyDescent="0.25">
      <c r="A54" s="97" t="s">
        <v>15</v>
      </c>
      <c r="B54" s="62"/>
      <c r="C54" s="88"/>
      <c r="D54" s="29"/>
      <c r="E54" s="62"/>
      <c r="F54" s="88"/>
      <c r="G54" s="29"/>
      <c r="H54" s="60">
        <f t="shared" ref="H54:I76" si="4">B54-E54</f>
        <v>0</v>
      </c>
      <c r="I54" s="61">
        <f t="shared" si="4"/>
        <v>0</v>
      </c>
    </row>
    <row r="55" spans="1:9" hidden="1" x14ac:dyDescent="0.25">
      <c r="A55" s="97" t="s">
        <v>87</v>
      </c>
      <c r="B55" s="62"/>
      <c r="C55" s="88"/>
      <c r="D55" s="29"/>
      <c r="E55" s="62"/>
      <c r="F55" s="88"/>
      <c r="G55" s="29"/>
      <c r="H55" s="60">
        <f t="shared" si="4"/>
        <v>0</v>
      </c>
      <c r="I55" s="61">
        <f t="shared" si="4"/>
        <v>0</v>
      </c>
    </row>
    <row r="56" spans="1:9" hidden="1" x14ac:dyDescent="0.25">
      <c r="A56" s="97" t="s">
        <v>16</v>
      </c>
      <c r="B56" s="103"/>
      <c r="C56" s="88"/>
      <c r="D56" s="29"/>
      <c r="E56" s="62"/>
      <c r="F56" s="88"/>
      <c r="G56" s="29"/>
      <c r="H56" s="60">
        <f t="shared" si="4"/>
        <v>0</v>
      </c>
      <c r="I56" s="61">
        <f t="shared" si="4"/>
        <v>0</v>
      </c>
    </row>
    <row r="57" spans="1:9" hidden="1" x14ac:dyDescent="0.25">
      <c r="A57" s="97" t="s">
        <v>17</v>
      </c>
      <c r="B57" s="62"/>
      <c r="C57" s="88"/>
      <c r="D57" s="29"/>
      <c r="E57" s="62"/>
      <c r="F57" s="88"/>
      <c r="G57" s="29"/>
      <c r="H57" s="60">
        <f t="shared" si="4"/>
        <v>0</v>
      </c>
      <c r="I57" s="61">
        <f t="shared" si="4"/>
        <v>0</v>
      </c>
    </row>
    <row r="58" spans="1:9" hidden="1" x14ac:dyDescent="0.25">
      <c r="A58" s="97" t="s">
        <v>23</v>
      </c>
      <c r="B58" s="79"/>
      <c r="C58" s="89"/>
      <c r="D58" s="11"/>
      <c r="E58" s="79"/>
      <c r="F58" s="89"/>
      <c r="G58" s="11"/>
      <c r="H58" s="68">
        <f t="shared" si="4"/>
        <v>0</v>
      </c>
      <c r="I58" s="69">
        <f t="shared" si="4"/>
        <v>0</v>
      </c>
    </row>
    <row r="59" spans="1:9" hidden="1" x14ac:dyDescent="0.25">
      <c r="A59" s="96" t="s">
        <v>69</v>
      </c>
      <c r="B59" s="58"/>
      <c r="C59" s="59"/>
      <c r="D59" s="11"/>
      <c r="E59" s="62"/>
      <c r="F59" s="88"/>
      <c r="G59" s="11"/>
      <c r="H59" s="60"/>
      <c r="I59" s="61"/>
    </row>
    <row r="60" spans="1:9" hidden="1" x14ac:dyDescent="0.25">
      <c r="A60" s="97" t="s">
        <v>24</v>
      </c>
      <c r="B60" s="103"/>
      <c r="C60" s="88"/>
      <c r="D60" s="11"/>
      <c r="E60" s="62"/>
      <c r="F60" s="88"/>
      <c r="G60" s="11"/>
      <c r="H60" s="60">
        <f t="shared" si="4"/>
        <v>0</v>
      </c>
      <c r="I60" s="61">
        <f t="shared" si="4"/>
        <v>0</v>
      </c>
    </row>
    <row r="61" spans="1:9" hidden="1" x14ac:dyDescent="0.25">
      <c r="A61" s="97" t="s">
        <v>15</v>
      </c>
      <c r="B61" s="103"/>
      <c r="C61" s="88"/>
      <c r="D61" s="11"/>
      <c r="E61" s="62"/>
      <c r="F61" s="88"/>
      <c r="G61" s="11"/>
      <c r="H61" s="60">
        <f t="shared" si="4"/>
        <v>0</v>
      </c>
      <c r="I61" s="61">
        <f t="shared" si="4"/>
        <v>0</v>
      </c>
    </row>
    <row r="62" spans="1:9" hidden="1" x14ac:dyDescent="0.25">
      <c r="A62" s="97" t="s">
        <v>26</v>
      </c>
      <c r="B62" s="103"/>
      <c r="C62" s="88"/>
      <c r="D62" s="11"/>
      <c r="E62" s="62"/>
      <c r="F62" s="88"/>
      <c r="G62" s="11"/>
      <c r="H62" s="60">
        <f t="shared" si="4"/>
        <v>0</v>
      </c>
      <c r="I62" s="61">
        <f t="shared" si="4"/>
        <v>0</v>
      </c>
    </row>
    <row r="63" spans="1:9" hidden="1" x14ac:dyDescent="0.25">
      <c r="A63" s="97" t="s">
        <v>42</v>
      </c>
      <c r="B63" s="103"/>
      <c r="C63" s="88"/>
      <c r="D63" s="11"/>
      <c r="E63" s="62"/>
      <c r="F63" s="88"/>
      <c r="G63" s="11"/>
      <c r="H63" s="60">
        <f t="shared" si="4"/>
        <v>0</v>
      </c>
      <c r="I63" s="61">
        <f t="shared" si="4"/>
        <v>0</v>
      </c>
    </row>
    <row r="64" spans="1:9" hidden="1" x14ac:dyDescent="0.25">
      <c r="A64" s="97" t="s">
        <v>18</v>
      </c>
      <c r="B64" s="103"/>
      <c r="C64" s="88"/>
      <c r="D64" s="11"/>
      <c r="E64" s="62"/>
      <c r="F64" s="88"/>
      <c r="G64" s="11"/>
      <c r="H64" s="60">
        <f t="shared" si="4"/>
        <v>0</v>
      </c>
      <c r="I64" s="61">
        <f t="shared" si="4"/>
        <v>0</v>
      </c>
    </row>
    <row r="65" spans="1:9" hidden="1" x14ac:dyDescent="0.25">
      <c r="A65" s="97" t="s">
        <v>23</v>
      </c>
      <c r="B65" s="103"/>
      <c r="C65" s="88"/>
      <c r="D65" s="11"/>
      <c r="E65" s="62"/>
      <c r="F65" s="88"/>
      <c r="G65" s="11"/>
      <c r="H65" s="60">
        <f t="shared" si="4"/>
        <v>0</v>
      </c>
      <c r="I65" s="61">
        <f t="shared" si="4"/>
        <v>0</v>
      </c>
    </row>
    <row r="66" spans="1:9" hidden="1" x14ac:dyDescent="0.25">
      <c r="A66" s="96" t="s">
        <v>67</v>
      </c>
      <c r="B66" s="58"/>
      <c r="C66" s="59"/>
      <c r="D66" s="11"/>
      <c r="E66" s="62"/>
      <c r="F66" s="88"/>
      <c r="G66" s="11"/>
      <c r="H66" s="60"/>
      <c r="I66" s="61"/>
    </row>
    <row r="67" spans="1:9" hidden="1" x14ac:dyDescent="0.25">
      <c r="A67" s="97" t="s">
        <v>86</v>
      </c>
      <c r="B67" s="58"/>
      <c r="C67" s="59"/>
      <c r="D67" s="11"/>
      <c r="E67" s="62"/>
      <c r="F67" s="88"/>
      <c r="G67" s="11"/>
      <c r="H67" s="60">
        <f t="shared" si="4"/>
        <v>0</v>
      </c>
      <c r="I67" s="61">
        <f t="shared" si="4"/>
        <v>0</v>
      </c>
    </row>
    <row r="68" spans="1:9" hidden="1" x14ac:dyDescent="0.25">
      <c r="A68" s="97" t="s">
        <v>54</v>
      </c>
      <c r="B68" s="58"/>
      <c r="C68" s="59"/>
      <c r="D68" s="11"/>
      <c r="E68" s="62"/>
      <c r="F68" s="88"/>
      <c r="G68" s="11"/>
      <c r="H68" s="60">
        <f t="shared" si="4"/>
        <v>0</v>
      </c>
      <c r="I68" s="61">
        <f t="shared" si="4"/>
        <v>0</v>
      </c>
    </row>
    <row r="69" spans="1:9" hidden="1" x14ac:dyDescent="0.25">
      <c r="A69" s="96" t="s">
        <v>30</v>
      </c>
      <c r="B69" s="58"/>
      <c r="C69" s="59"/>
      <c r="D69" s="11"/>
      <c r="E69" s="62"/>
      <c r="F69" s="88"/>
      <c r="G69" s="11"/>
      <c r="H69" s="60"/>
      <c r="I69" s="61"/>
    </row>
    <row r="70" spans="1:9" hidden="1" x14ac:dyDescent="0.25">
      <c r="A70" s="97" t="s">
        <v>72</v>
      </c>
      <c r="B70" s="58"/>
      <c r="C70" s="59"/>
      <c r="D70" s="11"/>
      <c r="E70" s="62"/>
      <c r="F70" s="88"/>
      <c r="G70" s="11"/>
      <c r="H70" s="60">
        <f t="shared" si="4"/>
        <v>0</v>
      </c>
      <c r="I70" s="61">
        <f t="shared" si="4"/>
        <v>0</v>
      </c>
    </row>
    <row r="71" spans="1:9" hidden="1" x14ac:dyDescent="0.25">
      <c r="A71" s="97" t="s">
        <v>91</v>
      </c>
      <c r="B71" s="58"/>
      <c r="C71" s="59"/>
      <c r="D71" s="11"/>
      <c r="E71" s="62"/>
      <c r="F71" s="88"/>
      <c r="G71" s="11"/>
      <c r="H71" s="60">
        <f t="shared" si="4"/>
        <v>0</v>
      </c>
      <c r="I71" s="61">
        <f t="shared" si="4"/>
        <v>0</v>
      </c>
    </row>
    <row r="72" spans="1:9" hidden="1" x14ac:dyDescent="0.25">
      <c r="A72" s="97" t="s">
        <v>23</v>
      </c>
      <c r="B72" s="58"/>
      <c r="C72" s="59"/>
      <c r="D72" s="11"/>
      <c r="E72" s="62"/>
      <c r="F72" s="88"/>
      <c r="G72" s="11"/>
      <c r="H72" s="60">
        <f t="shared" si="4"/>
        <v>0</v>
      </c>
      <c r="I72" s="61">
        <f t="shared" si="4"/>
        <v>0</v>
      </c>
    </row>
    <row r="73" spans="1:9" hidden="1" x14ac:dyDescent="0.25">
      <c r="A73" s="96" t="s">
        <v>70</v>
      </c>
      <c r="B73" s="58"/>
      <c r="C73" s="59"/>
      <c r="D73" s="11"/>
      <c r="E73" s="62"/>
      <c r="F73" s="88"/>
      <c r="G73" s="11"/>
      <c r="H73" s="60"/>
      <c r="I73" s="61"/>
    </row>
    <row r="74" spans="1:9" s="26" customFormat="1" hidden="1" x14ac:dyDescent="0.25">
      <c r="A74" s="97" t="s">
        <v>32</v>
      </c>
      <c r="B74" s="58">
        <v>0</v>
      </c>
      <c r="C74" s="59">
        <v>0</v>
      </c>
      <c r="D74" s="11"/>
      <c r="E74" s="62">
        <v>0</v>
      </c>
      <c r="F74" s="88">
        <v>0</v>
      </c>
      <c r="G74" s="11"/>
      <c r="H74" s="60">
        <f t="shared" si="4"/>
        <v>0</v>
      </c>
      <c r="I74" s="61">
        <f t="shared" si="4"/>
        <v>0</v>
      </c>
    </row>
    <row r="75" spans="1:9" hidden="1" x14ac:dyDescent="0.25">
      <c r="A75" s="97" t="s">
        <v>33</v>
      </c>
      <c r="B75" s="66">
        <v>0</v>
      </c>
      <c r="C75" s="67">
        <v>0</v>
      </c>
      <c r="D75" s="11"/>
      <c r="E75" s="79">
        <v>0</v>
      </c>
      <c r="F75" s="89">
        <v>0</v>
      </c>
      <c r="G75" s="11"/>
      <c r="H75" s="68">
        <f t="shared" si="4"/>
        <v>0</v>
      </c>
      <c r="I75" s="69">
        <f t="shared" si="4"/>
        <v>0</v>
      </c>
    </row>
    <row r="76" spans="1:9" hidden="1" x14ac:dyDescent="0.25">
      <c r="A76" s="10" t="s">
        <v>6</v>
      </c>
      <c r="B76" s="42">
        <v>0</v>
      </c>
      <c r="C76" s="43">
        <f>SUM(C51:C75)</f>
        <v>0</v>
      </c>
      <c r="D76" s="11"/>
      <c r="E76" s="62">
        <v>0</v>
      </c>
      <c r="F76" s="88">
        <v>0</v>
      </c>
      <c r="G76" s="11"/>
      <c r="H76" s="60">
        <f t="shared" si="4"/>
        <v>0</v>
      </c>
      <c r="I76" s="61">
        <f t="shared" si="4"/>
        <v>0</v>
      </c>
    </row>
    <row r="77" spans="1:9" ht="12.75" customHeight="1" thickBot="1" x14ac:dyDescent="0.3">
      <c r="B77" s="44"/>
      <c r="C77" s="43"/>
      <c r="D77" s="11"/>
      <c r="E77" s="44"/>
      <c r="F77" s="43"/>
      <c r="G77" s="11"/>
      <c r="H77" s="44"/>
      <c r="I77" s="45"/>
    </row>
    <row r="78" spans="1:9" ht="12.75" customHeight="1" x14ac:dyDescent="0.25">
      <c r="A78" s="141" t="s">
        <v>4</v>
      </c>
      <c r="B78" s="44"/>
      <c r="C78" s="63"/>
      <c r="D78" s="11"/>
      <c r="E78" s="44"/>
      <c r="F78" s="43"/>
      <c r="G78" s="11"/>
      <c r="H78" s="44"/>
      <c r="I78" s="45"/>
    </row>
    <row r="79" spans="1:9" ht="11.25" customHeight="1" thickBot="1" x14ac:dyDescent="0.3">
      <c r="A79" s="142" t="s">
        <v>75</v>
      </c>
      <c r="B79" s="44"/>
      <c r="C79" s="63"/>
      <c r="D79" s="11"/>
      <c r="E79" s="44"/>
      <c r="F79" s="43"/>
      <c r="G79" s="11"/>
      <c r="H79" s="44"/>
      <c r="I79" s="45"/>
    </row>
    <row r="80" spans="1:9" ht="18" customHeight="1" x14ac:dyDescent="0.25">
      <c r="A80" s="77" t="s">
        <v>66</v>
      </c>
      <c r="B80" s="44"/>
      <c r="C80" s="63"/>
      <c r="D80" s="11"/>
      <c r="E80" s="44"/>
      <c r="F80" s="43"/>
      <c r="G80" s="11"/>
      <c r="H80" s="44"/>
      <c r="I80" s="45"/>
    </row>
    <row r="81" spans="1:9" ht="18" hidden="1" customHeight="1" x14ac:dyDescent="0.25">
      <c r="A81" s="96" t="s">
        <v>73</v>
      </c>
      <c r="B81" s="44"/>
      <c r="C81" s="63"/>
      <c r="D81" s="11"/>
      <c r="E81" s="44"/>
      <c r="F81" s="43"/>
      <c r="G81" s="11"/>
      <c r="H81" s="44"/>
      <c r="I81" s="45"/>
    </row>
    <row r="82" spans="1:9" hidden="1" x14ac:dyDescent="0.25">
      <c r="A82" s="97" t="s">
        <v>49</v>
      </c>
      <c r="B82" s="44"/>
      <c r="C82" s="63"/>
      <c r="D82" s="11"/>
      <c r="E82" s="44"/>
      <c r="F82" s="43"/>
      <c r="G82" s="11"/>
      <c r="H82" s="44">
        <f>B82-E82</f>
        <v>0</v>
      </c>
      <c r="I82" s="45">
        <f>C82-F82</f>
        <v>0</v>
      </c>
    </row>
    <row r="83" spans="1:9" hidden="1" x14ac:dyDescent="0.25">
      <c r="A83" s="97" t="s">
        <v>92</v>
      </c>
      <c r="B83" s="44"/>
      <c r="C83" s="63"/>
      <c r="D83" s="11"/>
      <c r="E83" s="44"/>
      <c r="F83" s="43"/>
      <c r="G83" s="11"/>
      <c r="H83" s="44">
        <f t="shared" ref="H83:I106" si="5">B83-E83</f>
        <v>0</v>
      </c>
      <c r="I83" s="45">
        <f t="shared" si="5"/>
        <v>0</v>
      </c>
    </row>
    <row r="84" spans="1:9" hidden="1" x14ac:dyDescent="0.25">
      <c r="A84" s="96" t="s">
        <v>71</v>
      </c>
      <c r="B84" s="44"/>
      <c r="C84" s="63"/>
      <c r="D84" s="11"/>
      <c r="E84" s="44"/>
      <c r="F84" s="43"/>
      <c r="G84" s="11"/>
      <c r="H84" s="44">
        <f t="shared" si="5"/>
        <v>0</v>
      </c>
      <c r="I84" s="45">
        <f t="shared" si="5"/>
        <v>0</v>
      </c>
    </row>
    <row r="85" spans="1:9" hidden="1" x14ac:dyDescent="0.25">
      <c r="A85" s="97" t="s">
        <v>10</v>
      </c>
      <c r="B85" s="44"/>
      <c r="C85" s="63"/>
      <c r="D85" s="11"/>
      <c r="E85" s="44"/>
      <c r="F85" s="43"/>
      <c r="G85" s="11"/>
      <c r="H85" s="44">
        <f t="shared" si="5"/>
        <v>0</v>
      </c>
      <c r="I85" s="45">
        <f t="shared" si="5"/>
        <v>0</v>
      </c>
    </row>
    <row r="86" spans="1:9" hidden="1" x14ac:dyDescent="0.25">
      <c r="A86" s="96" t="s">
        <v>68</v>
      </c>
      <c r="B86" s="44"/>
      <c r="C86" s="63"/>
      <c r="D86" s="11"/>
      <c r="E86" s="44"/>
      <c r="F86" s="43"/>
      <c r="G86" s="11"/>
      <c r="H86" s="44"/>
      <c r="I86" s="45"/>
    </row>
    <row r="87" spans="1:9" hidden="1" x14ac:dyDescent="0.25">
      <c r="A87" s="97" t="s">
        <v>16</v>
      </c>
      <c r="B87" s="44"/>
      <c r="C87" s="63"/>
      <c r="D87" s="11"/>
      <c r="E87" s="44"/>
      <c r="F87" s="43"/>
      <c r="G87" s="11"/>
      <c r="H87" s="44">
        <f t="shared" si="5"/>
        <v>0</v>
      </c>
      <c r="I87" s="45">
        <f t="shared" si="5"/>
        <v>0</v>
      </c>
    </row>
    <row r="88" spans="1:9" hidden="1" x14ac:dyDescent="0.25">
      <c r="A88" s="97" t="s">
        <v>18</v>
      </c>
      <c r="B88" s="44"/>
      <c r="C88" s="63"/>
      <c r="D88" s="11"/>
      <c r="E88" s="44"/>
      <c r="F88" s="43"/>
      <c r="G88" s="11"/>
      <c r="H88" s="44">
        <f t="shared" si="5"/>
        <v>0</v>
      </c>
      <c r="I88" s="45">
        <f t="shared" si="5"/>
        <v>0</v>
      </c>
    </row>
    <row r="89" spans="1:9" hidden="1" x14ac:dyDescent="0.25">
      <c r="A89" s="97" t="s">
        <v>23</v>
      </c>
      <c r="B89" s="44"/>
      <c r="C89" s="63"/>
      <c r="D89" s="11"/>
      <c r="E89" s="44"/>
      <c r="F89" s="43"/>
      <c r="G89" s="11"/>
      <c r="H89" s="44">
        <f t="shared" si="5"/>
        <v>0</v>
      </c>
      <c r="I89" s="45">
        <f t="shared" si="5"/>
        <v>0</v>
      </c>
    </row>
    <row r="90" spans="1:9" x14ac:dyDescent="0.25">
      <c r="A90" s="96" t="s">
        <v>69</v>
      </c>
      <c r="B90" s="44"/>
      <c r="C90" s="63"/>
      <c r="D90" s="11"/>
      <c r="E90" s="44"/>
      <c r="F90" s="43"/>
      <c r="G90" s="11"/>
      <c r="H90" s="44"/>
      <c r="I90" s="45"/>
    </row>
    <row r="91" spans="1:9" x14ac:dyDescent="0.25">
      <c r="A91" s="97" t="s">
        <v>26</v>
      </c>
      <c r="B91" s="44">
        <v>1</v>
      </c>
      <c r="C91" s="63">
        <v>0</v>
      </c>
      <c r="D91" s="11"/>
      <c r="E91" s="44">
        <v>1</v>
      </c>
      <c r="F91" s="63">
        <v>0</v>
      </c>
      <c r="G91" s="11"/>
      <c r="H91" s="44">
        <f t="shared" si="5"/>
        <v>0</v>
      </c>
      <c r="I91" s="45">
        <f t="shared" si="5"/>
        <v>0</v>
      </c>
    </row>
    <row r="92" spans="1:9" hidden="1" x14ac:dyDescent="0.25">
      <c r="A92" s="97" t="s">
        <v>39</v>
      </c>
      <c r="B92" s="44">
        <v>0</v>
      </c>
      <c r="C92" s="63">
        <v>0</v>
      </c>
      <c r="D92" s="11"/>
      <c r="E92" s="44">
        <v>0</v>
      </c>
      <c r="F92" s="63">
        <v>0</v>
      </c>
      <c r="G92" s="11"/>
      <c r="H92" s="44">
        <f t="shared" si="5"/>
        <v>0</v>
      </c>
      <c r="I92" s="45">
        <f t="shared" si="5"/>
        <v>0</v>
      </c>
    </row>
    <row r="93" spans="1:9" hidden="1" x14ac:dyDescent="0.25">
      <c r="A93" s="97" t="s">
        <v>42</v>
      </c>
      <c r="B93" s="44">
        <v>0</v>
      </c>
      <c r="C93" s="63">
        <v>0</v>
      </c>
      <c r="D93" s="11"/>
      <c r="E93" s="44">
        <v>0</v>
      </c>
      <c r="F93" s="63">
        <v>0</v>
      </c>
      <c r="G93" s="11"/>
      <c r="H93" s="44">
        <f t="shared" si="5"/>
        <v>0</v>
      </c>
      <c r="I93" s="45">
        <f t="shared" si="5"/>
        <v>0</v>
      </c>
    </row>
    <row r="94" spans="1:9" hidden="1" x14ac:dyDescent="0.25">
      <c r="A94" s="97" t="s">
        <v>18</v>
      </c>
      <c r="B94" s="44">
        <v>0</v>
      </c>
      <c r="C94" s="63">
        <v>0</v>
      </c>
      <c r="D94" s="11"/>
      <c r="E94" s="44">
        <v>0</v>
      </c>
      <c r="F94" s="63">
        <v>0</v>
      </c>
      <c r="G94" s="11"/>
      <c r="H94" s="44">
        <f t="shared" si="5"/>
        <v>0</v>
      </c>
      <c r="I94" s="45">
        <f t="shared" si="5"/>
        <v>0</v>
      </c>
    </row>
    <row r="95" spans="1:9" hidden="1" x14ac:dyDescent="0.25">
      <c r="A95" s="97" t="s">
        <v>23</v>
      </c>
      <c r="B95" s="44">
        <v>0</v>
      </c>
      <c r="C95" s="63">
        <v>0</v>
      </c>
      <c r="D95" s="11"/>
      <c r="E95" s="44">
        <v>0</v>
      </c>
      <c r="F95" s="63">
        <v>0</v>
      </c>
      <c r="G95" s="11"/>
      <c r="H95" s="44">
        <f t="shared" si="5"/>
        <v>0</v>
      </c>
      <c r="I95" s="45">
        <f t="shared" si="5"/>
        <v>0</v>
      </c>
    </row>
    <row r="96" spans="1:9" hidden="1" x14ac:dyDescent="0.25">
      <c r="A96" s="96" t="s">
        <v>67</v>
      </c>
      <c r="B96" s="44"/>
      <c r="C96" s="63"/>
      <c r="D96" s="11"/>
      <c r="E96" s="44"/>
      <c r="F96" s="63"/>
      <c r="G96" s="11"/>
      <c r="H96" s="44"/>
      <c r="I96" s="45"/>
    </row>
    <row r="97" spans="1:9" hidden="1" x14ac:dyDescent="0.25">
      <c r="A97" s="97" t="s">
        <v>54</v>
      </c>
      <c r="B97" s="44"/>
      <c r="C97" s="63"/>
      <c r="D97" s="11"/>
      <c r="E97" s="44"/>
      <c r="F97" s="63"/>
      <c r="G97" s="11"/>
      <c r="H97" s="44">
        <f t="shared" si="5"/>
        <v>0</v>
      </c>
      <c r="I97" s="45">
        <f t="shared" si="5"/>
        <v>0</v>
      </c>
    </row>
    <row r="98" spans="1:9" hidden="1" x14ac:dyDescent="0.25">
      <c r="A98" s="96" t="s">
        <v>30</v>
      </c>
      <c r="B98" s="116"/>
      <c r="C98" s="95"/>
      <c r="D98" s="11"/>
      <c r="E98" s="116"/>
      <c r="F98" s="95"/>
      <c r="G98" s="11"/>
      <c r="H98" s="44"/>
      <c r="I98" s="45"/>
    </row>
    <row r="99" spans="1:9" hidden="1" x14ac:dyDescent="0.25">
      <c r="A99" s="97" t="s">
        <v>30</v>
      </c>
      <c r="B99" s="116">
        <v>0</v>
      </c>
      <c r="C99" s="95">
        <v>0</v>
      </c>
      <c r="D99" s="11"/>
      <c r="E99" s="116">
        <v>0</v>
      </c>
      <c r="F99" s="95">
        <v>0</v>
      </c>
      <c r="G99" s="11"/>
      <c r="H99" s="44">
        <f t="shared" si="5"/>
        <v>0</v>
      </c>
      <c r="I99" s="45">
        <f t="shared" si="5"/>
        <v>0</v>
      </c>
    </row>
    <row r="100" spans="1:9" x14ac:dyDescent="0.25">
      <c r="A100" s="96" t="s">
        <v>90</v>
      </c>
      <c r="B100" s="116"/>
      <c r="C100" s="95"/>
      <c r="D100" s="11"/>
      <c r="E100" s="116"/>
      <c r="F100" s="95"/>
      <c r="G100" s="11"/>
      <c r="H100" s="44"/>
      <c r="I100" s="45"/>
    </row>
    <row r="101" spans="1:9" hidden="1" x14ac:dyDescent="0.25">
      <c r="A101" s="97" t="s">
        <v>61</v>
      </c>
      <c r="B101" s="116">
        <v>0</v>
      </c>
      <c r="C101" s="95">
        <v>0</v>
      </c>
      <c r="D101" s="11"/>
      <c r="E101" s="116">
        <v>0</v>
      </c>
      <c r="F101" s="95">
        <v>0</v>
      </c>
      <c r="G101" s="11"/>
      <c r="H101" s="44">
        <f t="shared" si="5"/>
        <v>0</v>
      </c>
      <c r="I101" s="45">
        <f t="shared" si="5"/>
        <v>0</v>
      </c>
    </row>
    <row r="102" spans="1:9" x14ac:dyDescent="0.25">
      <c r="A102" s="97" t="s">
        <v>53</v>
      </c>
      <c r="B102" s="116">
        <v>0</v>
      </c>
      <c r="C102" s="95">
        <v>0.4</v>
      </c>
      <c r="D102" s="11"/>
      <c r="E102" s="116">
        <v>0</v>
      </c>
      <c r="F102" s="95">
        <v>0.4</v>
      </c>
      <c r="G102" s="11"/>
      <c r="H102" s="44">
        <f t="shared" si="5"/>
        <v>0</v>
      </c>
      <c r="I102" s="45">
        <f t="shared" si="5"/>
        <v>0</v>
      </c>
    </row>
    <row r="103" spans="1:9" x14ac:dyDescent="0.25">
      <c r="A103" s="96" t="s">
        <v>70</v>
      </c>
      <c r="B103" s="120"/>
      <c r="C103" s="94"/>
      <c r="D103" s="11"/>
      <c r="E103" s="120"/>
      <c r="F103" s="94"/>
      <c r="G103" s="11"/>
      <c r="H103" s="44"/>
      <c r="I103" s="45"/>
    </row>
    <row r="104" spans="1:9" x14ac:dyDescent="0.25">
      <c r="A104" s="97" t="s">
        <v>32</v>
      </c>
      <c r="B104" s="121">
        <v>0</v>
      </c>
      <c r="C104" s="99">
        <v>0.2</v>
      </c>
      <c r="D104" s="29"/>
      <c r="E104" s="121">
        <v>0</v>
      </c>
      <c r="F104" s="99">
        <v>0.2</v>
      </c>
      <c r="G104" s="29"/>
      <c r="H104" s="68">
        <f t="shared" si="5"/>
        <v>0</v>
      </c>
      <c r="I104" s="69">
        <f t="shared" si="5"/>
        <v>0</v>
      </c>
    </row>
    <row r="105" spans="1:9" hidden="1" x14ac:dyDescent="0.25">
      <c r="A105" s="144" t="s">
        <v>161</v>
      </c>
      <c r="B105" s="121">
        <v>0</v>
      </c>
      <c r="C105" s="99">
        <v>0</v>
      </c>
      <c r="D105" s="29"/>
      <c r="E105" s="121">
        <v>0</v>
      </c>
      <c r="F105" s="99">
        <v>0</v>
      </c>
      <c r="G105" s="29"/>
      <c r="H105" s="68">
        <f t="shared" si="5"/>
        <v>0</v>
      </c>
      <c r="I105" s="69">
        <f t="shared" si="5"/>
        <v>0</v>
      </c>
    </row>
    <row r="106" spans="1:9" x14ac:dyDescent="0.25">
      <c r="A106" s="10" t="s">
        <v>6</v>
      </c>
      <c r="B106" s="44">
        <f>SUM(B91:B105)</f>
        <v>1</v>
      </c>
      <c r="C106" s="64">
        <f>SUM(C82:C105)</f>
        <v>0.60000000000000009</v>
      </c>
      <c r="D106" s="11"/>
      <c r="E106" s="44">
        <v>1</v>
      </c>
      <c r="F106" s="43">
        <v>0.60000000000000009</v>
      </c>
      <c r="G106" s="11"/>
      <c r="H106" s="44">
        <f>B106-E106</f>
        <v>0</v>
      </c>
      <c r="I106" s="45">
        <f t="shared" si="5"/>
        <v>0</v>
      </c>
    </row>
    <row r="107" spans="1:9" x14ac:dyDescent="0.25">
      <c r="B107" s="44"/>
      <c r="C107" s="64"/>
      <c r="D107" s="11"/>
      <c r="E107" s="44"/>
      <c r="F107" s="43"/>
      <c r="G107" s="11"/>
      <c r="H107" s="44"/>
      <c r="I107" s="45"/>
    </row>
    <row r="108" spans="1:9" hidden="1" x14ac:dyDescent="0.25">
      <c r="A108" s="141" t="s">
        <v>4</v>
      </c>
      <c r="B108" s="44"/>
      <c r="C108" s="64"/>
      <c r="D108" s="11"/>
      <c r="E108" s="44"/>
      <c r="F108" s="43"/>
      <c r="G108" s="11"/>
      <c r="H108" s="44"/>
      <c r="I108" s="45"/>
    </row>
    <row r="109" spans="1:9" ht="13.8" hidden="1" thickBot="1" x14ac:dyDescent="0.3">
      <c r="A109" s="142" t="s">
        <v>76</v>
      </c>
      <c r="B109" s="44"/>
      <c r="C109" s="63"/>
      <c r="D109" s="11"/>
      <c r="E109" s="44"/>
      <c r="F109" s="43"/>
      <c r="G109" s="11"/>
      <c r="H109" s="44"/>
      <c r="I109" s="45"/>
    </row>
    <row r="110" spans="1:9" hidden="1" x14ac:dyDescent="0.25">
      <c r="A110" s="77" t="s">
        <v>66</v>
      </c>
      <c r="B110" s="44"/>
      <c r="C110" s="63"/>
      <c r="D110" s="11"/>
      <c r="E110" s="44"/>
      <c r="F110" s="43"/>
      <c r="G110" s="11"/>
      <c r="H110" s="44"/>
      <c r="I110" s="45"/>
    </row>
    <row r="111" spans="1:9" hidden="1" x14ac:dyDescent="0.25">
      <c r="A111" s="96" t="s">
        <v>68</v>
      </c>
      <c r="B111" s="44"/>
      <c r="C111" s="63"/>
      <c r="D111" s="11"/>
      <c r="E111" s="44"/>
      <c r="F111" s="43"/>
      <c r="G111" s="11"/>
      <c r="H111" s="44"/>
      <c r="I111" s="45"/>
    </row>
    <row r="112" spans="1:9" hidden="1" x14ac:dyDescent="0.25">
      <c r="A112" s="97" t="s">
        <v>60</v>
      </c>
      <c r="B112" s="44">
        <v>0</v>
      </c>
      <c r="C112" s="63">
        <v>0</v>
      </c>
      <c r="D112" s="11"/>
      <c r="E112" s="44">
        <v>0</v>
      </c>
      <c r="F112" s="43">
        <v>0</v>
      </c>
      <c r="G112" s="11"/>
      <c r="H112" s="44">
        <f>B112-E112</f>
        <v>0</v>
      </c>
      <c r="I112" s="45">
        <f>C112-F112</f>
        <v>0</v>
      </c>
    </row>
    <row r="113" spans="1:9" hidden="1" x14ac:dyDescent="0.25">
      <c r="A113" s="97" t="s">
        <v>80</v>
      </c>
      <c r="B113" s="44">
        <v>0</v>
      </c>
      <c r="C113" s="63">
        <v>0</v>
      </c>
      <c r="D113" s="11"/>
      <c r="E113" s="44">
        <v>0</v>
      </c>
      <c r="F113" s="43">
        <v>0</v>
      </c>
      <c r="G113" s="11"/>
      <c r="H113" s="44">
        <f t="shared" ref="H113:I122" si="6">B113-E113</f>
        <v>0</v>
      </c>
      <c r="I113" s="45">
        <f t="shared" si="6"/>
        <v>0</v>
      </c>
    </row>
    <row r="114" spans="1:9" hidden="1" x14ac:dyDescent="0.25">
      <c r="A114" s="96" t="s">
        <v>32</v>
      </c>
      <c r="B114" s="120"/>
      <c r="C114" s="63"/>
      <c r="D114" s="11"/>
      <c r="E114" s="44"/>
      <c r="F114" s="43"/>
      <c r="G114" s="11"/>
      <c r="H114" s="44"/>
      <c r="I114" s="45"/>
    </row>
    <row r="115" spans="1:9" hidden="1" x14ac:dyDescent="0.25">
      <c r="A115" s="97" t="s">
        <v>70</v>
      </c>
      <c r="B115" s="121">
        <v>0</v>
      </c>
      <c r="C115" s="65">
        <v>0</v>
      </c>
      <c r="D115" s="11"/>
      <c r="E115" s="68">
        <v>0</v>
      </c>
      <c r="F115" s="67">
        <v>0</v>
      </c>
      <c r="G115" s="11"/>
      <c r="H115" s="68">
        <f t="shared" si="6"/>
        <v>0</v>
      </c>
      <c r="I115" s="69">
        <f t="shared" si="6"/>
        <v>0</v>
      </c>
    </row>
    <row r="116" spans="1:9" hidden="1" x14ac:dyDescent="0.25">
      <c r="A116" s="10" t="s">
        <v>6</v>
      </c>
      <c r="B116" s="44">
        <v>0</v>
      </c>
      <c r="C116" s="63">
        <v>0</v>
      </c>
      <c r="D116" s="11"/>
      <c r="E116" s="44">
        <v>0</v>
      </c>
      <c r="F116" s="43">
        <v>0</v>
      </c>
      <c r="G116" s="11"/>
      <c r="H116" s="44">
        <f t="shared" si="6"/>
        <v>0</v>
      </c>
      <c r="I116" s="45">
        <f t="shared" si="6"/>
        <v>0</v>
      </c>
    </row>
    <row r="117" spans="1:9" ht="13.8" thickBot="1" x14ac:dyDescent="0.3">
      <c r="B117" s="44"/>
      <c r="C117" s="63"/>
      <c r="D117" s="11"/>
      <c r="E117" s="44"/>
      <c r="F117" s="43"/>
      <c r="G117" s="11"/>
      <c r="H117" s="44"/>
      <c r="I117" s="45"/>
    </row>
    <row r="118" spans="1:9" x14ac:dyDescent="0.25">
      <c r="A118" s="141" t="s">
        <v>4</v>
      </c>
      <c r="B118" s="44"/>
      <c r="C118" s="63"/>
      <c r="D118" s="11"/>
      <c r="E118" s="44"/>
      <c r="F118" s="43"/>
      <c r="G118" s="11"/>
      <c r="H118" s="44"/>
      <c r="I118" s="45"/>
    </row>
    <row r="119" spans="1:9" ht="13.8" thickBot="1" x14ac:dyDescent="0.3">
      <c r="A119" s="142" t="s">
        <v>77</v>
      </c>
      <c r="B119" s="44"/>
      <c r="C119" s="63"/>
      <c r="D119" s="11"/>
      <c r="E119" s="44"/>
      <c r="F119" s="43"/>
      <c r="G119" s="11"/>
      <c r="H119" s="44"/>
      <c r="I119" s="45"/>
    </row>
    <row r="120" spans="1:9" x14ac:dyDescent="0.25">
      <c r="A120" s="77" t="s">
        <v>66</v>
      </c>
      <c r="B120" s="44"/>
      <c r="C120" s="63"/>
      <c r="D120" s="11"/>
      <c r="E120" s="44"/>
      <c r="F120" s="43"/>
      <c r="G120" s="11"/>
      <c r="H120" s="44"/>
      <c r="I120" s="45"/>
    </row>
    <row r="121" spans="1:9" hidden="1" x14ac:dyDescent="0.25">
      <c r="A121" s="32" t="s">
        <v>110</v>
      </c>
      <c r="B121" s="44"/>
      <c r="C121" s="63"/>
      <c r="D121" s="11"/>
      <c r="E121" s="44"/>
      <c r="F121" s="43"/>
      <c r="G121" s="11"/>
      <c r="H121" s="44"/>
      <c r="I121" s="45"/>
    </row>
    <row r="122" spans="1:9" hidden="1" x14ac:dyDescent="0.25">
      <c r="A122" s="144" t="s">
        <v>107</v>
      </c>
      <c r="B122" s="44">
        <v>0</v>
      </c>
      <c r="C122" s="63">
        <v>0</v>
      </c>
      <c r="D122" s="11"/>
      <c r="E122" s="44">
        <v>0</v>
      </c>
      <c r="F122" s="43">
        <v>0</v>
      </c>
      <c r="G122" s="11"/>
      <c r="H122" s="44">
        <f t="shared" si="6"/>
        <v>0</v>
      </c>
      <c r="I122" s="45">
        <f t="shared" si="6"/>
        <v>0</v>
      </c>
    </row>
    <row r="123" spans="1:9" x14ac:dyDescent="0.25">
      <c r="A123" s="96" t="s">
        <v>68</v>
      </c>
      <c r="B123" s="116"/>
      <c r="C123" s="95"/>
      <c r="D123" s="11"/>
      <c r="E123" s="44"/>
      <c r="F123" s="43"/>
      <c r="G123" s="11"/>
      <c r="H123" s="44"/>
      <c r="I123" s="45"/>
    </row>
    <row r="124" spans="1:9" hidden="1" x14ac:dyDescent="0.25">
      <c r="A124" s="97" t="s">
        <v>15</v>
      </c>
      <c r="B124" s="116">
        <v>0</v>
      </c>
      <c r="C124" s="95">
        <v>0</v>
      </c>
      <c r="D124" s="11"/>
      <c r="E124" s="116">
        <v>0</v>
      </c>
      <c r="F124" s="95">
        <v>0</v>
      </c>
      <c r="G124" s="11"/>
      <c r="H124" s="44">
        <f t="shared" ref="H124:I147" si="7">B124-E124</f>
        <v>0</v>
      </c>
      <c r="I124" s="45">
        <f t="shared" si="7"/>
        <v>0</v>
      </c>
    </row>
    <row r="125" spans="1:9" hidden="1" x14ac:dyDescent="0.25">
      <c r="A125" s="97" t="s">
        <v>87</v>
      </c>
      <c r="B125" s="116">
        <v>0</v>
      </c>
      <c r="C125" s="95">
        <v>0</v>
      </c>
      <c r="D125" s="11"/>
      <c r="E125" s="116">
        <v>0</v>
      </c>
      <c r="F125" s="95">
        <v>0</v>
      </c>
      <c r="G125" s="11"/>
      <c r="H125" s="44">
        <f t="shared" si="7"/>
        <v>0</v>
      </c>
      <c r="I125" s="45">
        <f t="shared" si="7"/>
        <v>0</v>
      </c>
    </row>
    <row r="126" spans="1:9" hidden="1" x14ac:dyDescent="0.25">
      <c r="A126" s="144" t="s">
        <v>103</v>
      </c>
      <c r="B126" s="116">
        <v>0</v>
      </c>
      <c r="C126" s="95">
        <v>0</v>
      </c>
      <c r="D126" s="11"/>
      <c r="E126" s="116">
        <v>0</v>
      </c>
      <c r="F126" s="95">
        <v>0</v>
      </c>
      <c r="G126" s="11"/>
      <c r="H126" s="44">
        <f t="shared" si="7"/>
        <v>0</v>
      </c>
      <c r="I126" s="45">
        <f t="shared" si="7"/>
        <v>0</v>
      </c>
    </row>
    <row r="127" spans="1:9" x14ac:dyDescent="0.25">
      <c r="A127" s="144" t="s">
        <v>144</v>
      </c>
      <c r="B127" s="116">
        <v>177</v>
      </c>
      <c r="C127" s="95">
        <v>0</v>
      </c>
      <c r="D127" s="11"/>
      <c r="E127" s="116">
        <v>182</v>
      </c>
      <c r="F127" s="95">
        <v>0</v>
      </c>
      <c r="G127" s="11"/>
      <c r="H127" s="44">
        <f t="shared" si="7"/>
        <v>-5</v>
      </c>
      <c r="I127" s="44">
        <f t="shared" si="7"/>
        <v>0</v>
      </c>
    </row>
    <row r="128" spans="1:9" x14ac:dyDescent="0.25">
      <c r="A128" s="97" t="s">
        <v>17</v>
      </c>
      <c r="B128" s="116">
        <v>0</v>
      </c>
      <c r="C128" s="88">
        <v>1.6</v>
      </c>
      <c r="D128" s="11"/>
      <c r="E128" s="116">
        <v>0</v>
      </c>
      <c r="F128" s="88">
        <v>1.6</v>
      </c>
      <c r="G128" s="11"/>
      <c r="H128" s="44">
        <f t="shared" si="7"/>
        <v>0</v>
      </c>
      <c r="I128" s="45">
        <f t="shared" si="7"/>
        <v>0</v>
      </c>
    </row>
    <row r="129" spans="1:9" x14ac:dyDescent="0.25">
      <c r="A129" s="97" t="s">
        <v>18</v>
      </c>
      <c r="B129" s="116">
        <v>250</v>
      </c>
      <c r="C129" s="88">
        <v>0</v>
      </c>
      <c r="D129" s="11"/>
      <c r="E129" s="116">
        <v>135</v>
      </c>
      <c r="F129" s="88">
        <v>0</v>
      </c>
      <c r="G129" s="11"/>
      <c r="H129" s="44">
        <f t="shared" si="7"/>
        <v>115</v>
      </c>
      <c r="I129" s="45">
        <f t="shared" si="7"/>
        <v>0</v>
      </c>
    </row>
    <row r="130" spans="1:9" hidden="1" x14ac:dyDescent="0.25">
      <c r="A130" s="144" t="s">
        <v>141</v>
      </c>
      <c r="B130" s="116">
        <v>0</v>
      </c>
      <c r="C130" s="88">
        <v>0</v>
      </c>
      <c r="D130" s="11"/>
      <c r="E130" s="116">
        <v>0</v>
      </c>
      <c r="F130" s="88">
        <v>0</v>
      </c>
      <c r="G130" s="11"/>
      <c r="H130" s="44">
        <f t="shared" si="7"/>
        <v>0</v>
      </c>
      <c r="I130" s="44">
        <f t="shared" si="7"/>
        <v>0</v>
      </c>
    </row>
    <row r="131" spans="1:9" hidden="1" x14ac:dyDescent="0.25">
      <c r="A131" s="97" t="s">
        <v>23</v>
      </c>
      <c r="B131" s="116">
        <v>0</v>
      </c>
      <c r="C131" s="88">
        <v>0</v>
      </c>
      <c r="D131" s="11"/>
      <c r="E131" s="116">
        <v>0</v>
      </c>
      <c r="F131" s="88">
        <v>0</v>
      </c>
      <c r="G131" s="11"/>
      <c r="H131" s="44">
        <f t="shared" si="7"/>
        <v>0</v>
      </c>
      <c r="I131" s="45">
        <f t="shared" si="7"/>
        <v>0</v>
      </c>
    </row>
    <row r="132" spans="1:9" hidden="1" x14ac:dyDescent="0.25">
      <c r="A132" s="97" t="s">
        <v>55</v>
      </c>
      <c r="B132" s="123">
        <v>0</v>
      </c>
      <c r="C132" s="87">
        <v>0</v>
      </c>
      <c r="D132" s="29"/>
      <c r="E132" s="123">
        <v>0</v>
      </c>
      <c r="F132" s="87">
        <v>0</v>
      </c>
      <c r="G132" s="29"/>
      <c r="H132" s="60">
        <f t="shared" si="7"/>
        <v>0</v>
      </c>
      <c r="I132" s="61">
        <f t="shared" si="7"/>
        <v>0</v>
      </c>
    </row>
    <row r="133" spans="1:9" x14ac:dyDescent="0.25">
      <c r="A133" s="97" t="s">
        <v>56</v>
      </c>
      <c r="B133" s="123">
        <v>880</v>
      </c>
      <c r="C133" s="87">
        <v>14.7</v>
      </c>
      <c r="D133" s="29"/>
      <c r="E133" s="123">
        <v>880</v>
      </c>
      <c r="F133" s="87">
        <v>10.7</v>
      </c>
      <c r="G133" s="29"/>
      <c r="H133" s="60">
        <f t="shared" si="7"/>
        <v>0</v>
      </c>
      <c r="I133" s="61">
        <f t="shared" si="7"/>
        <v>4</v>
      </c>
    </row>
    <row r="134" spans="1:9" x14ac:dyDescent="0.25">
      <c r="A134" s="96" t="s">
        <v>69</v>
      </c>
      <c r="B134" s="123"/>
      <c r="C134" s="87"/>
      <c r="D134" s="29"/>
      <c r="E134" s="123"/>
      <c r="F134" s="87"/>
      <c r="G134" s="29"/>
      <c r="H134" s="60"/>
      <c r="I134" s="61"/>
    </row>
    <row r="135" spans="1:9" x14ac:dyDescent="0.25">
      <c r="A135" s="97" t="s">
        <v>23</v>
      </c>
      <c r="B135" s="123">
        <v>0</v>
      </c>
      <c r="C135" s="87">
        <v>0.1</v>
      </c>
      <c r="D135" s="29"/>
      <c r="E135" s="123">
        <v>0</v>
      </c>
      <c r="F135" s="87">
        <v>0.2</v>
      </c>
      <c r="G135" s="29"/>
      <c r="H135" s="60">
        <f t="shared" si="7"/>
        <v>0</v>
      </c>
      <c r="I135" s="61">
        <f t="shared" si="7"/>
        <v>-0.1</v>
      </c>
    </row>
    <row r="136" spans="1:9" x14ac:dyDescent="0.25">
      <c r="A136" s="97" t="s">
        <v>42</v>
      </c>
      <c r="B136" s="123">
        <v>0</v>
      </c>
      <c r="C136" s="87">
        <v>1.5</v>
      </c>
      <c r="D136" s="29"/>
      <c r="E136" s="123">
        <v>0</v>
      </c>
      <c r="F136" s="87">
        <v>1.5</v>
      </c>
      <c r="G136" s="29"/>
      <c r="H136" s="60">
        <f t="shared" si="7"/>
        <v>0</v>
      </c>
      <c r="I136" s="61">
        <f t="shared" si="7"/>
        <v>0</v>
      </c>
    </row>
    <row r="137" spans="1:9" x14ac:dyDescent="0.25">
      <c r="A137" s="96" t="s">
        <v>30</v>
      </c>
      <c r="B137" s="122"/>
      <c r="C137" s="101"/>
      <c r="D137" s="29"/>
      <c r="E137" s="122"/>
      <c r="F137" s="101"/>
      <c r="G137" s="29"/>
      <c r="H137" s="60"/>
      <c r="I137" s="61"/>
    </row>
    <row r="138" spans="1:9" x14ac:dyDescent="0.25">
      <c r="A138" s="97" t="s">
        <v>72</v>
      </c>
      <c r="B138" s="116">
        <v>0</v>
      </c>
      <c r="C138" s="95">
        <v>0.5</v>
      </c>
      <c r="D138" s="11"/>
      <c r="E138" s="116">
        <v>0</v>
      </c>
      <c r="F138" s="95">
        <v>1.2</v>
      </c>
      <c r="G138" s="11"/>
      <c r="H138" s="60">
        <f t="shared" si="7"/>
        <v>0</v>
      </c>
      <c r="I138" s="61">
        <f t="shared" si="7"/>
        <v>-0.7</v>
      </c>
    </row>
    <row r="139" spans="1:9" hidden="1" x14ac:dyDescent="0.25">
      <c r="A139" s="97" t="s">
        <v>23</v>
      </c>
      <c r="B139" s="116">
        <v>0</v>
      </c>
      <c r="C139" s="95">
        <v>0</v>
      </c>
      <c r="D139" s="11"/>
      <c r="E139" s="116">
        <v>0</v>
      </c>
      <c r="F139" s="95">
        <v>0</v>
      </c>
      <c r="G139" s="11"/>
      <c r="H139" s="60">
        <f t="shared" si="7"/>
        <v>0</v>
      </c>
      <c r="I139" s="61">
        <f t="shared" si="7"/>
        <v>0</v>
      </c>
    </row>
    <row r="140" spans="1:9" x14ac:dyDescent="0.25">
      <c r="A140" s="96" t="s">
        <v>70</v>
      </c>
      <c r="B140" s="21"/>
      <c r="C140" s="5"/>
      <c r="D140" s="11"/>
      <c r="E140" s="21"/>
      <c r="F140" s="5"/>
      <c r="G140" s="11"/>
      <c r="H140" s="60"/>
      <c r="I140" s="61"/>
    </row>
    <row r="141" spans="1:9" x14ac:dyDescent="0.25">
      <c r="A141" s="144" t="s">
        <v>161</v>
      </c>
      <c r="B141" s="21">
        <v>2</v>
      </c>
      <c r="C141" s="5">
        <v>0</v>
      </c>
      <c r="D141" s="11"/>
      <c r="E141" s="21">
        <v>2</v>
      </c>
      <c r="F141" s="5">
        <v>0</v>
      </c>
      <c r="G141" s="11"/>
      <c r="H141" s="60">
        <f t="shared" si="7"/>
        <v>0</v>
      </c>
      <c r="I141" s="61">
        <f t="shared" si="7"/>
        <v>0</v>
      </c>
    </row>
    <row r="142" spans="1:9" x14ac:dyDescent="0.25">
      <c r="A142" s="144" t="s">
        <v>185</v>
      </c>
      <c r="B142" s="21">
        <v>0</v>
      </c>
      <c r="C142" s="5">
        <v>1</v>
      </c>
      <c r="D142" s="11"/>
      <c r="E142" s="21">
        <v>0</v>
      </c>
      <c r="F142" s="5">
        <v>0.2</v>
      </c>
      <c r="G142" s="11"/>
      <c r="H142" s="60">
        <f t="shared" si="7"/>
        <v>0</v>
      </c>
      <c r="I142" s="61">
        <f t="shared" si="7"/>
        <v>0.8</v>
      </c>
    </row>
    <row r="143" spans="1:9" x14ac:dyDescent="0.25">
      <c r="A143" s="97" t="s">
        <v>32</v>
      </c>
      <c r="B143" s="23">
        <v>53</v>
      </c>
      <c r="C143" s="27">
        <v>0</v>
      </c>
      <c r="D143" s="29"/>
      <c r="E143" s="23">
        <v>45</v>
      </c>
      <c r="F143" s="27">
        <v>0</v>
      </c>
      <c r="G143" s="29"/>
      <c r="H143" s="60">
        <f t="shared" si="7"/>
        <v>8</v>
      </c>
      <c r="I143" s="61">
        <f t="shared" si="7"/>
        <v>0</v>
      </c>
    </row>
    <row r="144" spans="1:9" x14ac:dyDescent="0.25">
      <c r="A144" s="144" t="s">
        <v>18</v>
      </c>
      <c r="B144" s="124">
        <v>3</v>
      </c>
      <c r="C144" s="128">
        <v>0</v>
      </c>
      <c r="D144" s="29"/>
      <c r="E144" s="124">
        <v>0</v>
      </c>
      <c r="F144" s="128">
        <v>0</v>
      </c>
      <c r="G144" s="29"/>
      <c r="H144" s="68">
        <f t="shared" si="7"/>
        <v>3</v>
      </c>
      <c r="I144" s="69">
        <f t="shared" si="7"/>
        <v>0</v>
      </c>
    </row>
    <row r="145" spans="1:9" hidden="1" x14ac:dyDescent="0.25">
      <c r="A145" s="96" t="s">
        <v>88</v>
      </c>
      <c r="B145" s="23"/>
      <c r="C145" s="27"/>
      <c r="D145" s="29"/>
      <c r="E145" s="23"/>
      <c r="F145" s="27"/>
      <c r="G145" s="29"/>
      <c r="H145" s="60"/>
      <c r="I145" s="61"/>
    </row>
    <row r="146" spans="1:9" hidden="1" x14ac:dyDescent="0.25">
      <c r="A146" s="97" t="s">
        <v>34</v>
      </c>
      <c r="B146" s="124">
        <v>0</v>
      </c>
      <c r="C146" s="128">
        <v>0</v>
      </c>
      <c r="D146" s="29"/>
      <c r="E146" s="124">
        <v>0</v>
      </c>
      <c r="F146" s="128">
        <v>0</v>
      </c>
      <c r="G146" s="29"/>
      <c r="H146" s="68">
        <f t="shared" si="7"/>
        <v>0</v>
      </c>
      <c r="I146" s="69">
        <f t="shared" si="7"/>
        <v>0</v>
      </c>
    </row>
    <row r="147" spans="1:9" x14ac:dyDescent="0.25">
      <c r="A147" s="10" t="s">
        <v>6</v>
      </c>
      <c r="B147" s="44">
        <f>SUM(B122:B144)</f>
        <v>1365</v>
      </c>
      <c r="C147" s="64">
        <f>SUM(C122:C144)</f>
        <v>19.400000000000002</v>
      </c>
      <c r="D147" s="11"/>
      <c r="E147" s="44">
        <v>1244</v>
      </c>
      <c r="F147" s="43">
        <v>15.399999999999997</v>
      </c>
      <c r="G147" s="11"/>
      <c r="H147" s="44">
        <f t="shared" si="7"/>
        <v>121</v>
      </c>
      <c r="I147" s="61">
        <f t="shared" si="7"/>
        <v>4.0000000000000053</v>
      </c>
    </row>
    <row r="148" spans="1:9" x14ac:dyDescent="0.25">
      <c r="B148" s="44"/>
      <c r="C148" s="64"/>
      <c r="D148" s="11"/>
      <c r="E148" s="44"/>
      <c r="F148" s="43"/>
      <c r="G148" s="11"/>
      <c r="H148" s="44"/>
      <c r="I148" s="45"/>
    </row>
    <row r="149" spans="1:9" ht="13.8" thickBot="1" x14ac:dyDescent="0.3">
      <c r="A149" s="31" t="s">
        <v>7</v>
      </c>
      <c r="B149" s="148">
        <v>1366</v>
      </c>
      <c r="C149" s="74">
        <v>20.000000000000004</v>
      </c>
      <c r="D149" s="11"/>
      <c r="E149" s="71">
        <v>1245</v>
      </c>
      <c r="F149" s="102">
        <v>15.999999999999996</v>
      </c>
      <c r="G149" s="11"/>
      <c r="H149" s="71">
        <v>121</v>
      </c>
      <c r="I149" s="72">
        <v>4.0000000000000071</v>
      </c>
    </row>
    <row r="150" spans="1:9" ht="13.8" thickTop="1" x14ac:dyDescent="0.25">
      <c r="A150" s="9"/>
      <c r="B150" s="44"/>
      <c r="C150" s="64"/>
      <c r="D150" s="11"/>
      <c r="E150" s="44"/>
      <c r="F150" s="43"/>
      <c r="G150" s="11"/>
      <c r="H150" s="44"/>
      <c r="I150" s="45"/>
    </row>
    <row r="151" spans="1:9" x14ac:dyDescent="0.25">
      <c r="A151" s="10"/>
      <c r="B151" s="44"/>
      <c r="C151" s="63"/>
      <c r="D151" s="11"/>
      <c r="E151" s="44"/>
      <c r="F151" s="43"/>
      <c r="G151" s="11"/>
      <c r="H151" s="44"/>
      <c r="I151" s="45"/>
    </row>
    <row r="152" spans="1:9" x14ac:dyDescent="0.25">
      <c r="B152" s="44"/>
      <c r="C152" s="63"/>
      <c r="D152" s="11"/>
      <c r="E152" s="44"/>
      <c r="F152" s="43"/>
      <c r="G152" s="11"/>
      <c r="H152" s="44"/>
      <c r="I152" s="45"/>
    </row>
    <row r="153" spans="1:9" x14ac:dyDescent="0.25">
      <c r="A153" s="16" t="s">
        <v>99</v>
      </c>
      <c r="B153" s="150">
        <v>1375</v>
      </c>
      <c r="C153" s="63">
        <v>20.100000000000005</v>
      </c>
      <c r="D153" s="11"/>
      <c r="E153" s="44">
        <v>1246.2</v>
      </c>
      <c r="F153" s="43">
        <v>16.099999999999998</v>
      </c>
      <c r="G153" s="11"/>
      <c r="H153" s="44">
        <v>128.79999999999995</v>
      </c>
      <c r="I153" s="45">
        <v>4.0000000000000071</v>
      </c>
    </row>
    <row r="154" spans="1:9" x14ac:dyDescent="0.25">
      <c r="B154" s="44"/>
      <c r="C154" s="63"/>
      <c r="D154" s="11"/>
      <c r="E154" s="44"/>
      <c r="F154" s="43"/>
      <c r="G154" s="11"/>
      <c r="H154" s="44"/>
      <c r="I154" s="45"/>
    </row>
    <row r="155" spans="1:9" x14ac:dyDescent="0.25">
      <c r="A155" s="280" t="s">
        <v>89</v>
      </c>
      <c r="B155" s="44"/>
      <c r="C155" s="63"/>
      <c r="D155" s="11"/>
      <c r="E155" s="44"/>
      <c r="F155" s="43"/>
      <c r="G155" s="11"/>
      <c r="H155" s="44"/>
      <c r="I155" s="45"/>
    </row>
    <row r="156" spans="1:9" x14ac:dyDescent="0.25">
      <c r="A156" s="280"/>
      <c r="B156" s="129">
        <f>(C153*438.251)+B153</f>
        <v>10183.845100000002</v>
      </c>
      <c r="C156" s="130"/>
      <c r="D156" s="130"/>
      <c r="E156" s="129">
        <v>8246.6570999999985</v>
      </c>
      <c r="F156" s="43"/>
      <c r="G156" s="11"/>
      <c r="H156" s="111">
        <v>1949.3887000000032</v>
      </c>
      <c r="I156" s="45"/>
    </row>
    <row r="157" spans="1:9" x14ac:dyDescent="0.25">
      <c r="B157" s="44"/>
      <c r="C157" s="63"/>
      <c r="D157" s="11"/>
      <c r="E157" s="44"/>
      <c r="F157" s="43"/>
      <c r="G157" s="11"/>
      <c r="H157" s="44"/>
      <c r="I157" s="45"/>
    </row>
  </sheetData>
  <mergeCells count="4">
    <mergeCell ref="A155:A156"/>
    <mergeCell ref="B1:C1"/>
    <mergeCell ref="E1:F1"/>
    <mergeCell ref="H1:I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90FB-5F67-4BE0-AC9B-E1762C0E8C37}">
  <sheetPr>
    <tabColor rgb="FF92D050"/>
    <pageSetUpPr fitToPage="1"/>
  </sheetPr>
  <dimension ref="A1:I156"/>
  <sheetViews>
    <sheetView zoomScale="60" zoomScaleNormal="60" workbookViewId="0">
      <selection activeCell="A169" sqref="A169"/>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80"/>
      <c r="B1" s="275" t="s">
        <v>192</v>
      </c>
      <c r="C1" s="276"/>
      <c r="D1" s="8"/>
      <c r="E1" s="275" t="s">
        <v>183</v>
      </c>
      <c r="F1" s="276"/>
      <c r="G1" s="46"/>
      <c r="H1" s="277" t="s">
        <v>1</v>
      </c>
      <c r="I1" s="277"/>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33" t="s">
        <v>3</v>
      </c>
      <c r="B4" s="114"/>
      <c r="C4" s="40"/>
      <c r="D4" s="6"/>
      <c r="E4" s="55"/>
      <c r="F4" s="54"/>
      <c r="G4" s="6"/>
      <c r="H4" s="55"/>
      <c r="I4" s="56"/>
    </row>
    <row r="5" spans="1:9" ht="18.899999999999999" hidden="1" customHeight="1" x14ac:dyDescent="0.25">
      <c r="A5" s="133"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t="18.899999999999999"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hidden="1" x14ac:dyDescent="0.25">
      <c r="A27" s="10" t="s">
        <v>6</v>
      </c>
      <c r="B27" s="91">
        <f>SUM(B6:B26)</f>
        <v>0</v>
      </c>
      <c r="C27" s="70">
        <f>SUM(C6:C26)</f>
        <v>0</v>
      </c>
      <c r="D27" s="11"/>
      <c r="E27" s="44">
        <v>0</v>
      </c>
      <c r="F27" s="43">
        <v>0</v>
      </c>
      <c r="G27" s="11"/>
      <c r="H27" s="44">
        <f t="shared" si="1"/>
        <v>0</v>
      </c>
      <c r="I27" s="45">
        <f t="shared" si="1"/>
        <v>0</v>
      </c>
    </row>
    <row r="28" spans="1:9" hidden="1" x14ac:dyDescent="0.25">
      <c r="A28" s="9"/>
      <c r="B28" s="91"/>
      <c r="C28" s="93"/>
      <c r="D28" s="11"/>
      <c r="E28" s="44"/>
      <c r="F28" s="43"/>
      <c r="G28" s="11"/>
      <c r="H28" s="44"/>
      <c r="I28" s="45"/>
    </row>
    <row r="29" spans="1:9" hidden="1" x14ac:dyDescent="0.25">
      <c r="A29" s="133" t="s">
        <v>3</v>
      </c>
      <c r="B29" s="55"/>
      <c r="C29" s="57"/>
      <c r="D29" s="11"/>
      <c r="E29" s="60"/>
      <c r="F29" s="59"/>
      <c r="G29" s="29"/>
      <c r="H29" s="60"/>
      <c r="I29" s="61"/>
    </row>
    <row r="30" spans="1:9" hidden="1" x14ac:dyDescent="0.25">
      <c r="A30" s="133" t="s">
        <v>36</v>
      </c>
      <c r="B30" s="114"/>
      <c r="C30" s="57"/>
      <c r="D30" s="11"/>
      <c r="E30" s="60"/>
      <c r="F30" s="59"/>
      <c r="G30" s="29"/>
      <c r="H30" s="60"/>
      <c r="I30" s="61"/>
    </row>
    <row r="31" spans="1:9" hidden="1"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c r="C33" s="95"/>
      <c r="D33" s="11"/>
      <c r="E33" s="116"/>
      <c r="F33" s="95"/>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hidden="1" x14ac:dyDescent="0.25">
      <c r="A44" s="10" t="s">
        <v>6</v>
      </c>
      <c r="B44" s="60">
        <f>SUM(B32:B43)</f>
        <v>0</v>
      </c>
      <c r="C44" s="83">
        <f>SUM(C32:C43)</f>
        <v>0</v>
      </c>
      <c r="D44" s="11"/>
      <c r="E44" s="60">
        <v>0</v>
      </c>
      <c r="F44" s="59">
        <v>0</v>
      </c>
      <c r="G44" s="11"/>
      <c r="H44" s="44">
        <f t="shared" si="3"/>
        <v>0</v>
      </c>
      <c r="I44" s="45">
        <f t="shared" si="3"/>
        <v>0</v>
      </c>
    </row>
    <row r="45" spans="1:9" hidden="1" x14ac:dyDescent="0.25">
      <c r="A45" s="10"/>
      <c r="B45" s="60"/>
      <c r="C45" s="83"/>
      <c r="D45" s="11"/>
      <c r="E45" s="60"/>
      <c r="F45" s="59"/>
      <c r="G45" s="11"/>
      <c r="H45" s="44"/>
      <c r="I45" s="45"/>
    </row>
    <row r="46" spans="1:9" ht="13.8" hidden="1" thickBot="1" x14ac:dyDescent="0.3">
      <c r="A46" s="31" t="s">
        <v>5</v>
      </c>
      <c r="B46" s="71">
        <f>B44+B27</f>
        <v>0</v>
      </c>
      <c r="C46" s="74">
        <f>C44+C27</f>
        <v>0</v>
      </c>
      <c r="D46" s="11"/>
      <c r="E46" s="71">
        <v>0</v>
      </c>
      <c r="F46" s="102">
        <v>0</v>
      </c>
      <c r="G46" s="11"/>
      <c r="H46" s="71">
        <f t="shared" si="3"/>
        <v>0</v>
      </c>
      <c r="I46" s="72">
        <f t="shared" si="3"/>
        <v>0</v>
      </c>
    </row>
    <row r="47" spans="1:9" hidden="1" x14ac:dyDescent="0.25">
      <c r="B47" s="44"/>
      <c r="C47" s="63"/>
      <c r="D47" s="11"/>
      <c r="E47" s="44"/>
      <c r="F47" s="43"/>
      <c r="G47" s="11"/>
      <c r="H47" s="44"/>
      <c r="I47" s="45"/>
    </row>
    <row r="48" spans="1:9" hidden="1" x14ac:dyDescent="0.25">
      <c r="A48" s="133" t="s">
        <v>4</v>
      </c>
      <c r="B48" s="60"/>
      <c r="C48" s="82"/>
      <c r="D48" s="29"/>
      <c r="E48" s="60"/>
      <c r="F48" s="59"/>
      <c r="G48" s="29"/>
      <c r="H48" s="60"/>
      <c r="I48" s="61"/>
    </row>
    <row r="49" spans="1:9" hidden="1" x14ac:dyDescent="0.25">
      <c r="A49" s="133" t="s">
        <v>58</v>
      </c>
      <c r="B49" s="60"/>
      <c r="C49" s="82"/>
      <c r="D49" s="29"/>
      <c r="E49" s="60"/>
      <c r="F49" s="59"/>
      <c r="G49" s="29"/>
      <c r="H49" s="60"/>
      <c r="I49" s="61"/>
    </row>
    <row r="50" spans="1:9" hidden="1" x14ac:dyDescent="0.25">
      <c r="A50" s="77" t="s">
        <v>66</v>
      </c>
      <c r="B50" s="60"/>
      <c r="C50" s="82"/>
      <c r="D50" s="29"/>
      <c r="E50" s="60"/>
      <c r="F50" s="59"/>
      <c r="G50" s="29"/>
      <c r="H50" s="60"/>
      <c r="I50" s="61"/>
    </row>
    <row r="51" spans="1:9" hidden="1" x14ac:dyDescent="0.25">
      <c r="A51" s="96" t="s">
        <v>73</v>
      </c>
      <c r="B51" s="60"/>
      <c r="C51" s="82"/>
      <c r="D51" s="29"/>
      <c r="E51" s="60"/>
      <c r="F51" s="59"/>
      <c r="G51" s="29"/>
      <c r="H51" s="60"/>
      <c r="I51" s="61"/>
    </row>
    <row r="52" spans="1:9" hidden="1" x14ac:dyDescent="0.25">
      <c r="A52" s="97" t="s">
        <v>50</v>
      </c>
      <c r="B52" s="58"/>
      <c r="C52" s="59"/>
      <c r="D52" s="29"/>
      <c r="E52" s="60"/>
      <c r="F52" s="59"/>
      <c r="G52" s="29"/>
      <c r="H52" s="60">
        <f>B52-E52</f>
        <v>0</v>
      </c>
      <c r="I52" s="61">
        <f>C52-F52</f>
        <v>0</v>
      </c>
    </row>
    <row r="53" spans="1:9" hidden="1" x14ac:dyDescent="0.25">
      <c r="A53" s="97" t="s">
        <v>49</v>
      </c>
      <c r="B53" s="58"/>
      <c r="C53" s="59"/>
      <c r="D53" s="29"/>
      <c r="E53" s="60"/>
      <c r="F53" s="59"/>
      <c r="G53" s="29"/>
      <c r="H53" s="60"/>
      <c r="I53" s="61"/>
    </row>
    <row r="54" spans="1:9" hidden="1" x14ac:dyDescent="0.25">
      <c r="A54" s="96" t="s">
        <v>68</v>
      </c>
      <c r="B54" s="58"/>
      <c r="C54" s="59"/>
      <c r="D54" s="29"/>
      <c r="E54" s="60"/>
      <c r="F54" s="59"/>
      <c r="G54" s="29"/>
      <c r="H54" s="60"/>
      <c r="I54" s="61"/>
    </row>
    <row r="55" spans="1:9" hidden="1" x14ac:dyDescent="0.25">
      <c r="A55" s="97" t="s">
        <v>15</v>
      </c>
      <c r="B55" s="62"/>
      <c r="C55" s="88"/>
      <c r="D55" s="29"/>
      <c r="E55" s="62"/>
      <c r="F55" s="88"/>
      <c r="G55" s="29"/>
      <c r="H55" s="60">
        <f t="shared" ref="H55:I77" si="4">B55-E55</f>
        <v>0</v>
      </c>
      <c r="I55" s="61">
        <f t="shared" si="4"/>
        <v>0</v>
      </c>
    </row>
    <row r="56" spans="1:9" hidden="1" x14ac:dyDescent="0.25">
      <c r="A56" s="97" t="s">
        <v>87</v>
      </c>
      <c r="B56" s="62"/>
      <c r="C56" s="88"/>
      <c r="D56" s="29"/>
      <c r="E56" s="62"/>
      <c r="F56" s="88"/>
      <c r="G56" s="29"/>
      <c r="H56" s="60">
        <f t="shared" si="4"/>
        <v>0</v>
      </c>
      <c r="I56" s="61">
        <f t="shared" si="4"/>
        <v>0</v>
      </c>
    </row>
    <row r="57" spans="1:9" hidden="1" x14ac:dyDescent="0.25">
      <c r="A57" s="97" t="s">
        <v>16</v>
      </c>
      <c r="B57" s="103"/>
      <c r="C57" s="88"/>
      <c r="D57" s="29"/>
      <c r="E57" s="62"/>
      <c r="F57" s="88"/>
      <c r="G57" s="29"/>
      <c r="H57" s="60">
        <f t="shared" si="4"/>
        <v>0</v>
      </c>
      <c r="I57" s="61">
        <f t="shared" si="4"/>
        <v>0</v>
      </c>
    </row>
    <row r="58" spans="1:9" hidden="1" x14ac:dyDescent="0.25">
      <c r="A58" s="97" t="s">
        <v>17</v>
      </c>
      <c r="B58" s="62"/>
      <c r="C58" s="88"/>
      <c r="D58" s="29"/>
      <c r="E58" s="62"/>
      <c r="F58" s="88"/>
      <c r="G58" s="29"/>
      <c r="H58" s="60">
        <f t="shared" si="4"/>
        <v>0</v>
      </c>
      <c r="I58" s="61">
        <f t="shared" si="4"/>
        <v>0</v>
      </c>
    </row>
    <row r="59" spans="1:9" hidden="1" x14ac:dyDescent="0.25">
      <c r="A59" s="97" t="s">
        <v>23</v>
      </c>
      <c r="B59" s="79"/>
      <c r="C59" s="89"/>
      <c r="D59" s="11"/>
      <c r="E59" s="79"/>
      <c r="F59" s="89"/>
      <c r="G59" s="11"/>
      <c r="H59" s="68">
        <f t="shared" si="4"/>
        <v>0</v>
      </c>
      <c r="I59" s="69">
        <f t="shared" si="4"/>
        <v>0</v>
      </c>
    </row>
    <row r="60" spans="1:9" hidden="1" x14ac:dyDescent="0.25">
      <c r="A60" s="96" t="s">
        <v>69</v>
      </c>
      <c r="B60" s="58"/>
      <c r="C60" s="59"/>
      <c r="D60" s="11"/>
      <c r="E60" s="62"/>
      <c r="F60" s="88"/>
      <c r="G60" s="11"/>
      <c r="H60" s="60"/>
      <c r="I60" s="61"/>
    </row>
    <row r="61" spans="1:9" hidden="1" x14ac:dyDescent="0.25">
      <c r="A61" s="97" t="s">
        <v>24</v>
      </c>
      <c r="B61" s="103"/>
      <c r="C61" s="88"/>
      <c r="D61" s="11"/>
      <c r="E61" s="62"/>
      <c r="F61" s="88"/>
      <c r="G61" s="11"/>
      <c r="H61" s="60">
        <f t="shared" si="4"/>
        <v>0</v>
      </c>
      <c r="I61" s="61">
        <f t="shared" si="4"/>
        <v>0</v>
      </c>
    </row>
    <row r="62" spans="1:9" hidden="1" x14ac:dyDescent="0.25">
      <c r="A62" s="97" t="s">
        <v>15</v>
      </c>
      <c r="B62" s="103"/>
      <c r="C62" s="88"/>
      <c r="D62" s="11"/>
      <c r="E62" s="62"/>
      <c r="F62" s="88"/>
      <c r="G62" s="11"/>
      <c r="H62" s="60">
        <f t="shared" si="4"/>
        <v>0</v>
      </c>
      <c r="I62" s="61">
        <f t="shared" si="4"/>
        <v>0</v>
      </c>
    </row>
    <row r="63" spans="1:9" hidden="1" x14ac:dyDescent="0.25">
      <c r="A63" s="97" t="s">
        <v>26</v>
      </c>
      <c r="B63" s="103"/>
      <c r="C63" s="88"/>
      <c r="D63" s="11"/>
      <c r="E63" s="62"/>
      <c r="F63" s="88"/>
      <c r="G63" s="11"/>
      <c r="H63" s="60">
        <f t="shared" si="4"/>
        <v>0</v>
      </c>
      <c r="I63" s="61">
        <f t="shared" si="4"/>
        <v>0</v>
      </c>
    </row>
    <row r="64" spans="1:9" hidden="1" x14ac:dyDescent="0.25">
      <c r="A64" s="97" t="s">
        <v>42</v>
      </c>
      <c r="B64" s="103"/>
      <c r="C64" s="88"/>
      <c r="D64" s="11"/>
      <c r="E64" s="62"/>
      <c r="F64" s="88"/>
      <c r="G64" s="11"/>
      <c r="H64" s="60">
        <f t="shared" si="4"/>
        <v>0</v>
      </c>
      <c r="I64" s="61">
        <f t="shared" si="4"/>
        <v>0</v>
      </c>
    </row>
    <row r="65" spans="1:9" hidden="1" x14ac:dyDescent="0.25">
      <c r="A65" s="97" t="s">
        <v>18</v>
      </c>
      <c r="B65" s="103"/>
      <c r="C65" s="88"/>
      <c r="D65" s="11"/>
      <c r="E65" s="62"/>
      <c r="F65" s="88"/>
      <c r="G65" s="11"/>
      <c r="H65" s="60">
        <f t="shared" si="4"/>
        <v>0</v>
      </c>
      <c r="I65" s="61">
        <f t="shared" si="4"/>
        <v>0</v>
      </c>
    </row>
    <row r="66" spans="1:9" hidden="1" x14ac:dyDescent="0.25">
      <c r="A66" s="97" t="s">
        <v>23</v>
      </c>
      <c r="B66" s="103"/>
      <c r="C66" s="88"/>
      <c r="D66" s="11"/>
      <c r="E66" s="62"/>
      <c r="F66" s="88"/>
      <c r="G66" s="11"/>
      <c r="H66" s="60">
        <f t="shared" si="4"/>
        <v>0</v>
      </c>
      <c r="I66" s="61">
        <f t="shared" si="4"/>
        <v>0</v>
      </c>
    </row>
    <row r="67" spans="1:9" hidden="1" x14ac:dyDescent="0.25">
      <c r="A67" s="96" t="s">
        <v>67</v>
      </c>
      <c r="B67" s="58"/>
      <c r="C67" s="59"/>
      <c r="D67" s="11"/>
      <c r="E67" s="62"/>
      <c r="F67" s="88"/>
      <c r="G67" s="11"/>
      <c r="H67" s="60"/>
      <c r="I67" s="61"/>
    </row>
    <row r="68" spans="1:9" hidden="1" x14ac:dyDescent="0.25">
      <c r="A68" s="97" t="s">
        <v>86</v>
      </c>
      <c r="B68" s="58"/>
      <c r="C68" s="59"/>
      <c r="D68" s="11"/>
      <c r="E68" s="62"/>
      <c r="F68" s="88"/>
      <c r="G68" s="11"/>
      <c r="H68" s="60">
        <f t="shared" si="4"/>
        <v>0</v>
      </c>
      <c r="I68" s="61">
        <f t="shared" si="4"/>
        <v>0</v>
      </c>
    </row>
    <row r="69" spans="1:9" hidden="1" x14ac:dyDescent="0.25">
      <c r="A69" s="97" t="s">
        <v>54</v>
      </c>
      <c r="B69" s="58"/>
      <c r="C69" s="59"/>
      <c r="D69" s="11"/>
      <c r="E69" s="62"/>
      <c r="F69" s="88"/>
      <c r="G69" s="11"/>
      <c r="H69" s="60">
        <f t="shared" si="4"/>
        <v>0</v>
      </c>
      <c r="I69" s="61">
        <f t="shared" si="4"/>
        <v>0</v>
      </c>
    </row>
    <row r="70" spans="1:9" hidden="1" x14ac:dyDescent="0.25">
      <c r="A70" s="96" t="s">
        <v>30</v>
      </c>
      <c r="B70" s="58"/>
      <c r="C70" s="59"/>
      <c r="D70" s="11"/>
      <c r="E70" s="62"/>
      <c r="F70" s="88"/>
      <c r="G70" s="11"/>
      <c r="H70" s="60"/>
      <c r="I70" s="61"/>
    </row>
    <row r="71" spans="1:9" hidden="1" x14ac:dyDescent="0.25">
      <c r="A71" s="97" t="s">
        <v>72</v>
      </c>
      <c r="B71" s="58"/>
      <c r="C71" s="59"/>
      <c r="D71" s="11"/>
      <c r="E71" s="62"/>
      <c r="F71" s="88"/>
      <c r="G71" s="11"/>
      <c r="H71" s="60">
        <f t="shared" si="4"/>
        <v>0</v>
      </c>
      <c r="I71" s="61">
        <f t="shared" si="4"/>
        <v>0</v>
      </c>
    </row>
    <row r="72" spans="1:9" hidden="1" x14ac:dyDescent="0.25">
      <c r="A72" s="97" t="s">
        <v>91</v>
      </c>
      <c r="B72" s="58"/>
      <c r="C72" s="59"/>
      <c r="D72" s="11"/>
      <c r="E72" s="62"/>
      <c r="F72" s="88"/>
      <c r="G72" s="11"/>
      <c r="H72" s="60">
        <f t="shared" si="4"/>
        <v>0</v>
      </c>
      <c r="I72" s="61">
        <f t="shared" si="4"/>
        <v>0</v>
      </c>
    </row>
    <row r="73" spans="1:9" hidden="1" x14ac:dyDescent="0.25">
      <c r="A73" s="97" t="s">
        <v>23</v>
      </c>
      <c r="B73" s="58"/>
      <c r="C73" s="59"/>
      <c r="D73" s="11"/>
      <c r="E73" s="62"/>
      <c r="F73" s="88"/>
      <c r="G73" s="11"/>
      <c r="H73" s="60">
        <f t="shared" si="4"/>
        <v>0</v>
      </c>
      <c r="I73" s="61">
        <f t="shared" si="4"/>
        <v>0</v>
      </c>
    </row>
    <row r="74" spans="1:9" hidden="1" x14ac:dyDescent="0.25">
      <c r="A74" s="96" t="s">
        <v>70</v>
      </c>
      <c r="B74" s="58"/>
      <c r="C74" s="59"/>
      <c r="D74" s="11"/>
      <c r="E74" s="62"/>
      <c r="F74" s="88"/>
      <c r="G74" s="11"/>
      <c r="H74" s="60"/>
      <c r="I74" s="61"/>
    </row>
    <row r="75" spans="1:9" hidden="1" x14ac:dyDescent="0.25">
      <c r="A75" s="97" t="s">
        <v>32</v>
      </c>
      <c r="B75" s="58"/>
      <c r="C75" s="59"/>
      <c r="D75" s="11"/>
      <c r="E75" s="62"/>
      <c r="F75" s="88"/>
      <c r="G75" s="11"/>
      <c r="H75" s="60">
        <f t="shared" si="4"/>
        <v>0</v>
      </c>
      <c r="I75" s="61">
        <f t="shared" si="4"/>
        <v>0</v>
      </c>
    </row>
    <row r="76" spans="1:9" hidden="1" x14ac:dyDescent="0.25">
      <c r="A76" s="97" t="s">
        <v>33</v>
      </c>
      <c r="B76" s="66"/>
      <c r="C76" s="67"/>
      <c r="D76" s="11"/>
      <c r="E76" s="62"/>
      <c r="F76" s="88"/>
      <c r="G76" s="11"/>
      <c r="H76" s="68">
        <f t="shared" si="4"/>
        <v>0</v>
      </c>
      <c r="I76" s="69">
        <f t="shared" si="4"/>
        <v>0</v>
      </c>
    </row>
    <row r="77" spans="1:9" hidden="1" x14ac:dyDescent="0.25">
      <c r="A77" s="10" t="s">
        <v>6</v>
      </c>
      <c r="B77" s="42">
        <f>SUM(B55:B76)</f>
        <v>0</v>
      </c>
      <c r="C77" s="43">
        <f>SUM(C52:C76)</f>
        <v>0</v>
      </c>
      <c r="D77" s="11"/>
      <c r="E77" s="62">
        <v>0</v>
      </c>
      <c r="F77" s="88">
        <v>0</v>
      </c>
      <c r="G77" s="11"/>
      <c r="H77" s="60">
        <f t="shared" si="4"/>
        <v>0</v>
      </c>
      <c r="I77" s="61">
        <f t="shared" si="4"/>
        <v>0</v>
      </c>
    </row>
    <row r="78" spans="1:9" hidden="1" x14ac:dyDescent="0.25">
      <c r="B78" s="44"/>
      <c r="C78" s="43"/>
      <c r="D78" s="11"/>
      <c r="E78" s="44"/>
      <c r="F78" s="43"/>
      <c r="G78" s="11"/>
      <c r="H78" s="44"/>
      <c r="I78" s="45"/>
    </row>
    <row r="79" spans="1:9" hidden="1" x14ac:dyDescent="0.25">
      <c r="A79" s="133" t="s">
        <v>4</v>
      </c>
      <c r="B79" s="44"/>
      <c r="C79" s="63"/>
      <c r="D79" s="11"/>
      <c r="E79" s="44"/>
      <c r="F79" s="43"/>
      <c r="G79" s="11"/>
      <c r="H79" s="44"/>
      <c r="I79" s="45"/>
    </row>
    <row r="80" spans="1:9" hidden="1" x14ac:dyDescent="0.25">
      <c r="A80" s="133" t="s">
        <v>75</v>
      </c>
      <c r="B80" s="44"/>
      <c r="C80" s="63"/>
      <c r="D80" s="11"/>
      <c r="E80" s="44"/>
      <c r="F80" s="43"/>
      <c r="G80" s="11"/>
      <c r="H80" s="44"/>
      <c r="I80" s="45"/>
    </row>
    <row r="81" spans="1:9" hidden="1"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hidden="1" x14ac:dyDescent="0.25">
      <c r="A85" s="96" t="s">
        <v>71</v>
      </c>
      <c r="B85" s="44"/>
      <c r="C85" s="63"/>
      <c r="D85" s="11"/>
      <c r="E85" s="44"/>
      <c r="F85" s="43"/>
      <c r="G85" s="11"/>
      <c r="H85" s="44">
        <f t="shared" si="5"/>
        <v>0</v>
      </c>
      <c r="I85" s="45">
        <f t="shared" si="5"/>
        <v>0</v>
      </c>
    </row>
    <row r="86" spans="1:9" hidden="1" x14ac:dyDescent="0.25">
      <c r="A86" s="97" t="s">
        <v>10</v>
      </c>
      <c r="B86" s="44"/>
      <c r="C86" s="63"/>
      <c r="D86" s="11"/>
      <c r="E86" s="44"/>
      <c r="F86" s="43"/>
      <c r="G86" s="11"/>
      <c r="H86" s="44">
        <f t="shared" si="5"/>
        <v>0</v>
      </c>
      <c r="I86" s="45">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0</v>
      </c>
      <c r="I92" s="45">
        <f>C118-F92</f>
        <v>0</v>
      </c>
    </row>
    <row r="93" spans="1:9" hidden="1" x14ac:dyDescent="0.25">
      <c r="A93" s="96" t="s">
        <v>69</v>
      </c>
      <c r="B93" s="44"/>
      <c r="C93" s="63"/>
      <c r="D93" s="11"/>
      <c r="E93" s="60"/>
      <c r="F93" s="59"/>
      <c r="G93" s="11"/>
      <c r="H93" s="44"/>
      <c r="I93" s="45"/>
    </row>
    <row r="94" spans="1:9" hidden="1" x14ac:dyDescent="0.25">
      <c r="A94" s="97" t="s">
        <v>24</v>
      </c>
      <c r="B94" s="44"/>
      <c r="C94" s="63"/>
      <c r="D94" s="11"/>
      <c r="E94" s="60"/>
      <c r="F94" s="59"/>
      <c r="G94" s="11"/>
      <c r="H94" s="44">
        <f t="shared" si="5"/>
        <v>0</v>
      </c>
      <c r="I94" s="45">
        <f t="shared" si="5"/>
        <v>0</v>
      </c>
    </row>
    <row r="95" spans="1:9" hidden="1" x14ac:dyDescent="0.25">
      <c r="A95" s="97" t="s">
        <v>26</v>
      </c>
      <c r="B95" s="44"/>
      <c r="C95" s="63"/>
      <c r="D95" s="11"/>
      <c r="E95" s="60"/>
      <c r="F95" s="59"/>
      <c r="G95" s="11"/>
      <c r="H95" s="44">
        <f t="shared" si="5"/>
        <v>0</v>
      </c>
      <c r="I95" s="45">
        <f t="shared" si="5"/>
        <v>0</v>
      </c>
    </row>
    <row r="96" spans="1:9" hidden="1" x14ac:dyDescent="0.25">
      <c r="A96" s="97" t="s">
        <v>39</v>
      </c>
      <c r="B96" s="44"/>
      <c r="C96" s="63"/>
      <c r="D96" s="11"/>
      <c r="E96" s="60"/>
      <c r="F96" s="59"/>
      <c r="G96" s="11"/>
      <c r="H96" s="44">
        <f t="shared" si="5"/>
        <v>0</v>
      </c>
      <c r="I96" s="45">
        <f t="shared" si="5"/>
        <v>0</v>
      </c>
    </row>
    <row r="97" spans="1:9" hidden="1" x14ac:dyDescent="0.25">
      <c r="A97" s="97" t="s">
        <v>42</v>
      </c>
      <c r="B97" s="68">
        <v>0</v>
      </c>
      <c r="C97" s="65">
        <v>0</v>
      </c>
      <c r="D97" s="11"/>
      <c r="E97" s="68">
        <v>0</v>
      </c>
      <c r="F97" s="67">
        <v>0</v>
      </c>
      <c r="G97" s="11"/>
      <c r="H97" s="68">
        <f t="shared" si="5"/>
        <v>0</v>
      </c>
      <c r="I97" s="69">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0</v>
      </c>
      <c r="D103" s="11"/>
      <c r="E103" s="44">
        <v>0</v>
      </c>
      <c r="F103" s="43">
        <v>0</v>
      </c>
      <c r="G103" s="11"/>
      <c r="H103" s="44">
        <f t="shared" si="5"/>
        <v>0</v>
      </c>
      <c r="I103" s="45">
        <f t="shared" si="5"/>
        <v>0</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v>
      </c>
      <c r="D106" s="11"/>
      <c r="E106" s="44">
        <v>0</v>
      </c>
      <c r="F106" s="43">
        <v>0</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0</v>
      </c>
      <c r="C108" s="100">
        <v>0</v>
      </c>
      <c r="D108" s="29"/>
      <c r="E108" s="60">
        <v>0</v>
      </c>
      <c r="F108" s="59">
        <v>0</v>
      </c>
      <c r="G108" s="29"/>
      <c r="H108" s="44">
        <f t="shared" si="5"/>
        <v>0</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hidden="1" x14ac:dyDescent="0.25">
      <c r="A110" s="10" t="s">
        <v>6</v>
      </c>
      <c r="B110" s="44">
        <f>SUM(B83:B109)</f>
        <v>0</v>
      </c>
      <c r="C110" s="64">
        <f>SUM(C83:C109)</f>
        <v>0</v>
      </c>
      <c r="D110" s="11"/>
      <c r="E110" s="44">
        <v>0</v>
      </c>
      <c r="F110" s="43">
        <v>0</v>
      </c>
      <c r="G110" s="11"/>
      <c r="H110" s="44">
        <f t="shared" si="5"/>
        <v>0</v>
      </c>
      <c r="I110" s="45">
        <f t="shared" si="5"/>
        <v>0</v>
      </c>
    </row>
    <row r="111" spans="1:9" x14ac:dyDescent="0.25">
      <c r="B111" s="44"/>
      <c r="C111" s="64"/>
      <c r="D111" s="11"/>
      <c r="E111" s="44"/>
      <c r="F111" s="43"/>
      <c r="G111" s="11"/>
      <c r="H111" s="44"/>
      <c r="I111" s="45"/>
    </row>
    <row r="112" spans="1:9" x14ac:dyDescent="0.25">
      <c r="A112" s="133" t="s">
        <v>4</v>
      </c>
      <c r="B112" s="44"/>
      <c r="C112" s="64"/>
      <c r="D112" s="11"/>
      <c r="E112" s="44"/>
      <c r="F112" s="43"/>
      <c r="G112" s="11"/>
      <c r="H112" s="44"/>
      <c r="I112" s="45"/>
    </row>
    <row r="113" spans="1:9" x14ac:dyDescent="0.25">
      <c r="A113" s="133"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x14ac:dyDescent="0.25">
      <c r="A115" s="96" t="s">
        <v>68</v>
      </c>
      <c r="B115" s="44"/>
      <c r="C115" s="63"/>
      <c r="D115" s="11"/>
      <c r="E115" s="44"/>
      <c r="F115" s="43"/>
      <c r="G115" s="11"/>
      <c r="H115" s="44"/>
      <c r="I115" s="45"/>
    </row>
    <row r="116" spans="1:9" x14ac:dyDescent="0.25">
      <c r="A116" s="97" t="s">
        <v>60</v>
      </c>
      <c r="B116" s="44">
        <v>0</v>
      </c>
      <c r="C116" s="63">
        <v>0.4</v>
      </c>
      <c r="D116" s="11"/>
      <c r="E116" s="44">
        <v>0</v>
      </c>
      <c r="F116" s="43">
        <v>0</v>
      </c>
      <c r="G116" s="11"/>
      <c r="H116" s="44">
        <f t="shared" ref="H116:I120" si="6">B116-E116</f>
        <v>0</v>
      </c>
      <c r="I116" s="45">
        <f t="shared" si="6"/>
        <v>0.4</v>
      </c>
    </row>
    <row r="117" spans="1:9" x14ac:dyDescent="0.25">
      <c r="A117" s="97" t="s">
        <v>94</v>
      </c>
      <c r="B117" s="44">
        <v>0</v>
      </c>
      <c r="C117" s="63">
        <v>0</v>
      </c>
      <c r="D117" s="11"/>
      <c r="E117" s="44">
        <v>0</v>
      </c>
      <c r="F117" s="43">
        <v>0</v>
      </c>
      <c r="G117" s="11"/>
      <c r="H117" s="44">
        <f t="shared" si="6"/>
        <v>0</v>
      </c>
      <c r="I117" s="45">
        <f t="shared" si="6"/>
        <v>0</v>
      </c>
    </row>
    <row r="118" spans="1:9" x14ac:dyDescent="0.25">
      <c r="A118" s="97" t="s">
        <v>80</v>
      </c>
      <c r="B118" s="44">
        <v>0</v>
      </c>
      <c r="C118" s="63">
        <v>0</v>
      </c>
      <c r="D118" s="11"/>
      <c r="E118" s="44">
        <v>0</v>
      </c>
      <c r="F118" s="43">
        <v>0</v>
      </c>
      <c r="G118" s="11"/>
      <c r="H118" s="44">
        <f t="shared" si="6"/>
        <v>0</v>
      </c>
      <c r="I118" s="45">
        <f t="shared" si="6"/>
        <v>0</v>
      </c>
    </row>
    <row r="119" spans="1:9" hidden="1" x14ac:dyDescent="0.25">
      <c r="A119" s="32" t="s">
        <v>69</v>
      </c>
      <c r="B119" s="44"/>
      <c r="C119" s="63"/>
      <c r="D119" s="11"/>
      <c r="E119" s="44"/>
      <c r="F119" s="43"/>
      <c r="G119" s="11"/>
      <c r="H119" s="44"/>
      <c r="I119" s="45"/>
    </row>
    <row r="120" spans="1:9" hidden="1" x14ac:dyDescent="0.25">
      <c r="A120" s="144" t="s">
        <v>42</v>
      </c>
      <c r="B120" s="44">
        <v>0</v>
      </c>
      <c r="C120" s="63">
        <v>0</v>
      </c>
      <c r="D120" s="11"/>
      <c r="E120" s="44">
        <v>0</v>
      </c>
      <c r="F120" s="43">
        <v>0</v>
      </c>
      <c r="G120" s="11"/>
      <c r="H120" s="44">
        <f t="shared" si="6"/>
        <v>0</v>
      </c>
      <c r="I120" s="45">
        <f t="shared" si="6"/>
        <v>0</v>
      </c>
    </row>
    <row r="121" spans="1:9" x14ac:dyDescent="0.25">
      <c r="A121" s="96" t="s">
        <v>32</v>
      </c>
      <c r="B121" s="120"/>
      <c r="C121" s="63"/>
      <c r="D121" s="11"/>
      <c r="E121" s="44"/>
      <c r="F121" s="43"/>
      <c r="G121" s="11"/>
      <c r="H121" s="44"/>
      <c r="I121" s="45"/>
    </row>
    <row r="122" spans="1:9" x14ac:dyDescent="0.25">
      <c r="A122" s="97" t="s">
        <v>70</v>
      </c>
      <c r="B122" s="121">
        <v>0</v>
      </c>
      <c r="C122" s="65">
        <v>0</v>
      </c>
      <c r="D122" s="11"/>
      <c r="E122" s="68">
        <v>0</v>
      </c>
      <c r="F122" s="67">
        <v>0</v>
      </c>
      <c r="G122" s="11"/>
      <c r="H122" s="68">
        <f>B122-E122</f>
        <v>0</v>
      </c>
      <c r="I122" s="69">
        <f>C122-F122</f>
        <v>0</v>
      </c>
    </row>
    <row r="123" spans="1:9" x14ac:dyDescent="0.25">
      <c r="A123" s="10" t="s">
        <v>6</v>
      </c>
      <c r="B123" s="44">
        <f>SUM(B116:B122)</f>
        <v>0</v>
      </c>
      <c r="C123" s="63">
        <f>SUM(C116:C122)</f>
        <v>0.4</v>
      </c>
      <c r="D123" s="11"/>
      <c r="E123" s="44">
        <v>0</v>
      </c>
      <c r="F123" s="43">
        <v>0</v>
      </c>
      <c r="G123" s="11"/>
      <c r="H123" s="44">
        <f>B123-E123</f>
        <v>0</v>
      </c>
      <c r="I123" s="45">
        <f>C123-F123</f>
        <v>0.4</v>
      </c>
    </row>
    <row r="124" spans="1:9" x14ac:dyDescent="0.25">
      <c r="B124" s="44"/>
      <c r="C124" s="63"/>
      <c r="D124" s="11"/>
      <c r="E124" s="44"/>
      <c r="F124" s="43"/>
      <c r="G124" s="11"/>
      <c r="H124" s="44"/>
      <c r="I124" s="45"/>
    </row>
    <row r="125" spans="1:9" hidden="1" x14ac:dyDescent="0.25">
      <c r="A125" s="133" t="s">
        <v>4</v>
      </c>
      <c r="B125" s="44"/>
      <c r="C125" s="63"/>
      <c r="D125" s="11"/>
      <c r="E125" s="44"/>
      <c r="F125" s="43"/>
      <c r="G125" s="11"/>
      <c r="H125" s="44"/>
      <c r="I125" s="45"/>
    </row>
    <row r="126" spans="1:9" hidden="1" x14ac:dyDescent="0.25">
      <c r="A126" s="133" t="s">
        <v>77</v>
      </c>
      <c r="B126" s="44"/>
      <c r="C126" s="63"/>
      <c r="D126" s="11"/>
      <c r="E126" s="44"/>
      <c r="F126" s="43"/>
      <c r="G126" s="11"/>
      <c r="H126" s="44"/>
      <c r="I126" s="45"/>
    </row>
    <row r="127" spans="1:9" hidden="1" x14ac:dyDescent="0.25">
      <c r="A127" s="77" t="s">
        <v>66</v>
      </c>
      <c r="B127" s="44"/>
      <c r="C127" s="63"/>
      <c r="D127" s="11"/>
      <c r="E127" s="44"/>
      <c r="F127" s="43"/>
      <c r="G127" s="11"/>
      <c r="H127" s="44"/>
      <c r="I127" s="45"/>
    </row>
    <row r="128" spans="1:9" hidden="1" x14ac:dyDescent="0.25">
      <c r="A128" s="96" t="s">
        <v>68</v>
      </c>
      <c r="B128" s="116"/>
      <c r="C128" s="95"/>
      <c r="D128" s="11"/>
      <c r="E128" s="44"/>
      <c r="F128" s="43"/>
      <c r="G128" s="11"/>
      <c r="H128" s="44"/>
      <c r="I128" s="45"/>
    </row>
    <row r="129" spans="1:9" hidden="1" x14ac:dyDescent="0.25">
      <c r="A129" s="97" t="s">
        <v>15</v>
      </c>
      <c r="B129" s="116"/>
      <c r="C129" s="95"/>
      <c r="D129" s="11"/>
      <c r="E129" s="116"/>
      <c r="F129" s="88"/>
      <c r="G129" s="11"/>
      <c r="H129" s="44">
        <f t="shared" ref="H129:I146" si="7">B129-E129</f>
        <v>0</v>
      </c>
      <c r="I129" s="45">
        <f t="shared" si="7"/>
        <v>0</v>
      </c>
    </row>
    <row r="130" spans="1:9" hidden="1" x14ac:dyDescent="0.25">
      <c r="A130" s="97" t="s">
        <v>87</v>
      </c>
      <c r="B130" s="116"/>
      <c r="C130" s="95"/>
      <c r="D130" s="11"/>
      <c r="E130" s="116"/>
      <c r="F130" s="88"/>
      <c r="G130" s="11"/>
      <c r="H130" s="44">
        <f t="shared" si="7"/>
        <v>0</v>
      </c>
      <c r="I130" s="45">
        <f t="shared" si="7"/>
        <v>0</v>
      </c>
    </row>
    <row r="131" spans="1:9" hidden="1" x14ac:dyDescent="0.25">
      <c r="A131" s="97" t="s">
        <v>17</v>
      </c>
      <c r="B131" s="116"/>
      <c r="C131" s="88"/>
      <c r="D131" s="11"/>
      <c r="E131" s="116"/>
      <c r="F131" s="88"/>
      <c r="G131" s="11"/>
      <c r="H131" s="44">
        <f t="shared" si="7"/>
        <v>0</v>
      </c>
      <c r="I131" s="45">
        <f t="shared" si="7"/>
        <v>0</v>
      </c>
    </row>
    <row r="132" spans="1:9" hidden="1" x14ac:dyDescent="0.25">
      <c r="A132" s="97" t="s">
        <v>18</v>
      </c>
      <c r="B132" s="116"/>
      <c r="C132" s="88"/>
      <c r="D132" s="11"/>
      <c r="E132" s="116"/>
      <c r="F132" s="88"/>
      <c r="G132" s="11"/>
      <c r="H132" s="44">
        <f t="shared" si="7"/>
        <v>0</v>
      </c>
      <c r="I132" s="45">
        <f t="shared" si="7"/>
        <v>0</v>
      </c>
    </row>
    <row r="133" spans="1:9" hidden="1" x14ac:dyDescent="0.25">
      <c r="A133" s="97" t="s">
        <v>23</v>
      </c>
      <c r="B133" s="116"/>
      <c r="C133" s="88"/>
      <c r="D133" s="11"/>
      <c r="E133" s="116"/>
      <c r="F133" s="88"/>
      <c r="G133" s="11"/>
      <c r="H133" s="44">
        <f t="shared" si="7"/>
        <v>0</v>
      </c>
      <c r="I133" s="45">
        <f t="shared" si="7"/>
        <v>0</v>
      </c>
    </row>
    <row r="134" spans="1:9" hidden="1" x14ac:dyDescent="0.25">
      <c r="A134" s="97" t="s">
        <v>55</v>
      </c>
      <c r="B134" s="123"/>
      <c r="C134" s="87"/>
      <c r="D134" s="29"/>
      <c r="E134" s="123"/>
      <c r="F134" s="87"/>
      <c r="G134" s="29"/>
      <c r="H134" s="60">
        <f t="shared" si="7"/>
        <v>0</v>
      </c>
      <c r="I134" s="61">
        <f t="shared" si="7"/>
        <v>0</v>
      </c>
    </row>
    <row r="135" spans="1:9" hidden="1" x14ac:dyDescent="0.25">
      <c r="A135" s="97" t="s">
        <v>56</v>
      </c>
      <c r="B135" s="123"/>
      <c r="C135" s="87"/>
      <c r="D135" s="29"/>
      <c r="E135" s="123"/>
      <c r="F135" s="87"/>
      <c r="G135" s="29"/>
      <c r="H135" s="60">
        <f t="shared" si="7"/>
        <v>0</v>
      </c>
      <c r="I135" s="61">
        <f t="shared" si="7"/>
        <v>0</v>
      </c>
    </row>
    <row r="136" spans="1:9" hidden="1" x14ac:dyDescent="0.25">
      <c r="A136" s="96" t="s">
        <v>69</v>
      </c>
      <c r="B136" s="123"/>
      <c r="C136" s="87"/>
      <c r="D136" s="29"/>
      <c r="E136" s="123"/>
      <c r="F136" s="87"/>
      <c r="G136" s="29"/>
      <c r="H136" s="60"/>
      <c r="I136" s="61"/>
    </row>
    <row r="137" spans="1:9" hidden="1" x14ac:dyDescent="0.25">
      <c r="A137" s="97" t="s">
        <v>42</v>
      </c>
      <c r="B137" s="123"/>
      <c r="C137" s="87"/>
      <c r="D137" s="29"/>
      <c r="E137" s="123"/>
      <c r="F137" s="87"/>
      <c r="G137" s="29"/>
      <c r="H137" s="60">
        <f t="shared" si="7"/>
        <v>0</v>
      </c>
      <c r="I137" s="61">
        <f t="shared" si="7"/>
        <v>0</v>
      </c>
    </row>
    <row r="138" spans="1:9" hidden="1" x14ac:dyDescent="0.25">
      <c r="A138" s="96" t="s">
        <v>30</v>
      </c>
      <c r="B138" s="122"/>
      <c r="C138" s="101"/>
      <c r="D138" s="29"/>
      <c r="E138" s="60"/>
      <c r="F138" s="59"/>
      <c r="G138" s="29"/>
      <c r="H138" s="60"/>
      <c r="I138" s="61"/>
    </row>
    <row r="139" spans="1:9" hidden="1" x14ac:dyDescent="0.25">
      <c r="A139" s="97" t="s">
        <v>72</v>
      </c>
      <c r="B139" s="116"/>
      <c r="C139" s="95"/>
      <c r="D139" s="11"/>
      <c r="E139" s="44"/>
      <c r="F139" s="43"/>
      <c r="G139" s="11"/>
      <c r="H139" s="60">
        <f t="shared" si="7"/>
        <v>0</v>
      </c>
      <c r="I139" s="61">
        <f t="shared" si="7"/>
        <v>0</v>
      </c>
    </row>
    <row r="140" spans="1:9" hidden="1" x14ac:dyDescent="0.25">
      <c r="A140" s="97" t="s">
        <v>23</v>
      </c>
      <c r="B140" s="116"/>
      <c r="C140" s="95"/>
      <c r="D140" s="11"/>
      <c r="E140" s="44"/>
      <c r="F140" s="43"/>
      <c r="G140" s="11"/>
      <c r="H140" s="60">
        <f t="shared" si="7"/>
        <v>0</v>
      </c>
      <c r="I140" s="61">
        <f t="shared" si="7"/>
        <v>0</v>
      </c>
    </row>
    <row r="141" spans="1:9" hidden="1" x14ac:dyDescent="0.25">
      <c r="A141" s="96" t="s">
        <v>70</v>
      </c>
      <c r="B141" s="21"/>
      <c r="C141" s="5"/>
      <c r="D141" s="11"/>
      <c r="E141" s="44"/>
      <c r="F141" s="43"/>
      <c r="G141" s="11"/>
      <c r="H141" s="60"/>
      <c r="I141" s="61"/>
    </row>
    <row r="142" spans="1:9" hidden="1" x14ac:dyDescent="0.25">
      <c r="A142" s="144" t="s">
        <v>185</v>
      </c>
      <c r="B142" s="124">
        <v>0</v>
      </c>
      <c r="C142" s="128">
        <v>0.1</v>
      </c>
      <c r="D142" s="29"/>
      <c r="E142" s="68">
        <v>0</v>
      </c>
      <c r="F142" s="67">
        <v>0.1</v>
      </c>
      <c r="G142" s="29"/>
      <c r="H142" s="68">
        <f t="shared" si="7"/>
        <v>0</v>
      </c>
      <c r="I142" s="69">
        <f t="shared" si="7"/>
        <v>0</v>
      </c>
    </row>
    <row r="143" spans="1:9" hidden="1" x14ac:dyDescent="0.25">
      <c r="A143" s="97" t="s">
        <v>33</v>
      </c>
      <c r="B143" s="23"/>
      <c r="C143" s="27"/>
      <c r="D143" s="29"/>
      <c r="E143" s="60"/>
      <c r="F143" s="59"/>
      <c r="G143" s="29"/>
      <c r="H143" s="60">
        <f t="shared" si="7"/>
        <v>0</v>
      </c>
      <c r="I143" s="61">
        <f t="shared" si="7"/>
        <v>0</v>
      </c>
    </row>
    <row r="144" spans="1:9" hidden="1" x14ac:dyDescent="0.25">
      <c r="A144" s="96" t="s">
        <v>88</v>
      </c>
      <c r="B144" s="23"/>
      <c r="C144" s="27"/>
      <c r="D144" s="29"/>
      <c r="E144" s="60"/>
      <c r="F144" s="59"/>
      <c r="G144" s="29"/>
      <c r="H144" s="60"/>
      <c r="I144" s="61"/>
    </row>
    <row r="145" spans="1:9" hidden="1" x14ac:dyDescent="0.25">
      <c r="A145" s="97" t="s">
        <v>34</v>
      </c>
      <c r="B145" s="124"/>
      <c r="C145" s="128"/>
      <c r="D145" s="29"/>
      <c r="E145" s="68"/>
      <c r="F145" s="67"/>
      <c r="G145" s="29"/>
      <c r="H145" s="68">
        <f t="shared" si="7"/>
        <v>0</v>
      </c>
      <c r="I145" s="69">
        <f t="shared" si="7"/>
        <v>0</v>
      </c>
    </row>
    <row r="146" spans="1:9" hidden="1" x14ac:dyDescent="0.25">
      <c r="A146" s="10" t="s">
        <v>6</v>
      </c>
      <c r="B146" s="44">
        <f>SUM(B128:B142)</f>
        <v>0</v>
      </c>
      <c r="C146" s="64">
        <f>SUM(C128:C143)</f>
        <v>0.1</v>
      </c>
      <c r="D146" s="11"/>
      <c r="E146" s="44">
        <v>0</v>
      </c>
      <c r="F146" s="43">
        <v>0.1</v>
      </c>
      <c r="G146" s="11"/>
      <c r="H146" s="44">
        <f t="shared" si="7"/>
        <v>0</v>
      </c>
      <c r="I146" s="61">
        <f t="shared" si="7"/>
        <v>0</v>
      </c>
    </row>
    <row r="147" spans="1:9" x14ac:dyDescent="0.25">
      <c r="B147" s="44"/>
      <c r="C147" s="64"/>
      <c r="D147" s="11"/>
      <c r="E147" s="44"/>
      <c r="F147" s="43"/>
      <c r="G147" s="11"/>
      <c r="H147" s="44"/>
      <c r="I147" s="45"/>
    </row>
    <row r="148" spans="1:9" ht="13.8" thickBot="1" x14ac:dyDescent="0.3">
      <c r="A148" s="31" t="s">
        <v>7</v>
      </c>
      <c r="B148" s="148">
        <v>0</v>
      </c>
      <c r="C148" s="74">
        <v>0.4</v>
      </c>
      <c r="D148" s="11"/>
      <c r="E148" s="71">
        <v>0</v>
      </c>
      <c r="F148" s="102">
        <v>0</v>
      </c>
      <c r="G148" s="11"/>
      <c r="H148" s="71">
        <v>0</v>
      </c>
      <c r="I148" s="72">
        <v>0.4</v>
      </c>
    </row>
    <row r="149" spans="1:9" ht="13.8" thickTop="1" x14ac:dyDescent="0.25">
      <c r="A149" s="9"/>
      <c r="B149" s="44"/>
      <c r="C149" s="64"/>
      <c r="D149" s="11"/>
      <c r="E149" s="44"/>
      <c r="F149" s="43"/>
      <c r="G149" s="11"/>
      <c r="H149" s="44"/>
      <c r="I149" s="45"/>
    </row>
    <row r="150" spans="1:9" x14ac:dyDescent="0.25">
      <c r="A150" s="10"/>
      <c r="B150" s="44"/>
      <c r="C150" s="63"/>
      <c r="D150" s="11"/>
      <c r="E150" s="44"/>
      <c r="F150" s="43"/>
      <c r="G150" s="11"/>
      <c r="H150" s="44"/>
      <c r="I150" s="45"/>
    </row>
    <row r="151" spans="1:9" x14ac:dyDescent="0.25">
      <c r="B151" s="44"/>
      <c r="C151" s="63"/>
      <c r="D151" s="11"/>
      <c r="E151" s="44"/>
      <c r="F151" s="43"/>
      <c r="G151" s="11"/>
      <c r="H151" s="44"/>
      <c r="I151" s="45"/>
    </row>
    <row r="152" spans="1:9" x14ac:dyDescent="0.25">
      <c r="A152" s="16" t="s">
        <v>195</v>
      </c>
      <c r="B152" s="150">
        <v>0</v>
      </c>
      <c r="C152" s="63">
        <v>0.4</v>
      </c>
      <c r="D152" s="11"/>
      <c r="E152" s="44">
        <v>0</v>
      </c>
      <c r="F152" s="43">
        <v>0</v>
      </c>
      <c r="G152" s="11"/>
      <c r="H152" s="44">
        <v>0</v>
      </c>
      <c r="I152" s="45">
        <v>0.4</v>
      </c>
    </row>
    <row r="153" spans="1:9" x14ac:dyDescent="0.25">
      <c r="B153" s="44"/>
      <c r="C153" s="63"/>
      <c r="D153" s="11"/>
      <c r="E153" s="44"/>
      <c r="F153" s="43"/>
      <c r="G153" s="11"/>
      <c r="H153" s="44"/>
      <c r="I153" s="45"/>
    </row>
    <row r="154" spans="1:9" x14ac:dyDescent="0.25">
      <c r="A154" s="280" t="s">
        <v>89</v>
      </c>
      <c r="B154" s="44"/>
      <c r="C154" s="63"/>
      <c r="D154" s="11"/>
      <c r="E154" s="44"/>
      <c r="F154" s="43"/>
      <c r="G154" s="11"/>
      <c r="H154" s="44"/>
      <c r="I154" s="45"/>
    </row>
    <row r="155" spans="1:9" x14ac:dyDescent="0.25">
      <c r="A155" s="280"/>
      <c r="B155" s="129">
        <v>175.54320000000001</v>
      </c>
      <c r="C155" s="130"/>
      <c r="D155" s="130"/>
      <c r="E155" s="129">
        <v>0</v>
      </c>
      <c r="F155" s="43"/>
      <c r="G155" s="11"/>
      <c r="H155" s="111">
        <v>175.54320000000001</v>
      </c>
      <c r="I155" s="45"/>
    </row>
    <row r="156" spans="1:9" x14ac:dyDescent="0.25">
      <c r="B156" s="44"/>
      <c r="C156" s="63"/>
      <c r="D156" s="11"/>
      <c r="E156" s="44"/>
      <c r="F156" s="43"/>
      <c r="G156" s="11"/>
      <c r="H156" s="44"/>
      <c r="I156" s="45"/>
    </row>
  </sheetData>
  <mergeCells count="4">
    <mergeCell ref="B1:C1"/>
    <mergeCell ref="E1:F1"/>
    <mergeCell ref="H1:I1"/>
    <mergeCell ref="A154:A155"/>
  </mergeCells>
  <printOptions horizontalCentered="1" gridLines="1"/>
  <pageMargins left="0.25" right="0.25" top="0.75" bottom="0.75" header="0.3" footer="0.3"/>
  <pageSetup scale="74" orientation="portrait" r:id="rId1"/>
  <headerFooter alignWithMargins="0">
    <oddHeader>&amp;CMission Direct Resources For  Rare Earth Fee Class</oddHeader>
    <oddFooter>&amp;L&amp;D&amp;R&amp;P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I156"/>
  <sheetViews>
    <sheetView view="pageBreakPreview" zoomScale="70" zoomScaleNormal="80" zoomScaleSheetLayoutView="70" workbookViewId="0">
      <pane xSplit="1" ySplit="4" topLeftCell="B5" activePane="bottomRight" state="frozen"/>
      <selection activeCell="B35" sqref="B35"/>
      <selection pane="topRight" activeCell="B35" sqref="B35"/>
      <selection pane="bottomLeft" activeCell="B35" sqref="B35"/>
      <selection pane="bottomRight" activeCell="B156" sqref="B156"/>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80"/>
      <c r="B1" s="275" t="s">
        <v>192</v>
      </c>
      <c r="C1" s="276"/>
      <c r="D1" s="8"/>
      <c r="E1" s="275" t="s">
        <v>183</v>
      </c>
      <c r="F1" s="276"/>
      <c r="G1" s="46"/>
      <c r="H1" s="277" t="s">
        <v>1</v>
      </c>
      <c r="I1" s="277"/>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33" t="s">
        <v>3</v>
      </c>
      <c r="B4" s="114"/>
      <c r="C4" s="40"/>
      <c r="D4" s="6"/>
      <c r="E4" s="55"/>
      <c r="F4" s="54"/>
      <c r="G4" s="6"/>
      <c r="H4" s="55"/>
      <c r="I4" s="56"/>
    </row>
    <row r="5" spans="1:9" ht="18.899999999999999" hidden="1" customHeight="1" x14ac:dyDescent="0.25">
      <c r="A5" s="133"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t="18.899999999999999"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hidden="1" x14ac:dyDescent="0.25">
      <c r="A27" s="10" t="s">
        <v>6</v>
      </c>
      <c r="B27" s="91">
        <f>SUM(B6:B26)</f>
        <v>0</v>
      </c>
      <c r="C27" s="70">
        <f>SUM(C6:C26)</f>
        <v>0</v>
      </c>
      <c r="D27" s="11"/>
      <c r="E27" s="44">
        <v>0</v>
      </c>
      <c r="F27" s="43">
        <v>0</v>
      </c>
      <c r="G27" s="11"/>
      <c r="H27" s="44">
        <f t="shared" si="1"/>
        <v>0</v>
      </c>
      <c r="I27" s="45">
        <f t="shared" si="1"/>
        <v>0</v>
      </c>
    </row>
    <row r="28" spans="1:9" hidden="1" x14ac:dyDescent="0.25">
      <c r="A28" s="9"/>
      <c r="B28" s="91"/>
      <c r="C28" s="93"/>
      <c r="D28" s="11"/>
      <c r="E28" s="44"/>
      <c r="F28" s="43"/>
      <c r="G28" s="11"/>
      <c r="H28" s="44"/>
      <c r="I28" s="45"/>
    </row>
    <row r="29" spans="1:9" hidden="1" x14ac:dyDescent="0.25">
      <c r="A29" s="133" t="s">
        <v>3</v>
      </c>
      <c r="B29" s="55"/>
      <c r="C29" s="57"/>
      <c r="D29" s="11"/>
      <c r="E29" s="60"/>
      <c r="F29" s="59"/>
      <c r="G29" s="29"/>
      <c r="H29" s="60"/>
      <c r="I29" s="61"/>
    </row>
    <row r="30" spans="1:9" hidden="1" x14ac:dyDescent="0.25">
      <c r="A30" s="133" t="s">
        <v>36</v>
      </c>
      <c r="B30" s="114"/>
      <c r="C30" s="57"/>
      <c r="D30" s="11"/>
      <c r="E30" s="60"/>
      <c r="F30" s="59"/>
      <c r="G30" s="29"/>
      <c r="H30" s="60"/>
      <c r="I30" s="61"/>
    </row>
    <row r="31" spans="1:9" hidden="1"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c r="C33" s="95"/>
      <c r="D33" s="11"/>
      <c r="E33" s="116"/>
      <c r="F33" s="95"/>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hidden="1" x14ac:dyDescent="0.25">
      <c r="A44" s="10" t="s">
        <v>6</v>
      </c>
      <c r="B44" s="60">
        <f>SUM(B32:B43)</f>
        <v>0</v>
      </c>
      <c r="C44" s="83">
        <f>SUM(C32:C43)</f>
        <v>0</v>
      </c>
      <c r="D44" s="11"/>
      <c r="E44" s="60">
        <v>0</v>
      </c>
      <c r="F44" s="59">
        <v>0</v>
      </c>
      <c r="G44" s="11"/>
      <c r="H44" s="44">
        <f t="shared" si="3"/>
        <v>0</v>
      </c>
      <c r="I44" s="45">
        <f t="shared" si="3"/>
        <v>0</v>
      </c>
    </row>
    <row r="45" spans="1:9" hidden="1" x14ac:dyDescent="0.25">
      <c r="A45" s="10"/>
      <c r="B45" s="60"/>
      <c r="C45" s="83"/>
      <c r="D45" s="11"/>
      <c r="E45" s="60"/>
      <c r="F45" s="59"/>
      <c r="G45" s="11"/>
      <c r="H45" s="44"/>
      <c r="I45" s="45"/>
    </row>
    <row r="46" spans="1:9" ht="13.8" hidden="1" thickBot="1" x14ac:dyDescent="0.3">
      <c r="A46" s="31" t="s">
        <v>5</v>
      </c>
      <c r="B46" s="71">
        <f>B44+B27</f>
        <v>0</v>
      </c>
      <c r="C46" s="74">
        <f>C44+C27</f>
        <v>0</v>
      </c>
      <c r="D46" s="11"/>
      <c r="E46" s="71">
        <v>0</v>
      </c>
      <c r="F46" s="102">
        <v>0</v>
      </c>
      <c r="G46" s="11"/>
      <c r="H46" s="71">
        <f t="shared" si="3"/>
        <v>0</v>
      </c>
      <c r="I46" s="72">
        <f t="shared" si="3"/>
        <v>0</v>
      </c>
    </row>
    <row r="47" spans="1:9" ht="13.8" hidden="1" thickTop="1" x14ac:dyDescent="0.25">
      <c r="B47" s="44"/>
      <c r="C47" s="63"/>
      <c r="D47" s="11"/>
      <c r="E47" s="44"/>
      <c r="F47" s="43"/>
      <c r="G47" s="11"/>
      <c r="H47" s="44"/>
      <c r="I47" s="45"/>
    </row>
    <row r="48" spans="1:9" hidden="1" x14ac:dyDescent="0.25">
      <c r="A48" s="133" t="s">
        <v>4</v>
      </c>
      <c r="B48" s="60"/>
      <c r="C48" s="82"/>
      <c r="D48" s="29"/>
      <c r="E48" s="60"/>
      <c r="F48" s="59"/>
      <c r="G48" s="29"/>
      <c r="H48" s="60"/>
      <c r="I48" s="61"/>
    </row>
    <row r="49" spans="1:9" hidden="1" x14ac:dyDescent="0.25">
      <c r="A49" s="133" t="s">
        <v>58</v>
      </c>
      <c r="B49" s="60"/>
      <c r="C49" s="82"/>
      <c r="D49" s="29"/>
      <c r="E49" s="60"/>
      <c r="F49" s="59"/>
      <c r="G49" s="29"/>
      <c r="H49" s="60"/>
      <c r="I49" s="61"/>
    </row>
    <row r="50" spans="1:9" hidden="1" x14ac:dyDescent="0.25">
      <c r="A50" s="77" t="s">
        <v>66</v>
      </c>
      <c r="B50" s="60"/>
      <c r="C50" s="82"/>
      <c r="D50" s="29"/>
      <c r="E50" s="60"/>
      <c r="F50" s="59"/>
      <c r="G50" s="29"/>
      <c r="H50" s="60"/>
      <c r="I50" s="61"/>
    </row>
    <row r="51" spans="1:9" hidden="1" x14ac:dyDescent="0.25">
      <c r="A51" s="96" t="s">
        <v>73</v>
      </c>
      <c r="B51" s="60"/>
      <c r="C51" s="82"/>
      <c r="D51" s="29"/>
      <c r="E51" s="60"/>
      <c r="F51" s="59"/>
      <c r="G51" s="29"/>
      <c r="H51" s="60"/>
      <c r="I51" s="61"/>
    </row>
    <row r="52" spans="1:9" hidden="1" x14ac:dyDescent="0.25">
      <c r="A52" s="97" t="s">
        <v>50</v>
      </c>
      <c r="B52" s="58"/>
      <c r="C52" s="59"/>
      <c r="D52" s="29"/>
      <c r="E52" s="60"/>
      <c r="F52" s="59"/>
      <c r="G52" s="29"/>
      <c r="H52" s="60">
        <f>B52-E52</f>
        <v>0</v>
      </c>
      <c r="I52" s="61">
        <f>C52-F52</f>
        <v>0</v>
      </c>
    </row>
    <row r="53" spans="1:9" hidden="1" x14ac:dyDescent="0.25">
      <c r="A53" s="97" t="s">
        <v>49</v>
      </c>
      <c r="B53" s="58"/>
      <c r="C53" s="59"/>
      <c r="D53" s="29"/>
      <c r="E53" s="60"/>
      <c r="F53" s="59"/>
      <c r="G53" s="29"/>
      <c r="H53" s="60"/>
      <c r="I53" s="61"/>
    </row>
    <row r="54" spans="1:9" hidden="1" x14ac:dyDescent="0.25">
      <c r="A54" s="96" t="s">
        <v>68</v>
      </c>
      <c r="B54" s="58"/>
      <c r="C54" s="59"/>
      <c r="D54" s="29"/>
      <c r="E54" s="60"/>
      <c r="F54" s="59"/>
      <c r="G54" s="29"/>
      <c r="H54" s="60"/>
      <c r="I54" s="61"/>
    </row>
    <row r="55" spans="1:9" hidden="1" x14ac:dyDescent="0.25">
      <c r="A55" s="97" t="s">
        <v>15</v>
      </c>
      <c r="B55" s="62"/>
      <c r="C55" s="88"/>
      <c r="D55" s="29"/>
      <c r="E55" s="62"/>
      <c r="F55" s="88"/>
      <c r="G55" s="29"/>
      <c r="H55" s="60">
        <f t="shared" ref="H55:I77" si="4">B55-E55</f>
        <v>0</v>
      </c>
      <c r="I55" s="61">
        <f t="shared" si="4"/>
        <v>0</v>
      </c>
    </row>
    <row r="56" spans="1:9" hidden="1" x14ac:dyDescent="0.25">
      <c r="A56" s="97" t="s">
        <v>87</v>
      </c>
      <c r="B56" s="62"/>
      <c r="C56" s="88"/>
      <c r="D56" s="29"/>
      <c r="E56" s="62"/>
      <c r="F56" s="88"/>
      <c r="G56" s="29"/>
      <c r="H56" s="60">
        <f t="shared" si="4"/>
        <v>0</v>
      </c>
      <c r="I56" s="61">
        <f t="shared" si="4"/>
        <v>0</v>
      </c>
    </row>
    <row r="57" spans="1:9" hidden="1" x14ac:dyDescent="0.25">
      <c r="A57" s="97" t="s">
        <v>16</v>
      </c>
      <c r="B57" s="103"/>
      <c r="C57" s="88"/>
      <c r="D57" s="29"/>
      <c r="E57" s="62"/>
      <c r="F57" s="88"/>
      <c r="G57" s="29"/>
      <c r="H57" s="60">
        <f t="shared" si="4"/>
        <v>0</v>
      </c>
      <c r="I57" s="61">
        <f t="shared" si="4"/>
        <v>0</v>
      </c>
    </row>
    <row r="58" spans="1:9" hidden="1" x14ac:dyDescent="0.25">
      <c r="A58" s="97" t="s">
        <v>17</v>
      </c>
      <c r="B58" s="62"/>
      <c r="C58" s="88"/>
      <c r="D58" s="29"/>
      <c r="E58" s="62"/>
      <c r="F58" s="88"/>
      <c r="G58" s="29"/>
      <c r="H58" s="60">
        <f t="shared" si="4"/>
        <v>0</v>
      </c>
      <c r="I58" s="61">
        <f t="shared" si="4"/>
        <v>0</v>
      </c>
    </row>
    <row r="59" spans="1:9" hidden="1" x14ac:dyDescent="0.25">
      <c r="A59" s="97" t="s">
        <v>23</v>
      </c>
      <c r="B59" s="79"/>
      <c r="C59" s="89"/>
      <c r="D59" s="11"/>
      <c r="E59" s="79"/>
      <c r="F59" s="89"/>
      <c r="G59" s="11"/>
      <c r="H59" s="68">
        <f t="shared" si="4"/>
        <v>0</v>
      </c>
      <c r="I59" s="69">
        <f t="shared" si="4"/>
        <v>0</v>
      </c>
    </row>
    <row r="60" spans="1:9" hidden="1" x14ac:dyDescent="0.25">
      <c r="A60" s="96" t="s">
        <v>69</v>
      </c>
      <c r="B60" s="58"/>
      <c r="C60" s="59"/>
      <c r="D60" s="11"/>
      <c r="E60" s="62"/>
      <c r="F60" s="88"/>
      <c r="G60" s="11"/>
      <c r="H60" s="60"/>
      <c r="I60" s="61"/>
    </row>
    <row r="61" spans="1:9" hidden="1" x14ac:dyDescent="0.25">
      <c r="A61" s="97" t="s">
        <v>24</v>
      </c>
      <c r="B61" s="103"/>
      <c r="C61" s="88"/>
      <c r="D61" s="11"/>
      <c r="E61" s="62"/>
      <c r="F61" s="88"/>
      <c r="G61" s="11"/>
      <c r="H61" s="60">
        <f t="shared" si="4"/>
        <v>0</v>
      </c>
      <c r="I61" s="61">
        <f t="shared" si="4"/>
        <v>0</v>
      </c>
    </row>
    <row r="62" spans="1:9" hidden="1" x14ac:dyDescent="0.25">
      <c r="A62" s="97" t="s">
        <v>15</v>
      </c>
      <c r="B62" s="103"/>
      <c r="C62" s="88"/>
      <c r="D62" s="11"/>
      <c r="E62" s="62"/>
      <c r="F62" s="88"/>
      <c r="G62" s="11"/>
      <c r="H62" s="60">
        <f t="shared" si="4"/>
        <v>0</v>
      </c>
      <c r="I62" s="61">
        <f t="shared" si="4"/>
        <v>0</v>
      </c>
    </row>
    <row r="63" spans="1:9" hidden="1" x14ac:dyDescent="0.25">
      <c r="A63" s="97" t="s">
        <v>26</v>
      </c>
      <c r="B63" s="103"/>
      <c r="C63" s="88"/>
      <c r="D63" s="11"/>
      <c r="E63" s="62"/>
      <c r="F63" s="88"/>
      <c r="G63" s="11"/>
      <c r="H63" s="60">
        <f t="shared" si="4"/>
        <v>0</v>
      </c>
      <c r="I63" s="61">
        <f t="shared" si="4"/>
        <v>0</v>
      </c>
    </row>
    <row r="64" spans="1:9" hidden="1" x14ac:dyDescent="0.25">
      <c r="A64" s="97" t="s">
        <v>42</v>
      </c>
      <c r="B64" s="103"/>
      <c r="C64" s="88"/>
      <c r="D64" s="11"/>
      <c r="E64" s="62"/>
      <c r="F64" s="88"/>
      <c r="G64" s="11"/>
      <c r="H64" s="60">
        <f t="shared" si="4"/>
        <v>0</v>
      </c>
      <c r="I64" s="61">
        <f t="shared" si="4"/>
        <v>0</v>
      </c>
    </row>
    <row r="65" spans="1:9" hidden="1" x14ac:dyDescent="0.25">
      <c r="A65" s="97" t="s">
        <v>18</v>
      </c>
      <c r="B65" s="103"/>
      <c r="C65" s="88"/>
      <c r="D65" s="11"/>
      <c r="E65" s="62"/>
      <c r="F65" s="88"/>
      <c r="G65" s="11"/>
      <c r="H65" s="60">
        <f t="shared" si="4"/>
        <v>0</v>
      </c>
      <c r="I65" s="61">
        <f t="shared" si="4"/>
        <v>0</v>
      </c>
    </row>
    <row r="66" spans="1:9" hidden="1" x14ac:dyDescent="0.25">
      <c r="A66" s="97" t="s">
        <v>23</v>
      </c>
      <c r="B66" s="103"/>
      <c r="C66" s="88"/>
      <c r="D66" s="11"/>
      <c r="E66" s="62"/>
      <c r="F66" s="88"/>
      <c r="G66" s="11"/>
      <c r="H66" s="60">
        <f t="shared" si="4"/>
        <v>0</v>
      </c>
      <c r="I66" s="61">
        <f t="shared" si="4"/>
        <v>0</v>
      </c>
    </row>
    <row r="67" spans="1:9" hidden="1" x14ac:dyDescent="0.25">
      <c r="A67" s="96" t="s">
        <v>67</v>
      </c>
      <c r="B67" s="58"/>
      <c r="C67" s="59"/>
      <c r="D67" s="11"/>
      <c r="E67" s="62"/>
      <c r="F67" s="88"/>
      <c r="G67" s="11"/>
      <c r="H67" s="60"/>
      <c r="I67" s="61"/>
    </row>
    <row r="68" spans="1:9" hidden="1" x14ac:dyDescent="0.25">
      <c r="A68" s="97" t="s">
        <v>86</v>
      </c>
      <c r="B68" s="58"/>
      <c r="C68" s="59"/>
      <c r="D68" s="11"/>
      <c r="E68" s="62"/>
      <c r="F68" s="88"/>
      <c r="G68" s="11"/>
      <c r="H68" s="60">
        <f t="shared" si="4"/>
        <v>0</v>
      </c>
      <c r="I68" s="61">
        <f t="shared" si="4"/>
        <v>0</v>
      </c>
    </row>
    <row r="69" spans="1:9" hidden="1" x14ac:dyDescent="0.25">
      <c r="A69" s="97" t="s">
        <v>54</v>
      </c>
      <c r="B69" s="58"/>
      <c r="C69" s="59"/>
      <c r="D69" s="11"/>
      <c r="E69" s="62"/>
      <c r="F69" s="88"/>
      <c r="G69" s="11"/>
      <c r="H69" s="60">
        <f t="shared" si="4"/>
        <v>0</v>
      </c>
      <c r="I69" s="61">
        <f t="shared" si="4"/>
        <v>0</v>
      </c>
    </row>
    <row r="70" spans="1:9" hidden="1" x14ac:dyDescent="0.25">
      <c r="A70" s="96" t="s">
        <v>30</v>
      </c>
      <c r="B70" s="58"/>
      <c r="C70" s="59"/>
      <c r="D70" s="11"/>
      <c r="E70" s="62"/>
      <c r="F70" s="88"/>
      <c r="G70" s="11"/>
      <c r="H70" s="60"/>
      <c r="I70" s="61"/>
    </row>
    <row r="71" spans="1:9" hidden="1" x14ac:dyDescent="0.25">
      <c r="A71" s="97" t="s">
        <v>72</v>
      </c>
      <c r="B71" s="58"/>
      <c r="C71" s="59"/>
      <c r="D71" s="11"/>
      <c r="E71" s="62"/>
      <c r="F71" s="88"/>
      <c r="G71" s="11"/>
      <c r="H71" s="60">
        <f t="shared" si="4"/>
        <v>0</v>
      </c>
      <c r="I71" s="61">
        <f t="shared" si="4"/>
        <v>0</v>
      </c>
    </row>
    <row r="72" spans="1:9" hidden="1" x14ac:dyDescent="0.25">
      <c r="A72" s="97" t="s">
        <v>91</v>
      </c>
      <c r="B72" s="58"/>
      <c r="C72" s="59"/>
      <c r="D72" s="11"/>
      <c r="E72" s="62"/>
      <c r="F72" s="88"/>
      <c r="G72" s="11"/>
      <c r="H72" s="60">
        <f t="shared" si="4"/>
        <v>0</v>
      </c>
      <c r="I72" s="61">
        <f t="shared" si="4"/>
        <v>0</v>
      </c>
    </row>
    <row r="73" spans="1:9" hidden="1" x14ac:dyDescent="0.25">
      <c r="A73" s="97" t="s">
        <v>23</v>
      </c>
      <c r="B73" s="58"/>
      <c r="C73" s="59"/>
      <c r="D73" s="11"/>
      <c r="E73" s="62"/>
      <c r="F73" s="88"/>
      <c r="G73" s="11"/>
      <c r="H73" s="60">
        <f t="shared" si="4"/>
        <v>0</v>
      </c>
      <c r="I73" s="61">
        <f t="shared" si="4"/>
        <v>0</v>
      </c>
    </row>
    <row r="74" spans="1:9" hidden="1" x14ac:dyDescent="0.25">
      <c r="A74" s="96" t="s">
        <v>70</v>
      </c>
      <c r="B74" s="58"/>
      <c r="C74" s="59"/>
      <c r="D74" s="11"/>
      <c r="E74" s="62"/>
      <c r="F74" s="88"/>
      <c r="G74" s="11"/>
      <c r="H74" s="60"/>
      <c r="I74" s="61"/>
    </row>
    <row r="75" spans="1:9" hidden="1" x14ac:dyDescent="0.25">
      <c r="A75" s="97" t="s">
        <v>32</v>
      </c>
      <c r="B75" s="58"/>
      <c r="C75" s="59"/>
      <c r="D75" s="11"/>
      <c r="E75" s="62"/>
      <c r="F75" s="88"/>
      <c r="G75" s="11"/>
      <c r="H75" s="60">
        <f t="shared" si="4"/>
        <v>0</v>
      </c>
      <c r="I75" s="61">
        <f t="shared" si="4"/>
        <v>0</v>
      </c>
    </row>
    <row r="76" spans="1:9" hidden="1" x14ac:dyDescent="0.25">
      <c r="A76" s="97" t="s">
        <v>33</v>
      </c>
      <c r="B76" s="66"/>
      <c r="C76" s="67"/>
      <c r="D76" s="11"/>
      <c r="E76" s="62"/>
      <c r="F76" s="88"/>
      <c r="G76" s="11"/>
      <c r="H76" s="68">
        <f t="shared" si="4"/>
        <v>0</v>
      </c>
      <c r="I76" s="69">
        <f t="shared" si="4"/>
        <v>0</v>
      </c>
    </row>
    <row r="77" spans="1:9" hidden="1" x14ac:dyDescent="0.25">
      <c r="A77" s="10" t="s">
        <v>6</v>
      </c>
      <c r="B77" s="42">
        <f>SUM(B55:B76)</f>
        <v>0</v>
      </c>
      <c r="C77" s="43">
        <f>SUM(C52:C76)</f>
        <v>0</v>
      </c>
      <c r="D77" s="11"/>
      <c r="E77" s="62">
        <v>0</v>
      </c>
      <c r="F77" s="88">
        <v>0</v>
      </c>
      <c r="G77" s="11"/>
      <c r="H77" s="60">
        <f t="shared" si="4"/>
        <v>0</v>
      </c>
      <c r="I77" s="61">
        <f t="shared" si="4"/>
        <v>0</v>
      </c>
    </row>
    <row r="78" spans="1:9" hidden="1" x14ac:dyDescent="0.25">
      <c r="B78" s="44"/>
      <c r="C78" s="43"/>
      <c r="D78" s="11"/>
      <c r="E78" s="44"/>
      <c r="F78" s="43"/>
      <c r="G78" s="11"/>
      <c r="H78" s="44"/>
      <c r="I78" s="45"/>
    </row>
    <row r="79" spans="1:9" hidden="1" x14ac:dyDescent="0.25">
      <c r="A79" s="133" t="s">
        <v>4</v>
      </c>
      <c r="B79" s="44"/>
      <c r="C79" s="63"/>
      <c r="D79" s="11"/>
      <c r="E79" s="44"/>
      <c r="F79" s="43"/>
      <c r="G79" s="11"/>
      <c r="H79" s="44"/>
      <c r="I79" s="45"/>
    </row>
    <row r="80" spans="1:9" hidden="1" x14ac:dyDescent="0.25">
      <c r="A80" s="133" t="s">
        <v>75</v>
      </c>
      <c r="B80" s="44"/>
      <c r="C80" s="63"/>
      <c r="D80" s="11"/>
      <c r="E80" s="44"/>
      <c r="F80" s="43"/>
      <c r="G80" s="11"/>
      <c r="H80" s="44"/>
      <c r="I80" s="45"/>
    </row>
    <row r="81" spans="1:9" hidden="1"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hidden="1" x14ac:dyDescent="0.25">
      <c r="A85" s="96" t="s">
        <v>71</v>
      </c>
      <c r="B85" s="44"/>
      <c r="C85" s="63"/>
      <c r="D85" s="11"/>
      <c r="E85" s="44"/>
      <c r="F85" s="43"/>
      <c r="G85" s="11"/>
      <c r="H85" s="44">
        <f t="shared" si="5"/>
        <v>0</v>
      </c>
      <c r="I85" s="45">
        <f t="shared" si="5"/>
        <v>0</v>
      </c>
    </row>
    <row r="86" spans="1:9" hidden="1" x14ac:dyDescent="0.25">
      <c r="A86" s="97" t="s">
        <v>10</v>
      </c>
      <c r="B86" s="44"/>
      <c r="C86" s="63"/>
      <c r="D86" s="11"/>
      <c r="E86" s="44"/>
      <c r="F86" s="43"/>
      <c r="G86" s="11"/>
      <c r="H86" s="44">
        <f t="shared" si="5"/>
        <v>0</v>
      </c>
      <c r="I86" s="45">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25</v>
      </c>
      <c r="I92" s="45">
        <f>C118-F92</f>
        <v>0.6</v>
      </c>
    </row>
    <row r="93" spans="1:9" hidden="1" x14ac:dyDescent="0.25">
      <c r="A93" s="96" t="s">
        <v>69</v>
      </c>
      <c r="B93" s="44"/>
      <c r="C93" s="63"/>
      <c r="D93" s="11"/>
      <c r="E93" s="60"/>
      <c r="F93" s="59"/>
      <c r="G93" s="11"/>
      <c r="H93" s="44"/>
      <c r="I93" s="45"/>
    </row>
    <row r="94" spans="1:9" hidden="1" x14ac:dyDescent="0.25">
      <c r="A94" s="97" t="s">
        <v>24</v>
      </c>
      <c r="B94" s="44"/>
      <c r="C94" s="63"/>
      <c r="D94" s="11"/>
      <c r="E94" s="60"/>
      <c r="F94" s="59"/>
      <c r="G94" s="11"/>
      <c r="H94" s="44">
        <f t="shared" si="5"/>
        <v>0</v>
      </c>
      <c r="I94" s="45">
        <f t="shared" si="5"/>
        <v>0</v>
      </c>
    </row>
    <row r="95" spans="1:9" hidden="1" x14ac:dyDescent="0.25">
      <c r="A95" s="97" t="s">
        <v>26</v>
      </c>
      <c r="B95" s="44"/>
      <c r="C95" s="63"/>
      <c r="D95" s="11"/>
      <c r="E95" s="60"/>
      <c r="F95" s="59"/>
      <c r="G95" s="11"/>
      <c r="H95" s="44">
        <f t="shared" si="5"/>
        <v>0</v>
      </c>
      <c r="I95" s="45">
        <f t="shared" si="5"/>
        <v>0</v>
      </c>
    </row>
    <row r="96" spans="1:9" hidden="1" x14ac:dyDescent="0.25">
      <c r="A96" s="97" t="s">
        <v>39</v>
      </c>
      <c r="B96" s="44"/>
      <c r="C96" s="63"/>
      <c r="D96" s="11"/>
      <c r="E96" s="60"/>
      <c r="F96" s="59"/>
      <c r="G96" s="11"/>
      <c r="H96" s="44">
        <f t="shared" si="5"/>
        <v>0</v>
      </c>
      <c r="I96" s="45">
        <f t="shared" si="5"/>
        <v>0</v>
      </c>
    </row>
    <row r="97" spans="1:9" hidden="1" x14ac:dyDescent="0.25">
      <c r="A97" s="97" t="s">
        <v>42</v>
      </c>
      <c r="B97" s="68">
        <v>0</v>
      </c>
      <c r="C97" s="65">
        <v>0</v>
      </c>
      <c r="D97" s="11"/>
      <c r="E97" s="68">
        <v>0</v>
      </c>
      <c r="F97" s="67">
        <v>0</v>
      </c>
      <c r="G97" s="11"/>
      <c r="H97" s="68">
        <f t="shared" si="5"/>
        <v>0</v>
      </c>
      <c r="I97" s="69">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0</v>
      </c>
      <c r="D103" s="11"/>
      <c r="E103" s="44">
        <v>0</v>
      </c>
      <c r="F103" s="43">
        <v>0</v>
      </c>
      <c r="G103" s="11"/>
      <c r="H103" s="44">
        <f t="shared" si="5"/>
        <v>0</v>
      </c>
      <c r="I103" s="45">
        <f t="shared" si="5"/>
        <v>0</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v>
      </c>
      <c r="D106" s="11"/>
      <c r="E106" s="44">
        <v>0</v>
      </c>
      <c r="F106" s="43">
        <v>0</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0</v>
      </c>
      <c r="C108" s="100">
        <v>0</v>
      </c>
      <c r="D108" s="29"/>
      <c r="E108" s="60">
        <v>0</v>
      </c>
      <c r="F108" s="59">
        <v>0</v>
      </c>
      <c r="G108" s="29"/>
      <c r="H108" s="44">
        <f t="shared" si="5"/>
        <v>0</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hidden="1" x14ac:dyDescent="0.25">
      <c r="A110" s="10" t="s">
        <v>6</v>
      </c>
      <c r="B110" s="44">
        <f>SUM(B83:B109)</f>
        <v>0</v>
      </c>
      <c r="C110" s="64">
        <f>SUM(C83:C109)</f>
        <v>0</v>
      </c>
      <c r="D110" s="11"/>
      <c r="E110" s="44">
        <v>0</v>
      </c>
      <c r="F110" s="43">
        <v>0</v>
      </c>
      <c r="G110" s="11"/>
      <c r="H110" s="44">
        <f t="shared" si="5"/>
        <v>0</v>
      </c>
      <c r="I110" s="45">
        <f t="shared" si="5"/>
        <v>0</v>
      </c>
    </row>
    <row r="111" spans="1:9" x14ac:dyDescent="0.25">
      <c r="B111" s="44"/>
      <c r="C111" s="64"/>
      <c r="D111" s="11"/>
      <c r="E111" s="44"/>
      <c r="F111" s="43"/>
      <c r="G111" s="11"/>
      <c r="H111" s="44"/>
      <c r="I111" s="45"/>
    </row>
    <row r="112" spans="1:9" x14ac:dyDescent="0.25">
      <c r="A112" s="133" t="s">
        <v>4</v>
      </c>
      <c r="B112" s="44"/>
      <c r="C112" s="64"/>
      <c r="D112" s="11"/>
      <c r="E112" s="44"/>
      <c r="F112" s="43"/>
      <c r="G112" s="11"/>
      <c r="H112" s="44"/>
      <c r="I112" s="45"/>
    </row>
    <row r="113" spans="1:9" x14ac:dyDescent="0.25">
      <c r="A113" s="133"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x14ac:dyDescent="0.25">
      <c r="A115" s="96" t="s">
        <v>68</v>
      </c>
      <c r="B115" s="44"/>
      <c r="C115" s="63"/>
      <c r="D115" s="11"/>
      <c r="E115" s="44"/>
      <c r="F115" s="43"/>
      <c r="G115" s="11"/>
      <c r="H115" s="44"/>
      <c r="I115" s="45"/>
    </row>
    <row r="116" spans="1:9" x14ac:dyDescent="0.25">
      <c r="A116" s="97" t="s">
        <v>60</v>
      </c>
      <c r="B116" s="44">
        <v>121.4</v>
      </c>
      <c r="C116" s="63">
        <v>0.8</v>
      </c>
      <c r="D116" s="11"/>
      <c r="E116" s="44">
        <v>0</v>
      </c>
      <c r="F116" s="43">
        <v>0.8</v>
      </c>
      <c r="G116" s="11"/>
      <c r="H116" s="44">
        <f t="shared" ref="H116:I120" si="6">B116-E116</f>
        <v>121.4</v>
      </c>
      <c r="I116" s="45">
        <f t="shared" si="6"/>
        <v>0</v>
      </c>
    </row>
    <row r="117" spans="1:9" hidden="1" x14ac:dyDescent="0.25">
      <c r="A117" s="97" t="s">
        <v>94</v>
      </c>
      <c r="B117" s="44">
        <v>0</v>
      </c>
      <c r="C117" s="63">
        <v>0</v>
      </c>
      <c r="D117" s="11"/>
      <c r="E117" s="44">
        <v>0</v>
      </c>
      <c r="F117" s="43">
        <v>0</v>
      </c>
      <c r="G117" s="11"/>
      <c r="H117" s="44">
        <f t="shared" si="6"/>
        <v>0</v>
      </c>
      <c r="I117" s="45">
        <f t="shared" si="6"/>
        <v>0</v>
      </c>
    </row>
    <row r="118" spans="1:9" x14ac:dyDescent="0.25">
      <c r="A118" s="97" t="s">
        <v>80</v>
      </c>
      <c r="B118" s="44">
        <v>25</v>
      </c>
      <c r="C118" s="63">
        <v>0.6</v>
      </c>
      <c r="D118" s="11"/>
      <c r="E118" s="44">
        <v>0</v>
      </c>
      <c r="F118" s="43">
        <v>0</v>
      </c>
      <c r="G118" s="11"/>
      <c r="H118" s="44">
        <f t="shared" si="6"/>
        <v>25</v>
      </c>
      <c r="I118" s="45">
        <f t="shared" si="6"/>
        <v>0.6</v>
      </c>
    </row>
    <row r="119" spans="1:9" x14ac:dyDescent="0.25">
      <c r="A119" s="32" t="s">
        <v>69</v>
      </c>
      <c r="B119" s="44"/>
      <c r="C119" s="63"/>
      <c r="D119" s="11"/>
      <c r="E119" s="44"/>
      <c r="F119" s="43"/>
      <c r="G119" s="11"/>
      <c r="H119" s="44"/>
      <c r="I119" s="45"/>
    </row>
    <row r="120" spans="1:9" x14ac:dyDescent="0.25">
      <c r="A120" s="144" t="s">
        <v>42</v>
      </c>
      <c r="B120" s="44">
        <v>0</v>
      </c>
      <c r="C120" s="63">
        <v>0.2</v>
      </c>
      <c r="D120" s="11"/>
      <c r="E120" s="44">
        <v>0</v>
      </c>
      <c r="F120" s="43">
        <v>0.1</v>
      </c>
      <c r="G120" s="11"/>
      <c r="H120" s="44">
        <f t="shared" si="6"/>
        <v>0</v>
      </c>
      <c r="I120" s="45">
        <f t="shared" si="6"/>
        <v>0.1</v>
      </c>
    </row>
    <row r="121" spans="1:9" x14ac:dyDescent="0.25">
      <c r="A121" s="96" t="s">
        <v>32</v>
      </c>
      <c r="B121" s="120"/>
      <c r="C121" s="63"/>
      <c r="D121" s="11"/>
      <c r="E121" s="44"/>
      <c r="F121" s="43"/>
      <c r="G121" s="11"/>
      <c r="H121" s="44"/>
      <c r="I121" s="45"/>
    </row>
    <row r="122" spans="1:9" x14ac:dyDescent="0.25">
      <c r="A122" s="97" t="s">
        <v>70</v>
      </c>
      <c r="B122" s="121">
        <v>0</v>
      </c>
      <c r="C122" s="65">
        <v>0</v>
      </c>
      <c r="D122" s="11"/>
      <c r="E122" s="68">
        <v>25</v>
      </c>
      <c r="F122" s="67">
        <v>0</v>
      </c>
      <c r="G122" s="11"/>
      <c r="H122" s="68">
        <f>B122-E122</f>
        <v>-25</v>
      </c>
      <c r="I122" s="69">
        <f>C122-F122</f>
        <v>0</v>
      </c>
    </row>
    <row r="123" spans="1:9" x14ac:dyDescent="0.25">
      <c r="A123" s="10" t="s">
        <v>6</v>
      </c>
      <c r="B123" s="44">
        <f>SUM(B116:B122)</f>
        <v>146.4</v>
      </c>
      <c r="C123" s="63">
        <f>SUM(C116:C122)</f>
        <v>1.5999999999999999</v>
      </c>
      <c r="D123" s="11"/>
      <c r="E123" s="44">
        <v>25</v>
      </c>
      <c r="F123" s="43">
        <v>0.9</v>
      </c>
      <c r="G123" s="11"/>
      <c r="H123" s="44">
        <f>B123-E123</f>
        <v>121.4</v>
      </c>
      <c r="I123" s="45">
        <f>C123-F123</f>
        <v>0.69999999999999984</v>
      </c>
    </row>
    <row r="124" spans="1:9" x14ac:dyDescent="0.25">
      <c r="B124" s="44"/>
      <c r="C124" s="63"/>
      <c r="D124" s="11"/>
      <c r="E124" s="44"/>
      <c r="F124" s="43"/>
      <c r="G124" s="11"/>
      <c r="H124" s="44"/>
      <c r="I124" s="45"/>
    </row>
    <row r="125" spans="1:9" x14ac:dyDescent="0.25">
      <c r="A125" s="133" t="s">
        <v>4</v>
      </c>
      <c r="B125" s="44"/>
      <c r="C125" s="63"/>
      <c r="D125" s="11"/>
      <c r="E125" s="44"/>
      <c r="F125" s="43"/>
      <c r="G125" s="11"/>
      <c r="H125" s="44"/>
      <c r="I125" s="45"/>
    </row>
    <row r="126" spans="1:9" x14ac:dyDescent="0.25">
      <c r="A126" s="133" t="s">
        <v>77</v>
      </c>
      <c r="B126" s="44"/>
      <c r="C126" s="63"/>
      <c r="D126" s="11"/>
      <c r="E126" s="44"/>
      <c r="F126" s="43"/>
      <c r="G126" s="11"/>
      <c r="H126" s="44"/>
      <c r="I126" s="45"/>
    </row>
    <row r="127" spans="1:9" x14ac:dyDescent="0.25">
      <c r="A127" s="77" t="s">
        <v>66</v>
      </c>
      <c r="B127" s="44"/>
      <c r="C127" s="63"/>
      <c r="D127" s="11"/>
      <c r="E127" s="44"/>
      <c r="F127" s="43"/>
      <c r="G127" s="11"/>
      <c r="H127" s="44"/>
      <c r="I127" s="45"/>
    </row>
    <row r="128" spans="1:9" hidden="1" x14ac:dyDescent="0.25">
      <c r="A128" s="96" t="s">
        <v>68</v>
      </c>
      <c r="B128" s="116"/>
      <c r="C128" s="95"/>
      <c r="D128" s="11"/>
      <c r="E128" s="44"/>
      <c r="F128" s="43"/>
      <c r="G128" s="11"/>
      <c r="H128" s="44"/>
      <c r="I128" s="45"/>
    </row>
    <row r="129" spans="1:9" hidden="1" x14ac:dyDescent="0.25">
      <c r="A129" s="97" t="s">
        <v>15</v>
      </c>
      <c r="B129" s="116"/>
      <c r="C129" s="95"/>
      <c r="D129" s="11"/>
      <c r="E129" s="116"/>
      <c r="F129" s="88"/>
      <c r="G129" s="11"/>
      <c r="H129" s="44">
        <f t="shared" ref="H129:I140" si="7">B129-E129</f>
        <v>0</v>
      </c>
      <c r="I129" s="45">
        <f t="shared" si="7"/>
        <v>0</v>
      </c>
    </row>
    <row r="130" spans="1:9" hidden="1" x14ac:dyDescent="0.25">
      <c r="A130" s="97" t="s">
        <v>87</v>
      </c>
      <c r="B130" s="116"/>
      <c r="C130" s="95"/>
      <c r="D130" s="11"/>
      <c r="E130" s="116"/>
      <c r="F130" s="88"/>
      <c r="G130" s="11"/>
      <c r="H130" s="44">
        <f t="shared" si="7"/>
        <v>0</v>
      </c>
      <c r="I130" s="45">
        <f t="shared" si="7"/>
        <v>0</v>
      </c>
    </row>
    <row r="131" spans="1:9" hidden="1" x14ac:dyDescent="0.25">
      <c r="A131" s="97" t="s">
        <v>17</v>
      </c>
      <c r="B131" s="116"/>
      <c r="C131" s="88"/>
      <c r="D131" s="11"/>
      <c r="E131" s="116"/>
      <c r="F131" s="88"/>
      <c r="G131" s="11"/>
      <c r="H131" s="44">
        <f t="shared" si="7"/>
        <v>0</v>
      </c>
      <c r="I131" s="45">
        <f t="shared" si="7"/>
        <v>0</v>
      </c>
    </row>
    <row r="132" spans="1:9" hidden="1" x14ac:dyDescent="0.25">
      <c r="A132" s="97" t="s">
        <v>18</v>
      </c>
      <c r="B132" s="116"/>
      <c r="C132" s="88"/>
      <c r="D132" s="11"/>
      <c r="E132" s="116"/>
      <c r="F132" s="88"/>
      <c r="G132" s="11"/>
      <c r="H132" s="44">
        <f t="shared" si="7"/>
        <v>0</v>
      </c>
      <c r="I132" s="45">
        <f t="shared" si="7"/>
        <v>0</v>
      </c>
    </row>
    <row r="133" spans="1:9" hidden="1" x14ac:dyDescent="0.25">
      <c r="A133" s="97" t="s">
        <v>23</v>
      </c>
      <c r="B133" s="116"/>
      <c r="C133" s="88"/>
      <c r="D133" s="11"/>
      <c r="E133" s="116"/>
      <c r="F133" s="88"/>
      <c r="G133" s="11"/>
      <c r="H133" s="44">
        <f t="shared" si="7"/>
        <v>0</v>
      </c>
      <c r="I133" s="45">
        <f t="shared" si="7"/>
        <v>0</v>
      </c>
    </row>
    <row r="134" spans="1:9" hidden="1" x14ac:dyDescent="0.25">
      <c r="A134" s="97" t="s">
        <v>55</v>
      </c>
      <c r="B134" s="123"/>
      <c r="C134" s="87"/>
      <c r="D134" s="29"/>
      <c r="E134" s="123"/>
      <c r="F134" s="87"/>
      <c r="G134" s="29"/>
      <c r="H134" s="60">
        <f t="shared" si="7"/>
        <v>0</v>
      </c>
      <c r="I134" s="61">
        <f t="shared" si="7"/>
        <v>0</v>
      </c>
    </row>
    <row r="135" spans="1:9" hidden="1" x14ac:dyDescent="0.25">
      <c r="A135" s="97" t="s">
        <v>56</v>
      </c>
      <c r="B135" s="123"/>
      <c r="C135" s="87"/>
      <c r="D135" s="29"/>
      <c r="E135" s="123"/>
      <c r="F135" s="87"/>
      <c r="G135" s="29"/>
      <c r="H135" s="60">
        <f t="shared" si="7"/>
        <v>0</v>
      </c>
      <c r="I135" s="61">
        <f t="shared" si="7"/>
        <v>0</v>
      </c>
    </row>
    <row r="136" spans="1:9" hidden="1" x14ac:dyDescent="0.25">
      <c r="A136" s="96" t="s">
        <v>69</v>
      </c>
      <c r="B136" s="123"/>
      <c r="C136" s="87"/>
      <c r="D136" s="29"/>
      <c r="E136" s="123"/>
      <c r="F136" s="87"/>
      <c r="G136" s="29"/>
      <c r="H136" s="60"/>
      <c r="I136" s="61"/>
    </row>
    <row r="137" spans="1:9" hidden="1" x14ac:dyDescent="0.25">
      <c r="A137" s="97" t="s">
        <v>42</v>
      </c>
      <c r="B137" s="123"/>
      <c r="C137" s="87"/>
      <c r="D137" s="29"/>
      <c r="E137" s="123"/>
      <c r="F137" s="87"/>
      <c r="G137" s="29"/>
      <c r="H137" s="60">
        <f t="shared" si="7"/>
        <v>0</v>
      </c>
      <c r="I137" s="61">
        <f t="shared" si="7"/>
        <v>0</v>
      </c>
    </row>
    <row r="138" spans="1:9" hidden="1" x14ac:dyDescent="0.25">
      <c r="A138" s="96" t="s">
        <v>30</v>
      </c>
      <c r="B138" s="122"/>
      <c r="C138" s="101"/>
      <c r="D138" s="29"/>
      <c r="E138" s="60"/>
      <c r="F138" s="59"/>
      <c r="G138" s="29"/>
      <c r="H138" s="60"/>
      <c r="I138" s="61"/>
    </row>
    <row r="139" spans="1:9" hidden="1" x14ac:dyDescent="0.25">
      <c r="A139" s="97" t="s">
        <v>72</v>
      </c>
      <c r="B139" s="116"/>
      <c r="C139" s="95"/>
      <c r="D139" s="11"/>
      <c r="E139" s="44"/>
      <c r="F139" s="43"/>
      <c r="G139" s="11"/>
      <c r="H139" s="60">
        <f t="shared" si="7"/>
        <v>0</v>
      </c>
      <c r="I139" s="61">
        <f t="shared" si="7"/>
        <v>0</v>
      </c>
    </row>
    <row r="140" spans="1:9" hidden="1" x14ac:dyDescent="0.25">
      <c r="A140" s="97" t="s">
        <v>23</v>
      </c>
      <c r="B140" s="116"/>
      <c r="C140" s="95"/>
      <c r="D140" s="11"/>
      <c r="E140" s="44"/>
      <c r="F140" s="43"/>
      <c r="G140" s="11"/>
      <c r="H140" s="60">
        <f t="shared" si="7"/>
        <v>0</v>
      </c>
      <c r="I140" s="61">
        <f t="shared" si="7"/>
        <v>0</v>
      </c>
    </row>
    <row r="141" spans="1:9" x14ac:dyDescent="0.25">
      <c r="A141" s="96" t="s">
        <v>70</v>
      </c>
      <c r="B141" s="21"/>
      <c r="C141" s="5"/>
      <c r="D141" s="11"/>
      <c r="E141" s="44"/>
      <c r="F141" s="43"/>
      <c r="G141" s="11"/>
      <c r="H141" s="60"/>
      <c r="I141" s="61"/>
    </row>
    <row r="142" spans="1:9" x14ac:dyDescent="0.25">
      <c r="A142" s="144" t="s">
        <v>185</v>
      </c>
      <c r="B142" s="124">
        <v>0</v>
      </c>
      <c r="C142" s="128">
        <v>0</v>
      </c>
      <c r="D142" s="29"/>
      <c r="E142" s="68">
        <v>0</v>
      </c>
      <c r="F142" s="67">
        <v>0.1</v>
      </c>
      <c r="G142" s="29"/>
      <c r="H142" s="68">
        <v>0</v>
      </c>
      <c r="I142" s="69">
        <v>-0.1</v>
      </c>
    </row>
    <row r="143" spans="1:9" hidden="1" x14ac:dyDescent="0.25">
      <c r="A143" s="97" t="s">
        <v>33</v>
      </c>
      <c r="B143" s="23"/>
      <c r="C143" s="27"/>
      <c r="D143" s="29"/>
      <c r="E143" s="60"/>
      <c r="F143" s="59"/>
      <c r="G143" s="29"/>
      <c r="H143" s="60">
        <v>0</v>
      </c>
      <c r="I143" s="61">
        <v>0</v>
      </c>
    </row>
    <row r="144" spans="1:9" hidden="1" x14ac:dyDescent="0.25">
      <c r="A144" s="96" t="s">
        <v>88</v>
      </c>
      <c r="B144" s="23"/>
      <c r="C144" s="27"/>
      <c r="D144" s="29"/>
      <c r="E144" s="60"/>
      <c r="F144" s="59"/>
      <c r="G144" s="29"/>
      <c r="H144" s="60"/>
      <c r="I144" s="61"/>
    </row>
    <row r="145" spans="1:9" hidden="1" x14ac:dyDescent="0.25">
      <c r="A145" s="97" t="s">
        <v>34</v>
      </c>
      <c r="B145" s="124"/>
      <c r="C145" s="128"/>
      <c r="D145" s="29"/>
      <c r="E145" s="68"/>
      <c r="F145" s="67"/>
      <c r="G145" s="29"/>
      <c r="H145" s="68">
        <v>0</v>
      </c>
      <c r="I145" s="69">
        <v>0</v>
      </c>
    </row>
    <row r="146" spans="1:9" x14ac:dyDescent="0.25">
      <c r="A146" s="10" t="s">
        <v>6</v>
      </c>
      <c r="B146" s="44">
        <v>0</v>
      </c>
      <c r="C146" s="64">
        <v>0</v>
      </c>
      <c r="D146" s="11"/>
      <c r="E146" s="44">
        <v>0</v>
      </c>
      <c r="F146" s="43">
        <v>0.1</v>
      </c>
      <c r="G146" s="11"/>
      <c r="H146" s="44">
        <v>0</v>
      </c>
      <c r="I146" s="61">
        <v>-0.1</v>
      </c>
    </row>
    <row r="147" spans="1:9" x14ac:dyDescent="0.25">
      <c r="B147" s="44"/>
      <c r="C147" s="64"/>
      <c r="D147" s="11"/>
      <c r="E147" s="44"/>
      <c r="F147" s="43"/>
      <c r="G147" s="11"/>
      <c r="H147" s="44"/>
      <c r="I147" s="45"/>
    </row>
    <row r="148" spans="1:9" ht="13.8" thickBot="1" x14ac:dyDescent="0.3">
      <c r="A148" s="31" t="s">
        <v>7</v>
      </c>
      <c r="B148" s="148">
        <f>B123+B146</f>
        <v>146.4</v>
      </c>
      <c r="C148" s="74">
        <f>C123+C146</f>
        <v>1.5999999999999999</v>
      </c>
      <c r="D148" s="11"/>
      <c r="E148" s="71">
        <v>25</v>
      </c>
      <c r="F148" s="102">
        <v>1</v>
      </c>
      <c r="G148" s="11"/>
      <c r="H148" s="71">
        <v>14.399999999999999</v>
      </c>
      <c r="I148" s="72">
        <v>0.5</v>
      </c>
    </row>
    <row r="149" spans="1:9" ht="13.8" thickTop="1" x14ac:dyDescent="0.25">
      <c r="A149" s="9"/>
      <c r="B149" s="44"/>
      <c r="C149" s="64"/>
      <c r="D149" s="11"/>
      <c r="E149" s="44"/>
      <c r="F149" s="43"/>
      <c r="G149" s="11"/>
      <c r="H149" s="44"/>
      <c r="I149" s="45"/>
    </row>
    <row r="150" spans="1:9" x14ac:dyDescent="0.25">
      <c r="A150" s="10"/>
      <c r="B150" s="44"/>
      <c r="C150" s="63"/>
      <c r="D150" s="11"/>
      <c r="E150" s="44"/>
      <c r="F150" s="43"/>
      <c r="G150" s="11"/>
      <c r="H150" s="44"/>
      <c r="I150" s="45"/>
    </row>
    <row r="151" spans="1:9" x14ac:dyDescent="0.25">
      <c r="B151" s="44"/>
      <c r="C151" s="63"/>
      <c r="D151" s="11"/>
      <c r="E151" s="44"/>
      <c r="F151" s="43"/>
      <c r="G151" s="11"/>
      <c r="H151" s="44"/>
      <c r="I151" s="45"/>
    </row>
    <row r="152" spans="1:9" x14ac:dyDescent="0.25">
      <c r="A152" s="16" t="s">
        <v>100</v>
      </c>
      <c r="B152" s="150">
        <f>B148</f>
        <v>146.4</v>
      </c>
      <c r="C152" s="63">
        <f>C148</f>
        <v>1.5999999999999999</v>
      </c>
      <c r="D152" s="11"/>
      <c r="E152" s="44">
        <v>25</v>
      </c>
      <c r="F152" s="43">
        <v>1</v>
      </c>
      <c r="G152" s="11"/>
      <c r="H152" s="44">
        <v>14.399999999999999</v>
      </c>
      <c r="I152" s="45">
        <v>0.5</v>
      </c>
    </row>
    <row r="153" spans="1:9" x14ac:dyDescent="0.25">
      <c r="B153" s="44"/>
      <c r="C153" s="63"/>
      <c r="D153" s="11"/>
      <c r="E153" s="44"/>
      <c r="F153" s="43"/>
      <c r="G153" s="11"/>
      <c r="H153" s="44"/>
      <c r="I153" s="45"/>
    </row>
    <row r="154" spans="1:9" x14ac:dyDescent="0.25">
      <c r="A154" s="280" t="s">
        <v>89</v>
      </c>
      <c r="B154" s="44"/>
      <c r="C154" s="63"/>
      <c r="D154" s="11"/>
      <c r="E154" s="44"/>
      <c r="F154" s="43"/>
      <c r="G154" s="11"/>
      <c r="H154" s="44"/>
      <c r="I154" s="45"/>
    </row>
    <row r="155" spans="1:9" x14ac:dyDescent="0.25">
      <c r="A155" s="280"/>
      <c r="B155" s="129">
        <f>(C152*438.251)+B152</f>
        <v>847.60159999999985</v>
      </c>
      <c r="C155" s="130"/>
      <c r="D155" s="130"/>
      <c r="E155" s="129">
        <v>459.81099999999998</v>
      </c>
      <c r="F155" s="43"/>
      <c r="G155" s="11"/>
      <c r="H155" s="111">
        <v>237.87600000000003</v>
      </c>
      <c r="I155" s="45"/>
    </row>
    <row r="156" spans="1:9" x14ac:dyDescent="0.25">
      <c r="B156" s="44"/>
      <c r="C156" s="63"/>
      <c r="D156" s="11"/>
      <c r="E156" s="44"/>
      <c r="F156" s="43"/>
      <c r="G156" s="11"/>
      <c r="H156" s="44"/>
      <c r="I156" s="45"/>
    </row>
  </sheetData>
  <mergeCells count="4">
    <mergeCell ref="B1:C1"/>
    <mergeCell ref="E1:F1"/>
    <mergeCell ref="H1:I1"/>
    <mergeCell ref="A154:A155"/>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pageSetUpPr fitToPage="1"/>
  </sheetPr>
  <dimension ref="A1:I155"/>
  <sheetViews>
    <sheetView view="pageBreakPreview" zoomScale="70" zoomScaleNormal="80" zoomScaleSheetLayoutView="70" workbookViewId="0">
      <pane xSplit="1" ySplit="4" topLeftCell="B85" activePane="bottomRight" state="frozen"/>
      <selection activeCell="M165" sqref="M165"/>
      <selection pane="topRight" activeCell="M165" sqref="M165"/>
      <selection pane="bottomLeft" activeCell="M165" sqref="M165"/>
      <selection pane="bottomRight" activeCell="B150" sqref="B150"/>
    </sheetView>
  </sheetViews>
  <sheetFormatPr defaultColWidth="8.6328125" defaultRowHeight="13.2" x14ac:dyDescent="0.25"/>
  <cols>
    <col min="1" max="1" width="56.906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80"/>
      <c r="B1" s="275" t="s">
        <v>192</v>
      </c>
      <c r="C1" s="276"/>
      <c r="D1" s="8"/>
      <c r="E1" s="275" t="s">
        <v>183</v>
      </c>
      <c r="F1" s="276"/>
      <c r="G1" s="46"/>
      <c r="H1" s="277" t="s">
        <v>1</v>
      </c>
      <c r="I1" s="278"/>
    </row>
    <row r="2" spans="1:9" x14ac:dyDescent="0.25">
      <c r="A2" s="81"/>
      <c r="B2" s="38" t="s">
        <v>35</v>
      </c>
      <c r="C2" s="39" t="s">
        <v>2</v>
      </c>
      <c r="D2" s="8"/>
      <c r="E2" s="38" t="s">
        <v>35</v>
      </c>
      <c r="F2" s="47" t="s">
        <v>2</v>
      </c>
      <c r="G2" s="46"/>
      <c r="H2" s="38" t="s">
        <v>35</v>
      </c>
      <c r="I2" s="48" t="s">
        <v>2</v>
      </c>
    </row>
    <row r="3" spans="1:9" ht="13.8" thickBot="1" x14ac:dyDescent="0.3">
      <c r="A3" s="8"/>
      <c r="B3" s="76" t="s">
        <v>0</v>
      </c>
      <c r="C3" s="49" t="s">
        <v>0</v>
      </c>
      <c r="D3" s="8"/>
      <c r="E3" s="50" t="s">
        <v>0</v>
      </c>
      <c r="F3" s="51" t="s">
        <v>0</v>
      </c>
      <c r="G3" s="46"/>
      <c r="H3" s="52" t="s">
        <v>0</v>
      </c>
      <c r="I3" s="53" t="s">
        <v>0</v>
      </c>
    </row>
    <row r="4" spans="1:9" x14ac:dyDescent="0.25">
      <c r="A4" s="134" t="s">
        <v>3</v>
      </c>
      <c r="B4" s="114"/>
      <c r="C4" s="40"/>
      <c r="D4" s="6"/>
      <c r="E4" s="55"/>
      <c r="F4" s="54"/>
      <c r="G4" s="6"/>
      <c r="H4" s="55"/>
      <c r="I4" s="56"/>
    </row>
    <row r="5" spans="1:9" ht="18.899999999999999" customHeight="1" thickBot="1" x14ac:dyDescent="0.3">
      <c r="A5" s="135" t="s">
        <v>9</v>
      </c>
      <c r="B5" s="114"/>
      <c r="C5" s="40"/>
      <c r="D5" s="6"/>
      <c r="E5" s="55"/>
      <c r="F5" s="54"/>
      <c r="G5" s="6"/>
      <c r="H5" s="55"/>
      <c r="I5" s="56"/>
    </row>
    <row r="6" spans="1:9" ht="18.899999999999999" customHeight="1" x14ac:dyDescent="0.25">
      <c r="A6" s="77" t="s">
        <v>84</v>
      </c>
      <c r="B6" s="114"/>
      <c r="C6" s="40"/>
      <c r="D6" s="6"/>
      <c r="E6" s="55"/>
      <c r="F6" s="54"/>
      <c r="G6" s="6"/>
      <c r="H6" s="55"/>
      <c r="I6" s="56"/>
    </row>
    <row r="7" spans="1:9" hidden="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x14ac:dyDescent="0.25">
      <c r="A27" s="10" t="s">
        <v>6</v>
      </c>
      <c r="B27" s="91">
        <f>SUM(B6:B26)</f>
        <v>0</v>
      </c>
      <c r="C27" s="70">
        <f>SUM(C6:C26)</f>
        <v>0</v>
      </c>
      <c r="D27" s="11"/>
      <c r="E27" s="44">
        <f>SUM(E7:E26)</f>
        <v>0</v>
      </c>
      <c r="F27" s="43">
        <f>SUM(F4:F26)</f>
        <v>0</v>
      </c>
      <c r="G27" s="11"/>
      <c r="H27" s="44">
        <f t="shared" si="1"/>
        <v>0</v>
      </c>
      <c r="I27" s="45">
        <f t="shared" si="1"/>
        <v>0</v>
      </c>
    </row>
    <row r="28" spans="1:9" ht="13.8" thickBot="1" x14ac:dyDescent="0.3">
      <c r="A28" s="9"/>
      <c r="B28" s="91"/>
      <c r="C28" s="93"/>
      <c r="D28" s="11"/>
      <c r="E28" s="44"/>
      <c r="F28" s="43"/>
      <c r="G28" s="11"/>
      <c r="H28" s="44"/>
      <c r="I28" s="45"/>
    </row>
    <row r="29" spans="1:9" x14ac:dyDescent="0.25">
      <c r="A29" s="134" t="s">
        <v>3</v>
      </c>
      <c r="B29" s="55"/>
      <c r="C29" s="57"/>
      <c r="D29" s="11"/>
      <c r="E29" s="60"/>
      <c r="F29" s="59"/>
      <c r="G29" s="29"/>
      <c r="H29" s="60"/>
      <c r="I29" s="61"/>
    </row>
    <row r="30" spans="1:9" ht="13.8" thickBot="1" x14ac:dyDescent="0.3">
      <c r="A30" s="135" t="s">
        <v>36</v>
      </c>
      <c r="B30" s="114"/>
      <c r="C30" s="57"/>
      <c r="D30" s="11"/>
      <c r="E30" s="60"/>
      <c r="F30" s="59"/>
      <c r="G30" s="29"/>
      <c r="H30" s="60"/>
      <c r="I30" s="61"/>
    </row>
    <row r="31" spans="1:9" x14ac:dyDescent="0.25">
      <c r="A31" s="77" t="s">
        <v>66</v>
      </c>
      <c r="B31" s="114"/>
      <c r="C31" s="57"/>
      <c r="D31" s="11"/>
      <c r="E31" s="60"/>
      <c r="F31" s="59"/>
      <c r="G31" s="29"/>
      <c r="H31" s="60"/>
      <c r="I31" s="61"/>
    </row>
    <row r="32" spans="1:9" x14ac:dyDescent="0.25">
      <c r="A32" s="96" t="s">
        <v>71</v>
      </c>
      <c r="B32" s="115"/>
      <c r="C32" s="95"/>
      <c r="D32" s="11"/>
      <c r="E32" s="60"/>
      <c r="F32" s="59"/>
      <c r="G32" s="11"/>
      <c r="H32" s="44"/>
      <c r="I32" s="45"/>
    </row>
    <row r="33" spans="1:9" x14ac:dyDescent="0.25">
      <c r="A33" s="97" t="s">
        <v>63</v>
      </c>
      <c r="B33" s="116">
        <v>0</v>
      </c>
      <c r="C33" s="95">
        <v>0</v>
      </c>
      <c r="D33" s="11"/>
      <c r="E33" s="116">
        <v>0</v>
      </c>
      <c r="F33" s="95">
        <v>0</v>
      </c>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x14ac:dyDescent="0.25">
      <c r="A44" s="10" t="s">
        <v>6</v>
      </c>
      <c r="B44" s="60">
        <f>SUM(B32:B43)</f>
        <v>0</v>
      </c>
      <c r="C44" s="83">
        <v>0</v>
      </c>
      <c r="D44" s="11"/>
      <c r="E44" s="60">
        <f>SUM(E32:E43)</f>
        <v>0</v>
      </c>
      <c r="F44" s="59">
        <v>0</v>
      </c>
      <c r="G44" s="11"/>
      <c r="H44" s="44">
        <f t="shared" si="3"/>
        <v>0</v>
      </c>
      <c r="I44" s="45">
        <f t="shared" si="3"/>
        <v>0</v>
      </c>
    </row>
    <row r="45" spans="1:9" x14ac:dyDescent="0.25">
      <c r="A45" s="10"/>
      <c r="B45" s="60"/>
      <c r="C45" s="83"/>
      <c r="D45" s="11"/>
      <c r="E45" s="60"/>
      <c r="F45" s="59"/>
      <c r="G45" s="11"/>
      <c r="H45" s="44"/>
      <c r="I45" s="45"/>
    </row>
    <row r="46" spans="1:9" ht="13.8" thickBot="1" x14ac:dyDescent="0.3">
      <c r="A46" s="31" t="s">
        <v>5</v>
      </c>
      <c r="B46" s="71">
        <f>B44+B27</f>
        <v>0</v>
      </c>
      <c r="C46" s="74">
        <f>C44+C27</f>
        <v>0</v>
      </c>
      <c r="D46" s="11"/>
      <c r="E46" s="71">
        <f>E44+E27</f>
        <v>0</v>
      </c>
      <c r="F46" s="102">
        <f>F44+F27</f>
        <v>0</v>
      </c>
      <c r="G46" s="11"/>
      <c r="H46" s="71">
        <f t="shared" si="3"/>
        <v>0</v>
      </c>
      <c r="I46" s="72">
        <f t="shared" si="3"/>
        <v>0</v>
      </c>
    </row>
    <row r="47" spans="1:9" ht="14.4" thickTop="1" thickBot="1" x14ac:dyDescent="0.3">
      <c r="B47" s="44"/>
      <c r="C47" s="63"/>
      <c r="D47" s="11"/>
      <c r="E47" s="44"/>
      <c r="F47" s="43"/>
      <c r="G47" s="11"/>
      <c r="H47" s="44"/>
      <c r="I47" s="45"/>
    </row>
    <row r="48" spans="1:9" x14ac:dyDescent="0.25">
      <c r="A48" s="134" t="s">
        <v>4</v>
      </c>
      <c r="B48" s="60"/>
      <c r="C48" s="82"/>
      <c r="D48" s="29"/>
      <c r="E48" s="60"/>
      <c r="F48" s="59"/>
      <c r="G48" s="29"/>
      <c r="H48" s="60"/>
      <c r="I48" s="61"/>
    </row>
    <row r="49" spans="1:9" ht="13.8" thickBot="1" x14ac:dyDescent="0.3">
      <c r="A49" s="135" t="s">
        <v>58</v>
      </c>
      <c r="B49" s="60"/>
      <c r="C49" s="82"/>
      <c r="D49" s="29"/>
      <c r="E49" s="60"/>
      <c r="F49" s="59"/>
      <c r="G49" s="29"/>
      <c r="H49" s="60"/>
      <c r="I49" s="61"/>
    </row>
    <row r="50" spans="1:9" x14ac:dyDescent="0.25">
      <c r="A50" s="77" t="s">
        <v>66</v>
      </c>
      <c r="B50" s="60"/>
      <c r="C50" s="82"/>
      <c r="D50" s="29"/>
      <c r="E50" s="60"/>
      <c r="F50" s="59"/>
      <c r="G50" s="29"/>
      <c r="H50" s="60"/>
      <c r="I50" s="61"/>
    </row>
    <row r="51" spans="1:9" x14ac:dyDescent="0.25">
      <c r="A51" s="96" t="s">
        <v>71</v>
      </c>
      <c r="B51" s="60"/>
      <c r="C51" s="82"/>
      <c r="D51" s="29"/>
      <c r="E51" s="60"/>
      <c r="F51" s="59"/>
      <c r="G51" s="29"/>
      <c r="H51" s="60"/>
      <c r="I51" s="61"/>
    </row>
    <row r="52" spans="1:9" x14ac:dyDescent="0.25">
      <c r="A52" s="97" t="s">
        <v>63</v>
      </c>
      <c r="B52" s="66">
        <v>0</v>
      </c>
      <c r="C52" s="67">
        <v>0</v>
      </c>
      <c r="D52" s="29"/>
      <c r="E52" s="137">
        <v>0</v>
      </c>
      <c r="F52" s="67">
        <v>0</v>
      </c>
      <c r="G52" s="29"/>
      <c r="H52" s="68">
        <f>B52-E52</f>
        <v>0</v>
      </c>
      <c r="I52" s="69">
        <f>C52-F52</f>
        <v>0</v>
      </c>
    </row>
    <row r="53" spans="1:9" hidden="1" x14ac:dyDescent="0.25">
      <c r="A53" s="97" t="s">
        <v>49</v>
      </c>
      <c r="B53" s="58"/>
      <c r="C53" s="59"/>
      <c r="D53" s="29"/>
      <c r="E53" s="138"/>
      <c r="F53" s="59"/>
      <c r="G53" s="29"/>
      <c r="H53" s="60"/>
      <c r="I53" s="61"/>
    </row>
    <row r="54" spans="1:9" hidden="1" x14ac:dyDescent="0.25">
      <c r="A54" s="96" t="s">
        <v>68</v>
      </c>
      <c r="B54" s="58"/>
      <c r="C54" s="59"/>
      <c r="D54" s="29"/>
      <c r="E54" s="138"/>
      <c r="F54" s="59"/>
      <c r="G54" s="29"/>
      <c r="H54" s="60"/>
      <c r="I54" s="61"/>
    </row>
    <row r="55" spans="1:9" hidden="1" x14ac:dyDescent="0.25">
      <c r="A55" s="97" t="s">
        <v>15</v>
      </c>
      <c r="B55" s="62"/>
      <c r="C55" s="88"/>
      <c r="D55" s="29"/>
      <c r="E55" s="139"/>
      <c r="F55" s="88"/>
      <c r="G55" s="29"/>
      <c r="H55" s="60">
        <f t="shared" ref="H55:I77" si="4">B55-E55</f>
        <v>0</v>
      </c>
      <c r="I55" s="61">
        <f t="shared" si="4"/>
        <v>0</v>
      </c>
    </row>
    <row r="56" spans="1:9" hidden="1" x14ac:dyDescent="0.25">
      <c r="A56" s="97" t="s">
        <v>87</v>
      </c>
      <c r="B56" s="62"/>
      <c r="C56" s="88"/>
      <c r="D56" s="29"/>
      <c r="E56" s="139"/>
      <c r="F56" s="88"/>
      <c r="G56" s="29"/>
      <c r="H56" s="60">
        <f t="shared" si="4"/>
        <v>0</v>
      </c>
      <c r="I56" s="61">
        <f t="shared" si="4"/>
        <v>0</v>
      </c>
    </row>
    <row r="57" spans="1:9" hidden="1" x14ac:dyDescent="0.25">
      <c r="A57" s="97" t="s">
        <v>16</v>
      </c>
      <c r="B57" s="103"/>
      <c r="C57" s="88"/>
      <c r="D57" s="29"/>
      <c r="E57" s="139"/>
      <c r="F57" s="88"/>
      <c r="G57" s="29"/>
      <c r="H57" s="60">
        <f t="shared" si="4"/>
        <v>0</v>
      </c>
      <c r="I57" s="61">
        <f t="shared" si="4"/>
        <v>0</v>
      </c>
    </row>
    <row r="58" spans="1:9" hidden="1" x14ac:dyDescent="0.25">
      <c r="A58" s="97" t="s">
        <v>17</v>
      </c>
      <c r="B58" s="62"/>
      <c r="C58" s="88"/>
      <c r="D58" s="29"/>
      <c r="E58" s="139"/>
      <c r="F58" s="88"/>
      <c r="G58" s="29"/>
      <c r="H58" s="60">
        <f t="shared" si="4"/>
        <v>0</v>
      </c>
      <c r="I58" s="61">
        <f t="shared" si="4"/>
        <v>0</v>
      </c>
    </row>
    <row r="59" spans="1:9" hidden="1" x14ac:dyDescent="0.25">
      <c r="A59" s="97" t="s">
        <v>23</v>
      </c>
      <c r="B59" s="79"/>
      <c r="C59" s="89"/>
      <c r="D59" s="11"/>
      <c r="E59" s="140"/>
      <c r="F59" s="89"/>
      <c r="G59" s="11"/>
      <c r="H59" s="68">
        <f t="shared" si="4"/>
        <v>0</v>
      </c>
      <c r="I59" s="69">
        <f t="shared" si="4"/>
        <v>0</v>
      </c>
    </row>
    <row r="60" spans="1:9" hidden="1" x14ac:dyDescent="0.25">
      <c r="A60" s="96" t="s">
        <v>69</v>
      </c>
      <c r="B60" s="58"/>
      <c r="C60" s="59"/>
      <c r="D60" s="11"/>
      <c r="E60" s="139"/>
      <c r="F60" s="88"/>
      <c r="G60" s="11"/>
      <c r="H60" s="60"/>
      <c r="I60" s="61"/>
    </row>
    <row r="61" spans="1:9" hidden="1" x14ac:dyDescent="0.25">
      <c r="A61" s="97" t="s">
        <v>24</v>
      </c>
      <c r="B61" s="103"/>
      <c r="C61" s="88"/>
      <c r="D61" s="11"/>
      <c r="E61" s="139"/>
      <c r="F61" s="88"/>
      <c r="G61" s="11"/>
      <c r="H61" s="60">
        <f t="shared" si="4"/>
        <v>0</v>
      </c>
      <c r="I61" s="61">
        <f t="shared" si="4"/>
        <v>0</v>
      </c>
    </row>
    <row r="62" spans="1:9" s="26" customFormat="1" hidden="1" x14ac:dyDescent="0.25">
      <c r="A62" s="97" t="s">
        <v>15</v>
      </c>
      <c r="B62" s="103"/>
      <c r="C62" s="88"/>
      <c r="D62" s="11"/>
      <c r="E62" s="139"/>
      <c r="F62" s="88"/>
      <c r="G62" s="11"/>
      <c r="H62" s="60">
        <f t="shared" si="4"/>
        <v>0</v>
      </c>
      <c r="I62" s="61">
        <f t="shared" si="4"/>
        <v>0</v>
      </c>
    </row>
    <row r="63" spans="1:9" hidden="1" x14ac:dyDescent="0.25">
      <c r="A63" s="97" t="s">
        <v>26</v>
      </c>
      <c r="B63" s="103"/>
      <c r="C63" s="88"/>
      <c r="D63" s="11"/>
      <c r="E63" s="139"/>
      <c r="F63" s="88"/>
      <c r="G63" s="11"/>
      <c r="H63" s="60">
        <f t="shared" si="4"/>
        <v>0</v>
      </c>
      <c r="I63" s="61">
        <f t="shared" si="4"/>
        <v>0</v>
      </c>
    </row>
    <row r="64" spans="1:9" hidden="1" x14ac:dyDescent="0.25">
      <c r="A64" s="97" t="s">
        <v>42</v>
      </c>
      <c r="B64" s="103"/>
      <c r="C64" s="88"/>
      <c r="D64" s="11"/>
      <c r="E64" s="139"/>
      <c r="F64" s="88"/>
      <c r="G64" s="11"/>
      <c r="H64" s="60">
        <f t="shared" si="4"/>
        <v>0</v>
      </c>
      <c r="I64" s="61">
        <f t="shared" si="4"/>
        <v>0</v>
      </c>
    </row>
    <row r="65" spans="1:9" hidden="1" x14ac:dyDescent="0.25">
      <c r="A65" s="97" t="s">
        <v>18</v>
      </c>
      <c r="B65" s="103"/>
      <c r="C65" s="88"/>
      <c r="D65" s="11"/>
      <c r="E65" s="139"/>
      <c r="F65" s="88"/>
      <c r="G65" s="11"/>
      <c r="H65" s="60">
        <f t="shared" si="4"/>
        <v>0</v>
      </c>
      <c r="I65" s="61">
        <f t="shared" si="4"/>
        <v>0</v>
      </c>
    </row>
    <row r="66" spans="1:9" hidden="1" x14ac:dyDescent="0.25">
      <c r="A66" s="97" t="s">
        <v>23</v>
      </c>
      <c r="B66" s="103"/>
      <c r="C66" s="88"/>
      <c r="D66" s="11"/>
      <c r="E66" s="139"/>
      <c r="F66" s="88"/>
      <c r="G66" s="11"/>
      <c r="H66" s="60">
        <f t="shared" si="4"/>
        <v>0</v>
      </c>
      <c r="I66" s="61">
        <f t="shared" si="4"/>
        <v>0</v>
      </c>
    </row>
    <row r="67" spans="1:9" hidden="1" x14ac:dyDescent="0.25">
      <c r="A67" s="96" t="s">
        <v>67</v>
      </c>
      <c r="B67" s="58"/>
      <c r="C67" s="59"/>
      <c r="D67" s="11"/>
      <c r="E67" s="139"/>
      <c r="F67" s="88"/>
      <c r="G67" s="11"/>
      <c r="H67" s="60"/>
      <c r="I67" s="61"/>
    </row>
    <row r="68" spans="1:9" ht="3" hidden="1" customHeight="1" x14ac:dyDescent="0.25">
      <c r="A68" s="97" t="s">
        <v>86</v>
      </c>
      <c r="B68" s="58"/>
      <c r="C68" s="59"/>
      <c r="D68" s="11"/>
      <c r="E68" s="139"/>
      <c r="F68" s="88"/>
      <c r="G68" s="11"/>
      <c r="H68" s="60">
        <f t="shared" si="4"/>
        <v>0</v>
      </c>
      <c r="I68" s="61">
        <f t="shared" si="4"/>
        <v>0</v>
      </c>
    </row>
    <row r="69" spans="1:9" hidden="1" x14ac:dyDescent="0.25">
      <c r="A69" s="97" t="s">
        <v>54</v>
      </c>
      <c r="B69" s="58"/>
      <c r="C69" s="59"/>
      <c r="D69" s="11"/>
      <c r="E69" s="139"/>
      <c r="F69" s="88"/>
      <c r="G69" s="11"/>
      <c r="H69" s="60">
        <f t="shared" si="4"/>
        <v>0</v>
      </c>
      <c r="I69" s="61">
        <f t="shared" si="4"/>
        <v>0</v>
      </c>
    </row>
    <row r="70" spans="1:9" hidden="1" x14ac:dyDescent="0.25">
      <c r="A70" s="96" t="s">
        <v>30</v>
      </c>
      <c r="B70" s="58"/>
      <c r="C70" s="59"/>
      <c r="D70" s="11"/>
      <c r="E70" s="139"/>
      <c r="F70" s="88"/>
      <c r="G70" s="11"/>
      <c r="H70" s="60"/>
      <c r="I70" s="61"/>
    </row>
    <row r="71" spans="1:9" hidden="1" x14ac:dyDescent="0.25">
      <c r="A71" s="97" t="s">
        <v>72</v>
      </c>
      <c r="B71" s="58"/>
      <c r="C71" s="59"/>
      <c r="D71" s="11"/>
      <c r="E71" s="139"/>
      <c r="F71" s="88"/>
      <c r="G71" s="11"/>
      <c r="H71" s="60">
        <f t="shared" si="4"/>
        <v>0</v>
      </c>
      <c r="I71" s="61">
        <f t="shared" si="4"/>
        <v>0</v>
      </c>
    </row>
    <row r="72" spans="1:9" hidden="1" x14ac:dyDescent="0.25">
      <c r="A72" s="97" t="s">
        <v>91</v>
      </c>
      <c r="B72" s="58"/>
      <c r="C72" s="59"/>
      <c r="D72" s="11"/>
      <c r="E72" s="139"/>
      <c r="F72" s="88"/>
      <c r="G72" s="11"/>
      <c r="H72" s="60">
        <f t="shared" si="4"/>
        <v>0</v>
      </c>
      <c r="I72" s="61">
        <f t="shared" si="4"/>
        <v>0</v>
      </c>
    </row>
    <row r="73" spans="1:9" hidden="1" x14ac:dyDescent="0.25">
      <c r="A73" s="97" t="s">
        <v>23</v>
      </c>
      <c r="B73" s="58"/>
      <c r="C73" s="59"/>
      <c r="D73" s="11"/>
      <c r="E73" s="139"/>
      <c r="F73" s="88"/>
      <c r="G73" s="11"/>
      <c r="H73" s="60">
        <f t="shared" si="4"/>
        <v>0</v>
      </c>
      <c r="I73" s="61">
        <f t="shared" si="4"/>
        <v>0</v>
      </c>
    </row>
    <row r="74" spans="1:9" hidden="1" x14ac:dyDescent="0.25">
      <c r="A74" s="96" t="s">
        <v>70</v>
      </c>
      <c r="B74" s="58"/>
      <c r="C74" s="59"/>
      <c r="D74" s="11"/>
      <c r="E74" s="139"/>
      <c r="F74" s="88"/>
      <c r="G74" s="11"/>
      <c r="H74" s="60"/>
      <c r="I74" s="61"/>
    </row>
    <row r="75" spans="1:9" hidden="1" x14ac:dyDescent="0.25">
      <c r="A75" s="97" t="s">
        <v>32</v>
      </c>
      <c r="B75" s="58"/>
      <c r="C75" s="59"/>
      <c r="D75" s="11"/>
      <c r="E75" s="139"/>
      <c r="F75" s="88"/>
      <c r="G75" s="11"/>
      <c r="H75" s="60">
        <f t="shared" si="4"/>
        <v>0</v>
      </c>
      <c r="I75" s="61">
        <f t="shared" si="4"/>
        <v>0</v>
      </c>
    </row>
    <row r="76" spans="1:9" hidden="1" x14ac:dyDescent="0.25">
      <c r="A76" s="97" t="s">
        <v>33</v>
      </c>
      <c r="B76" s="66"/>
      <c r="C76" s="67"/>
      <c r="D76" s="11"/>
      <c r="E76" s="139"/>
      <c r="F76" s="88"/>
      <c r="G76" s="11"/>
      <c r="H76" s="68">
        <f t="shared" si="4"/>
        <v>0</v>
      </c>
      <c r="I76" s="69">
        <f t="shared" si="4"/>
        <v>0</v>
      </c>
    </row>
    <row r="77" spans="1:9" x14ac:dyDescent="0.25">
      <c r="A77" s="10" t="s">
        <v>6</v>
      </c>
      <c r="B77" s="42">
        <f>SUM(B55:B76)</f>
        <v>0</v>
      </c>
      <c r="C77" s="43">
        <f>SUM(C52:C76)</f>
        <v>0</v>
      </c>
      <c r="D77" s="11"/>
      <c r="E77" s="139">
        <v>0</v>
      </c>
      <c r="F77" s="88">
        <v>0</v>
      </c>
      <c r="G77" s="11"/>
      <c r="H77" s="60">
        <f t="shared" si="4"/>
        <v>0</v>
      </c>
      <c r="I77" s="61">
        <f t="shared" si="4"/>
        <v>0</v>
      </c>
    </row>
    <row r="78" spans="1:9" ht="13.8" thickBot="1" x14ac:dyDescent="0.3">
      <c r="B78" s="44"/>
      <c r="C78" s="43"/>
      <c r="D78" s="11"/>
      <c r="E78" s="44"/>
      <c r="F78" s="43"/>
      <c r="G78" s="11"/>
      <c r="H78" s="44"/>
      <c r="I78" s="45"/>
    </row>
    <row r="79" spans="1:9" x14ac:dyDescent="0.25">
      <c r="A79" s="134" t="s">
        <v>4</v>
      </c>
      <c r="B79" s="44"/>
      <c r="C79" s="63"/>
      <c r="D79" s="11"/>
      <c r="E79" s="44"/>
      <c r="F79" s="43"/>
      <c r="G79" s="11"/>
      <c r="H79" s="44"/>
      <c r="I79" s="45"/>
    </row>
    <row r="80" spans="1:9" ht="13.8" thickBot="1" x14ac:dyDescent="0.3">
      <c r="A80" s="135" t="s">
        <v>75</v>
      </c>
      <c r="B80" s="44"/>
      <c r="C80" s="63"/>
      <c r="D80" s="11"/>
      <c r="E80" s="44"/>
      <c r="F80" s="43"/>
      <c r="G80" s="11"/>
      <c r="H80" s="44"/>
      <c r="I80" s="45"/>
    </row>
    <row r="81" spans="1:9"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x14ac:dyDescent="0.25">
      <c r="A85" s="96" t="s">
        <v>71</v>
      </c>
      <c r="B85" s="44"/>
      <c r="C85" s="63"/>
      <c r="D85" s="11"/>
      <c r="E85" s="44"/>
      <c r="F85" s="43"/>
      <c r="G85" s="11"/>
      <c r="H85" s="44"/>
      <c r="I85" s="45"/>
    </row>
    <row r="86" spans="1:9" x14ac:dyDescent="0.25">
      <c r="A86" s="97" t="s">
        <v>63</v>
      </c>
      <c r="B86" s="68">
        <v>0</v>
      </c>
      <c r="C86" s="65">
        <v>0</v>
      </c>
      <c r="D86" s="11"/>
      <c r="E86" s="68">
        <v>0</v>
      </c>
      <c r="F86" s="67">
        <v>0</v>
      </c>
      <c r="G86" s="11"/>
      <c r="H86" s="68">
        <f t="shared" si="5"/>
        <v>0</v>
      </c>
      <c r="I86" s="69">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0</v>
      </c>
      <c r="I92" s="45">
        <f>C118-F92</f>
        <v>0</v>
      </c>
    </row>
    <row r="93" spans="1:9" hidden="1" x14ac:dyDescent="0.25">
      <c r="A93" s="96" t="s">
        <v>69</v>
      </c>
      <c r="B93" s="44"/>
      <c r="C93" s="63"/>
      <c r="D93" s="11"/>
      <c r="E93" s="44"/>
      <c r="F93" s="43"/>
      <c r="G93" s="11"/>
      <c r="H93" s="44"/>
      <c r="I93" s="45"/>
    </row>
    <row r="94" spans="1:9" hidden="1" x14ac:dyDescent="0.25">
      <c r="A94" s="97" t="s">
        <v>24</v>
      </c>
      <c r="B94" s="44"/>
      <c r="C94" s="63"/>
      <c r="D94" s="11"/>
      <c r="E94" s="44"/>
      <c r="F94" s="43"/>
      <c r="G94" s="11"/>
      <c r="H94" s="44">
        <f t="shared" si="5"/>
        <v>0</v>
      </c>
      <c r="I94" s="45">
        <f t="shared" si="5"/>
        <v>0</v>
      </c>
    </row>
    <row r="95" spans="1:9" hidden="1" x14ac:dyDescent="0.25">
      <c r="A95" s="97" t="s">
        <v>26</v>
      </c>
      <c r="B95" s="44"/>
      <c r="C95" s="63"/>
      <c r="D95" s="11"/>
      <c r="E95" s="44"/>
      <c r="F95" s="43"/>
      <c r="G95" s="11"/>
      <c r="H95" s="44">
        <f t="shared" si="5"/>
        <v>0</v>
      </c>
      <c r="I95" s="45">
        <f t="shared" si="5"/>
        <v>0</v>
      </c>
    </row>
    <row r="96" spans="1:9" hidden="1" x14ac:dyDescent="0.25">
      <c r="A96" s="97" t="s">
        <v>39</v>
      </c>
      <c r="B96" s="44"/>
      <c r="C96" s="63"/>
      <c r="D96" s="11"/>
      <c r="E96" s="44"/>
      <c r="F96" s="43"/>
      <c r="G96" s="11"/>
      <c r="H96" s="44">
        <f t="shared" si="5"/>
        <v>0</v>
      </c>
      <c r="I96" s="45">
        <f t="shared" si="5"/>
        <v>0</v>
      </c>
    </row>
    <row r="97" spans="1:9" hidden="1" x14ac:dyDescent="0.25">
      <c r="A97" s="97" t="s">
        <v>42</v>
      </c>
      <c r="B97" s="44"/>
      <c r="C97" s="63"/>
      <c r="D97" s="11"/>
      <c r="E97" s="44"/>
      <c r="F97" s="43"/>
      <c r="G97" s="11"/>
      <c r="H97" s="44">
        <f t="shared" si="5"/>
        <v>0</v>
      </c>
      <c r="I97" s="45">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1</v>
      </c>
      <c r="D103" s="11"/>
      <c r="E103" s="44">
        <v>0</v>
      </c>
      <c r="F103" s="43">
        <v>0.7</v>
      </c>
      <c r="G103" s="11"/>
      <c r="H103" s="44">
        <f t="shared" si="5"/>
        <v>0</v>
      </c>
      <c r="I103" s="45">
        <f t="shared" si="5"/>
        <v>0.30000000000000004</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0.2</v>
      </c>
      <c r="D106" s="11"/>
      <c r="E106" s="44">
        <v>0</v>
      </c>
      <c r="F106" s="43">
        <v>0.2</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69</v>
      </c>
      <c r="C108" s="100">
        <v>0.1</v>
      </c>
      <c r="D108" s="29"/>
      <c r="E108" s="60">
        <v>57</v>
      </c>
      <c r="F108" s="59">
        <v>0.1</v>
      </c>
      <c r="G108" s="29"/>
      <c r="H108" s="44">
        <f t="shared" si="5"/>
        <v>12</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x14ac:dyDescent="0.25">
      <c r="A110" s="10" t="s">
        <v>6</v>
      </c>
      <c r="B110" s="44">
        <v>0</v>
      </c>
      <c r="C110" s="64">
        <v>0</v>
      </c>
      <c r="D110" s="11"/>
      <c r="E110" s="44">
        <v>0</v>
      </c>
      <c r="F110" s="43">
        <v>0</v>
      </c>
      <c r="G110" s="11"/>
      <c r="H110" s="44">
        <f t="shared" si="5"/>
        <v>0</v>
      </c>
      <c r="I110" s="45">
        <f t="shared" si="5"/>
        <v>0</v>
      </c>
    </row>
    <row r="111" spans="1:9" ht="13.8" thickBot="1" x14ac:dyDescent="0.3">
      <c r="B111" s="44"/>
      <c r="C111" s="64"/>
      <c r="D111" s="11"/>
      <c r="E111" s="44"/>
      <c r="F111" s="43"/>
      <c r="G111" s="11"/>
      <c r="H111" s="44"/>
      <c r="I111" s="45"/>
    </row>
    <row r="112" spans="1:9" x14ac:dyDescent="0.25">
      <c r="A112" s="134" t="s">
        <v>4</v>
      </c>
      <c r="B112" s="44"/>
      <c r="C112" s="64"/>
      <c r="D112" s="11"/>
      <c r="E112" s="44"/>
      <c r="F112" s="43"/>
      <c r="G112" s="11"/>
      <c r="H112" s="44"/>
      <c r="I112" s="45"/>
    </row>
    <row r="113" spans="1:9" ht="13.8" thickBot="1" x14ac:dyDescent="0.3">
      <c r="A113" s="135"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hidden="1" x14ac:dyDescent="0.25">
      <c r="A115" s="96" t="s">
        <v>68</v>
      </c>
      <c r="B115" s="44"/>
      <c r="C115" s="63"/>
      <c r="D115" s="11"/>
      <c r="E115" s="44"/>
      <c r="F115" s="43"/>
      <c r="G115" s="11"/>
      <c r="H115" s="44"/>
      <c r="I115" s="45"/>
    </row>
    <row r="116" spans="1:9" hidden="1" x14ac:dyDescent="0.25">
      <c r="A116" s="97" t="s">
        <v>60</v>
      </c>
      <c r="B116" s="44"/>
      <c r="C116" s="63"/>
      <c r="D116" s="11"/>
      <c r="E116" s="44"/>
      <c r="F116" s="43"/>
      <c r="G116" s="11"/>
      <c r="H116" s="44">
        <f t="shared" ref="H116:I118" si="6">B116-E116</f>
        <v>0</v>
      </c>
      <c r="I116" s="45">
        <f t="shared" si="6"/>
        <v>0</v>
      </c>
    </row>
    <row r="117" spans="1:9" hidden="1" x14ac:dyDescent="0.25">
      <c r="A117" s="97" t="s">
        <v>94</v>
      </c>
      <c r="B117" s="44"/>
      <c r="C117" s="63"/>
      <c r="D117" s="11"/>
      <c r="E117" s="44"/>
      <c r="F117" s="43"/>
      <c r="G117" s="11"/>
      <c r="H117" s="44">
        <f t="shared" si="6"/>
        <v>0</v>
      </c>
      <c r="I117" s="45">
        <f t="shared" si="6"/>
        <v>0</v>
      </c>
    </row>
    <row r="118" spans="1:9" hidden="1" x14ac:dyDescent="0.25">
      <c r="A118" s="97" t="s">
        <v>80</v>
      </c>
      <c r="B118" s="44"/>
      <c r="C118" s="63"/>
      <c r="D118" s="11"/>
      <c r="E118" s="44"/>
      <c r="F118" s="43"/>
      <c r="G118" s="11"/>
      <c r="H118" s="44">
        <f t="shared" si="6"/>
        <v>0</v>
      </c>
      <c r="I118" s="45">
        <f t="shared" si="6"/>
        <v>0</v>
      </c>
    </row>
    <row r="119" spans="1:9" hidden="1" x14ac:dyDescent="0.25">
      <c r="A119" s="96" t="s">
        <v>32</v>
      </c>
      <c r="B119" s="120"/>
      <c r="C119" s="63"/>
      <c r="D119" s="11"/>
      <c r="E119" s="44"/>
      <c r="F119" s="43"/>
      <c r="G119" s="11"/>
      <c r="H119" s="44"/>
      <c r="I119" s="45"/>
    </row>
    <row r="120" spans="1:9" hidden="1" x14ac:dyDescent="0.25">
      <c r="A120" s="97" t="s">
        <v>70</v>
      </c>
      <c r="B120" s="121"/>
      <c r="C120" s="65"/>
      <c r="D120" s="11"/>
      <c r="E120" s="68"/>
      <c r="F120" s="67"/>
      <c r="G120" s="11"/>
      <c r="H120" s="68">
        <f>B120-E120</f>
        <v>0</v>
      </c>
      <c r="I120" s="69">
        <f>C120-F120</f>
        <v>0</v>
      </c>
    </row>
    <row r="121" spans="1:9" x14ac:dyDescent="0.25">
      <c r="A121" s="10" t="s">
        <v>6</v>
      </c>
      <c r="B121" s="44">
        <f>SUM(B116:B120)</f>
        <v>0</v>
      </c>
      <c r="C121" s="63">
        <f>SUM(C116:C120)</f>
        <v>0</v>
      </c>
      <c r="D121" s="11"/>
      <c r="E121" s="44">
        <f>SUM(E116:E120)</f>
        <v>0</v>
      </c>
      <c r="F121" s="43">
        <f>SUM(F116:F120)</f>
        <v>0</v>
      </c>
      <c r="G121" s="11"/>
      <c r="H121" s="44">
        <f>B121-E121</f>
        <v>0</v>
      </c>
      <c r="I121" s="45">
        <f>C121-F121</f>
        <v>0</v>
      </c>
    </row>
    <row r="122" spans="1:9" ht="13.8" thickBot="1" x14ac:dyDescent="0.3">
      <c r="B122" s="44"/>
      <c r="C122" s="63"/>
      <c r="D122" s="11"/>
      <c r="E122" s="44"/>
      <c r="F122" s="43"/>
      <c r="G122" s="11"/>
      <c r="H122" s="44"/>
      <c r="I122" s="45"/>
    </row>
    <row r="123" spans="1:9" x14ac:dyDescent="0.25">
      <c r="A123" s="134" t="s">
        <v>4</v>
      </c>
      <c r="B123" s="44"/>
      <c r="C123" s="63"/>
      <c r="D123" s="11"/>
      <c r="E123" s="44"/>
      <c r="F123" s="43"/>
      <c r="G123" s="11"/>
      <c r="H123" s="44"/>
      <c r="I123" s="45"/>
    </row>
    <row r="124" spans="1:9" ht="13.8" thickBot="1" x14ac:dyDescent="0.3">
      <c r="A124" s="135" t="s">
        <v>77</v>
      </c>
      <c r="B124" s="44"/>
      <c r="C124" s="63"/>
      <c r="D124" s="11"/>
      <c r="E124" s="44"/>
      <c r="F124" s="43"/>
      <c r="G124" s="11"/>
      <c r="H124" s="44"/>
      <c r="I124" s="45"/>
    </row>
    <row r="125" spans="1:9" x14ac:dyDescent="0.25">
      <c r="A125" s="77" t="s">
        <v>66</v>
      </c>
      <c r="B125" s="44"/>
      <c r="C125" s="63"/>
      <c r="D125" s="11"/>
      <c r="E125" s="44"/>
      <c r="F125" s="43"/>
      <c r="G125" s="11"/>
      <c r="H125" s="44"/>
      <c r="I125" s="45"/>
    </row>
    <row r="126" spans="1:9" hidden="1" x14ac:dyDescent="0.25">
      <c r="A126" s="96" t="s">
        <v>68</v>
      </c>
      <c r="B126" s="116"/>
      <c r="C126" s="95"/>
      <c r="D126" s="11"/>
      <c r="E126" s="44"/>
      <c r="F126" s="43"/>
      <c r="G126" s="11"/>
      <c r="H126" s="44"/>
      <c r="I126" s="45"/>
    </row>
    <row r="127" spans="1:9" hidden="1" x14ac:dyDescent="0.25">
      <c r="A127" s="97" t="s">
        <v>15</v>
      </c>
      <c r="B127" s="116"/>
      <c r="C127" s="95"/>
      <c r="D127" s="11"/>
      <c r="E127" s="116"/>
      <c r="F127" s="88"/>
      <c r="G127" s="11"/>
      <c r="H127" s="44">
        <f t="shared" ref="H127:I146" si="7">B127-E127</f>
        <v>0</v>
      </c>
      <c r="I127" s="45">
        <f t="shared" si="7"/>
        <v>0</v>
      </c>
    </row>
    <row r="128" spans="1:9" hidden="1" x14ac:dyDescent="0.25">
      <c r="A128" s="97" t="s">
        <v>87</v>
      </c>
      <c r="B128" s="116"/>
      <c r="C128" s="95"/>
      <c r="D128" s="11"/>
      <c r="E128" s="116"/>
      <c r="F128" s="88"/>
      <c r="G128" s="11"/>
      <c r="H128" s="44">
        <f t="shared" si="7"/>
        <v>0</v>
      </c>
      <c r="I128" s="45">
        <f t="shared" si="7"/>
        <v>0</v>
      </c>
    </row>
    <row r="129" spans="1:9" hidden="1" x14ac:dyDescent="0.25">
      <c r="A129" s="97" t="s">
        <v>17</v>
      </c>
      <c r="B129" s="116"/>
      <c r="C129" s="88"/>
      <c r="D129" s="11"/>
      <c r="E129" s="116"/>
      <c r="F129" s="88"/>
      <c r="G129" s="11"/>
      <c r="H129" s="44">
        <f t="shared" si="7"/>
        <v>0</v>
      </c>
      <c r="I129" s="45">
        <f t="shared" si="7"/>
        <v>0</v>
      </c>
    </row>
    <row r="130" spans="1:9" hidden="1" x14ac:dyDescent="0.25">
      <c r="A130" s="97" t="s">
        <v>18</v>
      </c>
      <c r="B130" s="116"/>
      <c r="C130" s="88"/>
      <c r="D130" s="11"/>
      <c r="E130" s="116"/>
      <c r="F130" s="88"/>
      <c r="G130" s="11"/>
      <c r="H130" s="44">
        <f t="shared" si="7"/>
        <v>0</v>
      </c>
      <c r="I130" s="45">
        <f t="shared" si="7"/>
        <v>0</v>
      </c>
    </row>
    <row r="131" spans="1:9" hidden="1" x14ac:dyDescent="0.25">
      <c r="A131" s="97" t="s">
        <v>23</v>
      </c>
      <c r="B131" s="116"/>
      <c r="C131" s="88"/>
      <c r="D131" s="11"/>
      <c r="E131" s="116"/>
      <c r="F131" s="88"/>
      <c r="G131" s="11"/>
      <c r="H131" s="44">
        <f t="shared" si="7"/>
        <v>0</v>
      </c>
      <c r="I131" s="45">
        <f t="shared" si="7"/>
        <v>0</v>
      </c>
    </row>
    <row r="132" spans="1:9" hidden="1" x14ac:dyDescent="0.25">
      <c r="A132" s="97" t="s">
        <v>55</v>
      </c>
      <c r="B132" s="123"/>
      <c r="C132" s="87"/>
      <c r="D132" s="29"/>
      <c r="E132" s="123"/>
      <c r="F132" s="87"/>
      <c r="G132" s="29"/>
      <c r="H132" s="60">
        <f t="shared" si="7"/>
        <v>0</v>
      </c>
      <c r="I132" s="61">
        <f t="shared" si="7"/>
        <v>0</v>
      </c>
    </row>
    <row r="133" spans="1:9" hidden="1" x14ac:dyDescent="0.25">
      <c r="A133" s="97" t="s">
        <v>56</v>
      </c>
      <c r="B133" s="123"/>
      <c r="C133" s="87"/>
      <c r="D133" s="29"/>
      <c r="E133" s="123"/>
      <c r="F133" s="87"/>
      <c r="G133" s="29"/>
      <c r="H133" s="60">
        <f t="shared" si="7"/>
        <v>0</v>
      </c>
      <c r="I133" s="61">
        <f t="shared" si="7"/>
        <v>0</v>
      </c>
    </row>
    <row r="134" spans="1:9" hidden="1" x14ac:dyDescent="0.25">
      <c r="A134" s="96" t="s">
        <v>69</v>
      </c>
      <c r="B134" s="123"/>
      <c r="C134" s="87"/>
      <c r="D134" s="29"/>
      <c r="E134" s="123"/>
      <c r="F134" s="87"/>
      <c r="G134" s="29"/>
      <c r="H134" s="60"/>
      <c r="I134" s="61"/>
    </row>
    <row r="135" spans="1:9" hidden="1" x14ac:dyDescent="0.25">
      <c r="A135" s="97" t="s">
        <v>42</v>
      </c>
      <c r="B135" s="123"/>
      <c r="C135" s="87"/>
      <c r="D135" s="29"/>
      <c r="E135" s="123"/>
      <c r="F135" s="87"/>
      <c r="G135" s="29"/>
      <c r="H135" s="60">
        <f t="shared" si="7"/>
        <v>0</v>
      </c>
      <c r="I135" s="61">
        <f t="shared" si="7"/>
        <v>0</v>
      </c>
    </row>
    <row r="136" spans="1:9" hidden="1" x14ac:dyDescent="0.25">
      <c r="A136" s="96" t="s">
        <v>30</v>
      </c>
      <c r="B136" s="122"/>
      <c r="C136" s="101"/>
      <c r="D136" s="29"/>
      <c r="E136" s="60"/>
      <c r="F136" s="59"/>
      <c r="G136" s="29"/>
      <c r="H136" s="60"/>
      <c r="I136" s="61"/>
    </row>
    <row r="137" spans="1:9" hidden="1" x14ac:dyDescent="0.25">
      <c r="A137" s="97" t="s">
        <v>72</v>
      </c>
      <c r="B137" s="116"/>
      <c r="C137" s="95"/>
      <c r="D137" s="11"/>
      <c r="E137" s="44"/>
      <c r="F137" s="43"/>
      <c r="G137" s="11"/>
      <c r="H137" s="60">
        <f t="shared" si="7"/>
        <v>0</v>
      </c>
      <c r="I137" s="61">
        <f t="shared" si="7"/>
        <v>0</v>
      </c>
    </row>
    <row r="138" spans="1:9" hidden="1" x14ac:dyDescent="0.25">
      <c r="A138" s="97" t="s">
        <v>23</v>
      </c>
      <c r="B138" s="116"/>
      <c r="C138" s="95"/>
      <c r="D138" s="11"/>
      <c r="E138" s="44"/>
      <c r="F138" s="43"/>
      <c r="G138" s="11"/>
      <c r="H138" s="60">
        <f t="shared" si="7"/>
        <v>0</v>
      </c>
      <c r="I138" s="61">
        <f t="shared" si="7"/>
        <v>0</v>
      </c>
    </row>
    <row r="139" spans="1:9" hidden="1" x14ac:dyDescent="0.25">
      <c r="A139" s="96" t="s">
        <v>70</v>
      </c>
      <c r="B139" s="21"/>
      <c r="C139" s="5"/>
      <c r="D139" s="11"/>
      <c r="E139" s="44"/>
      <c r="F139" s="43"/>
      <c r="G139" s="11"/>
      <c r="H139" s="60"/>
      <c r="I139" s="61"/>
    </row>
    <row r="140" spans="1:9" hidden="1" x14ac:dyDescent="0.25">
      <c r="A140" s="97" t="s">
        <v>32</v>
      </c>
      <c r="B140" s="23"/>
      <c r="C140" s="27"/>
      <c r="D140" s="29"/>
      <c r="E140" s="60"/>
      <c r="F140" s="59"/>
      <c r="G140" s="29"/>
      <c r="H140" s="60">
        <f t="shared" si="7"/>
        <v>0</v>
      </c>
      <c r="I140" s="61">
        <f t="shared" si="7"/>
        <v>0</v>
      </c>
    </row>
    <row r="141" spans="1:9" hidden="1" x14ac:dyDescent="0.25">
      <c r="A141" s="97" t="s">
        <v>33</v>
      </c>
      <c r="B141" s="23"/>
      <c r="C141" s="27"/>
      <c r="D141" s="29"/>
      <c r="E141" s="60"/>
      <c r="F141" s="59"/>
      <c r="G141" s="29"/>
      <c r="H141" s="60">
        <f t="shared" si="7"/>
        <v>0</v>
      </c>
      <c r="I141" s="61">
        <f t="shared" si="7"/>
        <v>0</v>
      </c>
    </row>
    <row r="142" spans="1:9" hidden="1" x14ac:dyDescent="0.25">
      <c r="A142" s="96" t="s">
        <v>88</v>
      </c>
      <c r="B142" s="23"/>
      <c r="C142" s="27"/>
      <c r="D142" s="29"/>
      <c r="E142" s="60"/>
      <c r="F142" s="59"/>
      <c r="G142" s="29"/>
      <c r="H142" s="60"/>
      <c r="I142" s="61"/>
    </row>
    <row r="143" spans="1:9" hidden="1" x14ac:dyDescent="0.25">
      <c r="A143" s="97" t="s">
        <v>34</v>
      </c>
      <c r="B143" s="124"/>
      <c r="C143" s="128"/>
      <c r="D143" s="29"/>
      <c r="E143" s="68"/>
      <c r="F143" s="67"/>
      <c r="G143" s="29"/>
      <c r="H143" s="68">
        <f t="shared" si="7"/>
        <v>0</v>
      </c>
      <c r="I143" s="69">
        <f t="shared" si="7"/>
        <v>0</v>
      </c>
    </row>
    <row r="144" spans="1:9" x14ac:dyDescent="0.25">
      <c r="A144" s="10" t="s">
        <v>6</v>
      </c>
      <c r="B144" s="44">
        <f>SUM(B126:B140)</f>
        <v>0</v>
      </c>
      <c r="C144" s="64">
        <f>SUM(C126:C141)</f>
        <v>0</v>
      </c>
      <c r="D144" s="11"/>
      <c r="E144" s="44">
        <f>SUM(E126:E143)</f>
        <v>0</v>
      </c>
      <c r="F144" s="43">
        <f>SUM(F127:F143)</f>
        <v>0</v>
      </c>
      <c r="G144" s="11"/>
      <c r="H144" s="44">
        <f t="shared" si="7"/>
        <v>0</v>
      </c>
      <c r="I144" s="61">
        <f t="shared" si="7"/>
        <v>0</v>
      </c>
    </row>
    <row r="145" spans="1:9" x14ac:dyDescent="0.25">
      <c r="B145" s="44"/>
      <c r="C145" s="64"/>
      <c r="D145" s="11"/>
      <c r="E145" s="44"/>
      <c r="F145" s="43"/>
      <c r="G145" s="11"/>
      <c r="H145" s="44"/>
      <c r="I145" s="45"/>
    </row>
    <row r="146" spans="1:9" ht="13.8" thickBot="1" x14ac:dyDescent="0.3">
      <c r="A146" s="31" t="s">
        <v>7</v>
      </c>
      <c r="B146" s="71">
        <f>B144+B121+B110+B77</f>
        <v>0</v>
      </c>
      <c r="C146" s="74">
        <v>0</v>
      </c>
      <c r="D146" s="11"/>
      <c r="E146" s="71">
        <f>E144+E121+E110+E77</f>
        <v>0</v>
      </c>
      <c r="F146" s="102">
        <f>F144+F121+F110+F77</f>
        <v>0</v>
      </c>
      <c r="G146" s="11"/>
      <c r="H146" s="71">
        <f t="shared" si="7"/>
        <v>0</v>
      </c>
      <c r="I146" s="72">
        <f t="shared" si="7"/>
        <v>0</v>
      </c>
    </row>
    <row r="147" spans="1:9" ht="13.8" thickTop="1" x14ac:dyDescent="0.25">
      <c r="A147" s="9"/>
      <c r="B147" s="44"/>
      <c r="C147" s="64"/>
      <c r="D147" s="11"/>
      <c r="E147" s="44"/>
      <c r="F147" s="43"/>
      <c r="G147" s="11"/>
      <c r="H147" s="44"/>
      <c r="I147" s="45"/>
    </row>
    <row r="148" spans="1:9" x14ac:dyDescent="0.25">
      <c r="A148" s="10"/>
      <c r="B148" s="44"/>
      <c r="C148" s="63"/>
      <c r="D148" s="11"/>
      <c r="E148" s="44"/>
      <c r="F148" s="43"/>
      <c r="G148" s="11"/>
      <c r="H148" s="44"/>
      <c r="I148" s="45"/>
    </row>
    <row r="149" spans="1:9" x14ac:dyDescent="0.25">
      <c r="B149" s="44"/>
      <c r="C149" s="63"/>
      <c r="D149" s="11"/>
      <c r="E149" s="44"/>
      <c r="F149" s="43"/>
      <c r="G149" s="11"/>
      <c r="H149" s="44"/>
      <c r="I149" s="45"/>
    </row>
    <row r="150" spans="1:9" x14ac:dyDescent="0.25">
      <c r="A150" s="16" t="s">
        <v>101</v>
      </c>
      <c r="B150" s="44">
        <f>B146+B46</f>
        <v>0</v>
      </c>
      <c r="C150" s="63">
        <v>0</v>
      </c>
      <c r="D150" s="11"/>
      <c r="E150" s="44">
        <f>E146+E46</f>
        <v>0</v>
      </c>
      <c r="F150" s="43">
        <f>F146+F46</f>
        <v>0</v>
      </c>
      <c r="G150" s="11"/>
      <c r="H150" s="44">
        <f>B150-E150</f>
        <v>0</v>
      </c>
      <c r="I150" s="45">
        <f>C150-F150</f>
        <v>0</v>
      </c>
    </row>
    <row r="151" spans="1:9" x14ac:dyDescent="0.25">
      <c r="B151" s="44"/>
      <c r="C151" s="63"/>
      <c r="D151" s="11"/>
      <c r="E151" s="44"/>
      <c r="F151" s="43"/>
      <c r="G151" s="11"/>
      <c r="H151" s="44"/>
      <c r="I151" s="45"/>
    </row>
    <row r="152" spans="1:9" x14ac:dyDescent="0.25">
      <c r="A152" s="279" t="s">
        <v>190</v>
      </c>
      <c r="B152" s="44"/>
      <c r="C152" s="63"/>
      <c r="D152" s="11"/>
      <c r="E152" s="44"/>
      <c r="F152" s="43"/>
      <c r="G152" s="11"/>
      <c r="H152" s="44"/>
      <c r="I152" s="45"/>
    </row>
    <row r="153" spans="1:9" x14ac:dyDescent="0.25">
      <c r="A153" s="280"/>
      <c r="B153" s="129">
        <v>0</v>
      </c>
      <c r="C153" s="130"/>
      <c r="D153" s="130"/>
      <c r="E153" s="129">
        <v>0</v>
      </c>
      <c r="F153" s="43"/>
      <c r="G153" s="11"/>
      <c r="H153" s="111">
        <f>B153-E153</f>
        <v>0</v>
      </c>
      <c r="I153" s="45"/>
    </row>
    <row r="154" spans="1:9" x14ac:dyDescent="0.25">
      <c r="B154" s="44"/>
      <c r="C154" s="63"/>
      <c r="D154" s="11"/>
      <c r="E154" s="44"/>
      <c r="F154" s="43"/>
      <c r="G154" s="11"/>
      <c r="H154" s="44"/>
      <c r="I154" s="45"/>
    </row>
    <row r="155" spans="1:9" x14ac:dyDescent="0.25">
      <c r="H155" s="19"/>
    </row>
  </sheetData>
  <mergeCells count="4">
    <mergeCell ref="B1:C1"/>
    <mergeCell ref="E1:F1"/>
    <mergeCell ref="H1:I1"/>
    <mergeCell ref="A152:A153"/>
  </mergeCells>
  <phoneticPr fontId="0" type="noConversion"/>
  <printOptions gridLines="1"/>
  <pageMargins left="1" right="0.5" top="0.75" bottom="0.9" header="0.4" footer="0.5"/>
  <pageSetup scale="65" fitToHeight="4" orientation="portrait" r:id="rId1"/>
  <headerFooter alignWithMargins="0">
    <oddHeader>&amp;C&amp;"Arial,Bold"Mission Direct Budgeted Resources Allocated to
Import-Export Fee Class</oddHeader>
    <oddFooter>&amp;L&amp;D&amp;C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Power Reactor</vt:lpstr>
      <vt:lpstr>Spent Fuel Storage&amp;Reactor Dec.</vt:lpstr>
      <vt:lpstr>NPUF</vt:lpstr>
      <vt:lpstr>Fuel Facility</vt:lpstr>
      <vt:lpstr>Materials</vt:lpstr>
      <vt:lpstr>Transportation</vt:lpstr>
      <vt:lpstr>Rare</vt:lpstr>
      <vt:lpstr>Uranium Recovery</vt:lpstr>
      <vt:lpstr>Import-Export</vt:lpstr>
      <vt:lpstr>Generic LLW</vt:lpstr>
      <vt:lpstr>Corp</vt:lpstr>
      <vt:lpstr>Program</vt:lpstr>
      <vt:lpstr>Corp!Print_Area</vt:lpstr>
      <vt:lpstr>'Fuel Facility'!Print_Area</vt:lpstr>
      <vt:lpstr>'Generic LLW'!Print_Area</vt:lpstr>
      <vt:lpstr>'Import-Export'!Print_Area</vt:lpstr>
      <vt:lpstr>Materials!Print_Area</vt:lpstr>
      <vt:lpstr>NPUF!Print_Area</vt:lpstr>
      <vt:lpstr>'Power Reactor'!Print_Area</vt:lpstr>
      <vt:lpstr>Program!Print_Area</vt:lpstr>
      <vt:lpstr>Rare!Print_Area</vt:lpstr>
      <vt:lpstr>'Spent Fuel Storage&amp;Reactor Dec.'!Print_Area</vt:lpstr>
      <vt:lpstr>Transportation!Print_Area</vt:lpstr>
      <vt:lpstr>'Uranium Recovery'!Print_Area</vt:lpstr>
      <vt:lpstr>Corp!Print_Titles</vt:lpstr>
      <vt:lpstr>'Fuel Facility'!Print_Titles</vt:lpstr>
      <vt:lpstr>'Generic LLW'!Print_Titles</vt:lpstr>
      <vt:lpstr>'Import-Export'!Print_Titles</vt:lpstr>
      <vt:lpstr>Materials!Print_Titles</vt:lpstr>
      <vt:lpstr>NPUF!Print_Titles</vt:lpstr>
      <vt:lpstr>'Power Reactor'!Print_Titles</vt:lpstr>
      <vt:lpstr>Program!Print_Titles</vt:lpstr>
      <vt:lpstr>'Spent Fuel Storage&amp;Reactor Dec.'!Print_Titles</vt:lpstr>
      <vt:lpstr>Transportation!Print_Titles</vt:lpstr>
      <vt:lpstr>'Uranium Recovery'!Print_Titles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Galster, Christine</dc:creator>
  <cp:lastModifiedBy>Galster, Christine</cp:lastModifiedBy>
  <cp:lastPrinted>2022-05-04T21:45:10Z</cp:lastPrinted>
  <dcterms:created xsi:type="dcterms:W3CDTF">2005-06-13T17:44:37Z</dcterms:created>
  <dcterms:modified xsi:type="dcterms:W3CDTF">2022-05-04T21:49:27Z</dcterms:modified>
</cp:coreProperties>
</file>