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nrc.gov\nrc\HQ\Office\TWFN\OCFO\DFM\Fee Policy\Fee Calculation spreadsheets\2019 fees\Work Papers\"/>
    </mc:Choice>
  </mc:AlternateContent>
  <bookViews>
    <workbookView xWindow="-12" yWindow="-12" windowWidth="38016" windowHeight="15648" tabRatio="932" firstSheet="13" activeTab="19"/>
  </bookViews>
  <sheets>
    <sheet name="Power Reactor" sheetId="4" r:id="rId1"/>
    <sheet name="Spent Fuel Storage&amp;Reactor Dec." sheetId="10" r:id="rId2"/>
    <sheet name="Test&amp;Research Reactor" sheetId="12" r:id="rId3"/>
    <sheet name="Fuel Facility" sheetId="13" r:id="rId4"/>
    <sheet name="Materials" sheetId="14" r:id="rId5"/>
    <sheet name="Transportation" sheetId="15" r:id="rId6"/>
    <sheet name="Rare" sheetId="25" r:id="rId7"/>
    <sheet name="Uranium Recovery" sheetId="17" r:id="rId8"/>
    <sheet name="Import-Export" sheetId="18" r:id="rId9"/>
    <sheet name="Nonprofit Ed. Exemption" sheetId="20" r:id="rId10"/>
    <sheet name="International Activities" sheetId="21" r:id="rId11"/>
    <sheet name="Agreement State Oversight" sheetId="22" r:id="rId12"/>
    <sheet name="Agreement State Regulatory Supt" sheetId="23" r:id="rId13"/>
    <sheet name="ISL, GLs &amp; FELLOWSHIPS" sheetId="8" r:id="rId14"/>
    <sheet name="Non DoD Radium" sheetId="30" r:id="rId15"/>
    <sheet name="DoD MOU" sheetId="26" r:id="rId16"/>
    <sheet name="Generic Decomm.&amp;Reclaim" sheetId="9" r:id="rId17"/>
    <sheet name="Generic LLW" sheetId="24" r:id="rId18"/>
    <sheet name="Corp" sheetId="27" r:id="rId19"/>
    <sheet name="Program" sheetId="28" r:id="rId20"/>
    <sheet name="Int'national Coop" sheetId="29" r:id="rId21"/>
  </sheets>
  <definedNames>
    <definedName name="_1A_13..A_16">#REF!</definedName>
    <definedName name="a">#REF!</definedName>
    <definedName name="_xlnm.Print_Area" localSheetId="11">'Agreement State Oversight'!$A$1:$I$161</definedName>
    <definedName name="_xlnm.Print_Area" localSheetId="12">'Agreement State Regulatory Supt'!$A$1:$I$169</definedName>
    <definedName name="_xlnm.Print_Area" localSheetId="18">Corp!$A$1:$J$121</definedName>
    <definedName name="_xlnm.Print_Area" localSheetId="15">'DoD MOU'!$A$1:$I$133</definedName>
    <definedName name="_xlnm.Print_Area" localSheetId="3">'Fuel Facility'!$A$1:$I$154</definedName>
    <definedName name="_xlnm.Print_Area" localSheetId="16">'Generic Decomm.&amp;Reclaim'!$A$1:$I$144</definedName>
    <definedName name="_xlnm.Print_Area" localSheetId="17">'Generic LLW'!$A$1:$I$134</definedName>
    <definedName name="_xlnm.Print_Area" localSheetId="8">'Import-Export'!$A$1:$I$155</definedName>
    <definedName name="_xlnm.Print_Area" localSheetId="10">'International Activities'!$A$1:$I$169</definedName>
    <definedName name="_xlnm.Print_Area" localSheetId="20">'Int''national Coop'!$A$1:$G$25</definedName>
    <definedName name="_xlnm.Print_Area" localSheetId="13">'ISL, GLs &amp; FELLOWSHIPS'!$A$1:$I$152</definedName>
    <definedName name="_xlnm.Print_Area" localSheetId="4">Materials!$A$1:$I$166</definedName>
    <definedName name="_xlnm.Print_Area" localSheetId="14">'Non DoD Radium'!$A$1:$I$134</definedName>
    <definedName name="_xlnm.Print_Area" localSheetId="9">'Nonprofit Ed. Exemption'!$A$1:$I$143</definedName>
    <definedName name="_xlnm.Print_Area" localSheetId="0">'Power Reactor'!$A$1:$I$191</definedName>
    <definedName name="_xlnm.Print_Area" localSheetId="19">Program!$A$1:$N$146</definedName>
    <definedName name="_xlnm.Print_Area" localSheetId="6">Rare!$A$1:$I$158</definedName>
    <definedName name="_xlnm.Print_Area" localSheetId="1">'Spent Fuel Storage&amp;Reactor Dec.'!$A$1:$I$183</definedName>
    <definedName name="_xlnm.Print_Area" localSheetId="2">'Test&amp;Research Reactor'!$A$1:$I$171</definedName>
    <definedName name="_xlnm.Print_Area" localSheetId="5">Transportation!$A$1:$I$157</definedName>
    <definedName name="_xlnm.Print_Area" localSheetId="7">'Uranium Recovery'!$A$1:$I$158</definedName>
    <definedName name="_xlnm.Print_Area">#REF!</definedName>
    <definedName name="_xlnm.Print_Titles" localSheetId="11">'Agreement State Oversight'!$1:$4</definedName>
    <definedName name="_xlnm.Print_Titles" localSheetId="12">'Agreement State Regulatory Supt'!$1:$4</definedName>
    <definedName name="_xlnm.Print_Titles" localSheetId="18">Corp!$1:$4</definedName>
    <definedName name="_xlnm.Print_Titles" localSheetId="3">'Fuel Facility'!$1:$3</definedName>
    <definedName name="_xlnm.Print_Titles" localSheetId="16">'Generic Decomm.&amp;Reclaim'!$1:$4</definedName>
    <definedName name="_xlnm.Print_Titles" localSheetId="17">'Generic LLW'!$1:$4</definedName>
    <definedName name="_xlnm.Print_Titles" localSheetId="8">'Import-Export'!$1:$4</definedName>
    <definedName name="_xlnm.Print_Titles" localSheetId="10">'International Activities'!$1:$4</definedName>
    <definedName name="_xlnm.Print_Titles" localSheetId="13">'ISL, GLs &amp; FELLOWSHIPS'!$1:$4</definedName>
    <definedName name="_xlnm.Print_Titles" localSheetId="4">Materials!$1:$4</definedName>
    <definedName name="_xlnm.Print_Titles" localSheetId="9">'Nonprofit Ed. Exemption'!$1:$4</definedName>
    <definedName name="_xlnm.Print_Titles" localSheetId="0">'Power Reactor'!$1:$4</definedName>
    <definedName name="_xlnm.Print_Titles" localSheetId="1">'Spent Fuel Storage&amp;Reactor Dec.'!$1:$4</definedName>
    <definedName name="_xlnm.Print_Titles" localSheetId="2">'Test&amp;Research Reactor'!$1:$4</definedName>
    <definedName name="_xlnm.Print_Titles" localSheetId="5">Transportation!$1:$4</definedName>
    <definedName name="_xlnm.Print_Titles" localSheetId="7">'Uranium Recovery'!$1:$4</definedName>
  </definedNames>
  <calcPr calcId="152511" iterate="1"/>
</workbook>
</file>

<file path=xl/calcChain.xml><?xml version="1.0" encoding="utf-8"?>
<calcChain xmlns="http://schemas.openxmlformats.org/spreadsheetml/2006/main">
  <c r="I108" i="8" l="1"/>
  <c r="H108" i="8"/>
  <c r="C111" i="8"/>
  <c r="B111" i="8"/>
  <c r="I103" i="8"/>
  <c r="H103" i="8"/>
  <c r="I103" i="23"/>
  <c r="H103" i="23"/>
  <c r="H43" i="22"/>
  <c r="I43" i="22"/>
  <c r="I98" i="20" l="1"/>
  <c r="H98" i="20"/>
  <c r="I91" i="20"/>
  <c r="H91" i="20"/>
  <c r="I83" i="20"/>
  <c r="H83" i="20"/>
  <c r="C155" i="14"/>
  <c r="D155" i="14"/>
  <c r="B155" i="14"/>
  <c r="I154" i="14"/>
  <c r="H154" i="14"/>
  <c r="C129" i="14"/>
  <c r="B129" i="14"/>
  <c r="I104" i="14"/>
  <c r="H104" i="14"/>
  <c r="I94" i="14"/>
  <c r="H94" i="14"/>
  <c r="I97" i="14"/>
  <c r="H97" i="14"/>
  <c r="I93" i="14"/>
  <c r="H93" i="14"/>
  <c r="I43" i="14"/>
  <c r="H43" i="14"/>
  <c r="I45" i="14"/>
  <c r="H45" i="14"/>
  <c r="H70" i="13"/>
  <c r="I70" i="13"/>
  <c r="I69" i="13"/>
  <c r="H69" i="13"/>
  <c r="I62" i="13"/>
  <c r="H62" i="13"/>
  <c r="C119" i="13"/>
  <c r="B119" i="13"/>
  <c r="I116" i="13"/>
  <c r="H116" i="13"/>
  <c r="I112" i="13"/>
  <c r="H112" i="13"/>
  <c r="I113" i="13"/>
  <c r="H113" i="13"/>
  <c r="I91" i="13"/>
  <c r="H91" i="13"/>
  <c r="I43" i="13"/>
  <c r="H43" i="13"/>
  <c r="I156" i="10"/>
  <c r="I155" i="10"/>
  <c r="H156" i="10"/>
  <c r="H155" i="10"/>
  <c r="I151" i="10"/>
  <c r="H151" i="10"/>
  <c r="H135" i="10"/>
  <c r="I135" i="10"/>
  <c r="I115" i="10"/>
  <c r="H115" i="10"/>
  <c r="B126" i="10"/>
  <c r="C126" i="10"/>
  <c r="B100" i="10" l="1"/>
  <c r="B102" i="10" s="1"/>
  <c r="C100" i="10"/>
  <c r="C44" i="10"/>
  <c r="B44" i="10"/>
  <c r="C156" i="4" l="1"/>
  <c r="B156" i="4"/>
  <c r="H116" i="4"/>
  <c r="I116" i="4"/>
  <c r="H117" i="4"/>
  <c r="I117" i="4"/>
  <c r="I84" i="4"/>
  <c r="H84" i="4"/>
  <c r="I75" i="4"/>
  <c r="H75" i="4"/>
  <c r="I73" i="4"/>
  <c r="H73" i="4"/>
  <c r="H63" i="4"/>
  <c r="I63" i="4"/>
  <c r="I15" i="4"/>
  <c r="H15" i="4"/>
  <c r="I18" i="4"/>
  <c r="H18" i="4"/>
  <c r="N132" i="28"/>
  <c r="M132" i="28"/>
  <c r="N114" i="28"/>
  <c r="M114" i="28"/>
  <c r="N90" i="28"/>
  <c r="N91" i="28"/>
  <c r="M90" i="28"/>
  <c r="M91" i="28"/>
  <c r="N71" i="28"/>
  <c r="M71" i="28"/>
  <c r="N47" i="28"/>
  <c r="N19" i="28"/>
  <c r="N20" i="28"/>
  <c r="M19" i="28"/>
  <c r="M20" i="28"/>
  <c r="M47" i="28"/>
  <c r="H130" i="15" l="1"/>
  <c r="H133" i="15"/>
  <c r="M136" i="28" l="1"/>
  <c r="H109" i="15" l="1"/>
  <c r="N128" i="28" l="1"/>
  <c r="M128" i="28"/>
  <c r="N86" i="28"/>
  <c r="M86" i="28"/>
  <c r="J78" i="27"/>
  <c r="I78" i="27"/>
  <c r="J77" i="27"/>
  <c r="I77" i="27"/>
  <c r="J68" i="27"/>
  <c r="I68" i="27"/>
  <c r="J72" i="27"/>
  <c r="I72" i="27"/>
  <c r="J59" i="27"/>
  <c r="I59" i="27"/>
  <c r="J58" i="27"/>
  <c r="I58" i="27"/>
  <c r="J64" i="27"/>
  <c r="I64" i="27"/>
  <c r="J54" i="27"/>
  <c r="I54" i="27"/>
  <c r="J29" i="27" l="1"/>
  <c r="I29" i="27"/>
  <c r="J9" i="27"/>
  <c r="J10" i="27"/>
  <c r="I9" i="27"/>
  <c r="C121" i="30"/>
  <c r="I121" i="30" s="1"/>
  <c r="B121" i="30"/>
  <c r="H121" i="30" s="1"/>
  <c r="I120" i="30"/>
  <c r="H120" i="30"/>
  <c r="I118" i="30"/>
  <c r="H118" i="30"/>
  <c r="I116" i="30"/>
  <c r="H116" i="30"/>
  <c r="I115" i="30"/>
  <c r="H115" i="30"/>
  <c r="I113" i="30"/>
  <c r="H113" i="30"/>
  <c r="I111" i="30"/>
  <c r="H111" i="30"/>
  <c r="I110" i="30"/>
  <c r="H110" i="30"/>
  <c r="I109" i="30"/>
  <c r="H109" i="30"/>
  <c r="I108" i="30"/>
  <c r="H108" i="30"/>
  <c r="I107" i="30"/>
  <c r="H107" i="30"/>
  <c r="I106" i="30"/>
  <c r="H106" i="30"/>
  <c r="I105" i="30"/>
  <c r="H105" i="30"/>
  <c r="C99" i="30"/>
  <c r="I99" i="30" s="1"/>
  <c r="B99" i="30"/>
  <c r="H99" i="30" s="1"/>
  <c r="I98" i="30"/>
  <c r="H98" i="30"/>
  <c r="I97" i="30"/>
  <c r="H97" i="30"/>
  <c r="I95" i="30"/>
  <c r="H95" i="30"/>
  <c r="I94" i="30"/>
  <c r="H94" i="30"/>
  <c r="I92" i="30"/>
  <c r="H92" i="30"/>
  <c r="I91" i="30"/>
  <c r="H91" i="30"/>
  <c r="I90" i="30"/>
  <c r="H90" i="30"/>
  <c r="I88" i="30"/>
  <c r="C82" i="30"/>
  <c r="I82" i="30" s="1"/>
  <c r="B82" i="30"/>
  <c r="H82" i="30" s="1"/>
  <c r="I81" i="30"/>
  <c r="H81" i="30"/>
  <c r="I80" i="30"/>
  <c r="H80" i="30"/>
  <c r="I78" i="30"/>
  <c r="H78" i="30"/>
  <c r="C72" i="30"/>
  <c r="I72" i="30" s="1"/>
  <c r="B72" i="30"/>
  <c r="H72" i="30" s="1"/>
  <c r="I71" i="30"/>
  <c r="H71" i="30"/>
  <c r="I70" i="30"/>
  <c r="H70" i="30"/>
  <c r="I68" i="30"/>
  <c r="H68" i="30"/>
  <c r="I67" i="30"/>
  <c r="H67" i="30"/>
  <c r="I66" i="30"/>
  <c r="H66" i="30"/>
  <c r="I64" i="30"/>
  <c r="H64" i="30"/>
  <c r="I63" i="30"/>
  <c r="H63" i="30"/>
  <c r="I61" i="30"/>
  <c r="H61" i="30"/>
  <c r="I60" i="30"/>
  <c r="H60" i="30"/>
  <c r="I59" i="30"/>
  <c r="H59" i="30"/>
  <c r="I58" i="30"/>
  <c r="H58" i="30"/>
  <c r="I57" i="30"/>
  <c r="H57" i="30"/>
  <c r="I56" i="30"/>
  <c r="H56" i="30"/>
  <c r="I54" i="30"/>
  <c r="H54" i="30"/>
  <c r="I53" i="30"/>
  <c r="H53" i="30"/>
  <c r="I52" i="30"/>
  <c r="H52" i="30"/>
  <c r="I51" i="30"/>
  <c r="H51" i="30"/>
  <c r="I50" i="30"/>
  <c r="H50" i="30"/>
  <c r="I47" i="30"/>
  <c r="H47" i="30"/>
  <c r="C39" i="30"/>
  <c r="I39" i="30" s="1"/>
  <c r="B39" i="30"/>
  <c r="I38" i="30"/>
  <c r="H38" i="30"/>
  <c r="I37" i="30"/>
  <c r="H37" i="30"/>
  <c r="I35" i="30"/>
  <c r="H35" i="30"/>
  <c r="I34" i="30"/>
  <c r="H34" i="30"/>
  <c r="I33" i="30"/>
  <c r="H33" i="30"/>
  <c r="I32" i="30"/>
  <c r="H32" i="30"/>
  <c r="I31" i="30"/>
  <c r="H31" i="30"/>
  <c r="I30" i="30"/>
  <c r="H30" i="30"/>
  <c r="I29" i="30"/>
  <c r="H29" i="30"/>
  <c r="I28" i="30"/>
  <c r="H28" i="30"/>
  <c r="I27" i="30"/>
  <c r="H27" i="30"/>
  <c r="I26" i="30"/>
  <c r="H26" i="30"/>
  <c r="C20" i="30"/>
  <c r="I20" i="30" s="1"/>
  <c r="B20" i="30"/>
  <c r="H20" i="30" s="1"/>
  <c r="I19" i="30"/>
  <c r="H19" i="30"/>
  <c r="I18" i="30"/>
  <c r="H18" i="30"/>
  <c r="I16" i="30"/>
  <c r="H16" i="30"/>
  <c r="I15" i="30"/>
  <c r="H15" i="30"/>
  <c r="I14" i="30"/>
  <c r="H14" i="30"/>
  <c r="I13" i="30"/>
  <c r="H13" i="30"/>
  <c r="I12" i="30"/>
  <c r="H12" i="30"/>
  <c r="I11" i="30"/>
  <c r="H11" i="30"/>
  <c r="I10" i="30"/>
  <c r="H10" i="30"/>
  <c r="I9" i="30"/>
  <c r="H9" i="30"/>
  <c r="B41" i="30" l="1"/>
  <c r="H41" i="30" s="1"/>
  <c r="H39" i="30"/>
  <c r="B123" i="30"/>
  <c r="H123" i="30" s="1"/>
  <c r="C123" i="30"/>
  <c r="I123" i="30" s="1"/>
  <c r="B127" i="30"/>
  <c r="H127" i="30" s="1"/>
  <c r="C41" i="30"/>
  <c r="I41" i="30" s="1"/>
  <c r="C127" i="30" l="1"/>
  <c r="C119" i="14"/>
  <c r="B131" i="30" l="1"/>
  <c r="H131" i="30" s="1"/>
  <c r="I127" i="30"/>
  <c r="G21" i="29"/>
  <c r="I125" i="15" l="1"/>
  <c r="H125" i="15"/>
  <c r="I107" i="4" l="1"/>
  <c r="H107" i="4"/>
  <c r="I92" i="4"/>
  <c r="H92" i="4"/>
  <c r="I94" i="4"/>
  <c r="H94" i="4"/>
  <c r="D17" i="29" l="1"/>
  <c r="C17" i="29"/>
  <c r="D21" i="29" s="1"/>
  <c r="C111" i="27" l="1"/>
  <c r="B111" i="27"/>
  <c r="J96" i="27"/>
  <c r="J97" i="27"/>
  <c r="J98" i="27"/>
  <c r="J99" i="27"/>
  <c r="I96" i="27"/>
  <c r="I97" i="27"/>
  <c r="I98" i="27"/>
  <c r="I99" i="27"/>
  <c r="J95" i="27"/>
  <c r="I95" i="27"/>
  <c r="J94" i="27"/>
  <c r="I94" i="27"/>
  <c r="J89" i="27"/>
  <c r="J88" i="27"/>
  <c r="J87" i="27"/>
  <c r="J86" i="27"/>
  <c r="I89" i="27"/>
  <c r="I88" i="27"/>
  <c r="I87" i="27"/>
  <c r="I86" i="27"/>
  <c r="J70" i="27"/>
  <c r="J71" i="27"/>
  <c r="J73" i="27"/>
  <c r="I70" i="27"/>
  <c r="I71" i="27"/>
  <c r="I73" i="27"/>
  <c r="J69" i="27"/>
  <c r="I69" i="27"/>
  <c r="J61" i="27"/>
  <c r="J62" i="27"/>
  <c r="J63" i="27"/>
  <c r="I61" i="27"/>
  <c r="I62" i="27"/>
  <c r="I63" i="27"/>
  <c r="J60" i="27"/>
  <c r="I60" i="27"/>
  <c r="J41" i="27"/>
  <c r="J42" i="27"/>
  <c r="J43" i="27"/>
  <c r="I41" i="27"/>
  <c r="I42" i="27"/>
  <c r="I43" i="27"/>
  <c r="J40" i="27"/>
  <c r="I40" i="27"/>
  <c r="J34" i="27"/>
  <c r="I34" i="27"/>
  <c r="J33" i="27"/>
  <c r="I33" i="27"/>
  <c r="J32" i="27"/>
  <c r="I32" i="27"/>
  <c r="J30" i="27"/>
  <c r="I30" i="27"/>
  <c r="J17" i="27"/>
  <c r="J18" i="27"/>
  <c r="J19" i="27"/>
  <c r="J20" i="27"/>
  <c r="J21" i="27"/>
  <c r="J22" i="27"/>
  <c r="J23" i="27"/>
  <c r="J24" i="27"/>
  <c r="J25" i="27"/>
  <c r="J26" i="27"/>
  <c r="I17" i="27"/>
  <c r="I18" i="27"/>
  <c r="I19" i="27"/>
  <c r="I20" i="27"/>
  <c r="I21" i="27"/>
  <c r="I22" i="27"/>
  <c r="I23" i="27"/>
  <c r="I24" i="27"/>
  <c r="I25" i="27"/>
  <c r="I26" i="27"/>
  <c r="J11" i="27"/>
  <c r="J12" i="27"/>
  <c r="J13" i="27"/>
  <c r="J14" i="27"/>
  <c r="I11" i="27"/>
  <c r="I12" i="27"/>
  <c r="I13" i="27"/>
  <c r="I14" i="27"/>
  <c r="C141" i="28"/>
  <c r="B141" i="28"/>
  <c r="N119" i="28"/>
  <c r="M119" i="28"/>
  <c r="N122" i="28"/>
  <c r="M122" i="28"/>
  <c r="N113" i="28"/>
  <c r="M113" i="28"/>
  <c r="N102" i="28"/>
  <c r="M102" i="28"/>
  <c r="N78" i="28"/>
  <c r="M78" i="28"/>
  <c r="B61" i="28"/>
  <c r="C61" i="28"/>
  <c r="N45" i="28"/>
  <c r="M45" i="28"/>
  <c r="C120" i="27"/>
  <c r="C144" i="28" l="1"/>
  <c r="B144" i="28"/>
  <c r="I95" i="23" l="1"/>
  <c r="H95" i="23"/>
  <c r="I107" i="22"/>
  <c r="H107" i="22"/>
  <c r="I135" i="21"/>
  <c r="H135" i="21"/>
  <c r="B134" i="20"/>
  <c r="H33" i="18"/>
  <c r="I33" i="18"/>
  <c r="I96" i="14"/>
  <c r="H96" i="14"/>
  <c r="B98" i="12"/>
  <c r="C173" i="10" l="1"/>
  <c r="B173" i="10"/>
  <c r="I129" i="4"/>
  <c r="I102" i="4" l="1"/>
  <c r="H102" i="4"/>
  <c r="I86" i="4"/>
  <c r="H86" i="4"/>
  <c r="I71" i="4" l="1"/>
  <c r="H71" i="4"/>
  <c r="I151" i="4"/>
  <c r="H151" i="4"/>
  <c r="I48" i="4"/>
  <c r="H48" i="4"/>
  <c r="I34" i="4"/>
  <c r="H34" i="4"/>
  <c r="I23" i="4"/>
  <c r="H23" i="4"/>
  <c r="N10" i="28" l="1"/>
  <c r="N12" i="28"/>
  <c r="N13" i="28"/>
  <c r="N14" i="28"/>
  <c r="N15" i="28"/>
  <c r="N17" i="28"/>
  <c r="N21" i="28"/>
  <c r="N23" i="28"/>
  <c r="N24" i="28"/>
  <c r="N25" i="28"/>
  <c r="N26" i="28"/>
  <c r="N27" i="28"/>
  <c r="N28" i="28"/>
  <c r="N29" i="28"/>
  <c r="N34" i="28"/>
  <c r="N35" i="28"/>
  <c r="N36" i="28"/>
  <c r="N37" i="28"/>
  <c r="N39" i="28"/>
  <c r="N40" i="28"/>
  <c r="N42" i="28"/>
  <c r="N44" i="28"/>
  <c r="N48" i="28"/>
  <c r="N50" i="28"/>
  <c r="N51" i="28"/>
  <c r="N52" i="28"/>
  <c r="N53" i="28"/>
  <c r="N54" i="28"/>
  <c r="N55" i="28"/>
  <c r="N56" i="28"/>
  <c r="N57" i="28"/>
  <c r="N58" i="28"/>
  <c r="N66" i="28"/>
  <c r="N68" i="28"/>
  <c r="N70" i="28"/>
  <c r="N73" i="28"/>
  <c r="N74" i="28"/>
  <c r="N75" i="28"/>
  <c r="N76" i="28"/>
  <c r="N77" i="28"/>
  <c r="N83" i="28"/>
  <c r="N85" i="28"/>
  <c r="N88" i="28"/>
  <c r="N92" i="28"/>
  <c r="N96" i="28"/>
  <c r="N97" i="28"/>
  <c r="N98" i="28"/>
  <c r="N99" i="28"/>
  <c r="N100" i="28"/>
  <c r="N101" i="28"/>
  <c r="N103" i="28"/>
  <c r="N104" i="28"/>
  <c r="N109" i="28"/>
  <c r="N110" i="28"/>
  <c r="N116" i="28"/>
  <c r="N117" i="28"/>
  <c r="N118" i="28"/>
  <c r="N120" i="28"/>
  <c r="N121" i="28"/>
  <c r="N127" i="28"/>
  <c r="N129" i="28"/>
  <c r="N131" i="28"/>
  <c r="N134" i="28"/>
  <c r="N135" i="28"/>
  <c r="N137" i="28"/>
  <c r="N138" i="28"/>
  <c r="N139" i="28"/>
  <c r="N141" i="28"/>
  <c r="N146" i="28"/>
  <c r="M10" i="28"/>
  <c r="M12" i="28"/>
  <c r="M13" i="28"/>
  <c r="M14" i="28"/>
  <c r="M15" i="28"/>
  <c r="M17" i="28"/>
  <c r="M21" i="28"/>
  <c r="M23" i="28"/>
  <c r="M24" i="28"/>
  <c r="M25" i="28"/>
  <c r="M26" i="28"/>
  <c r="M27" i="28"/>
  <c r="M28" i="28"/>
  <c r="M29" i="28"/>
  <c r="M34" i="28"/>
  <c r="M35" i="28"/>
  <c r="M36" i="28"/>
  <c r="M37" i="28"/>
  <c r="M39" i="28"/>
  <c r="M40" i="28"/>
  <c r="M42" i="28"/>
  <c r="M44" i="28"/>
  <c r="M48" i="28"/>
  <c r="M50" i="28"/>
  <c r="M51" i="28"/>
  <c r="M52" i="28"/>
  <c r="M53" i="28"/>
  <c r="M54" i="28"/>
  <c r="M55" i="28"/>
  <c r="M56" i="28"/>
  <c r="M57" i="28"/>
  <c r="M58" i="28"/>
  <c r="M61" i="28"/>
  <c r="M66" i="28"/>
  <c r="M68" i="28"/>
  <c r="M70" i="28"/>
  <c r="M73" i="28"/>
  <c r="M74" i="28"/>
  <c r="M75" i="28"/>
  <c r="M76" i="28"/>
  <c r="M77" i="28"/>
  <c r="M83" i="28"/>
  <c r="M85" i="28"/>
  <c r="M88" i="28"/>
  <c r="M92" i="28"/>
  <c r="M96" i="28"/>
  <c r="M97" i="28"/>
  <c r="M98" i="28"/>
  <c r="M99" i="28"/>
  <c r="M100" i="28"/>
  <c r="M101" i="28"/>
  <c r="M103" i="28"/>
  <c r="M104" i="28"/>
  <c r="M109" i="28"/>
  <c r="M110" i="28"/>
  <c r="M116" i="28"/>
  <c r="M117" i="28"/>
  <c r="M118" i="28"/>
  <c r="M120" i="28"/>
  <c r="M121" i="28"/>
  <c r="M127" i="28"/>
  <c r="M129" i="28"/>
  <c r="M131" i="28"/>
  <c r="M134" i="28"/>
  <c r="M135" i="28"/>
  <c r="M137" i="28"/>
  <c r="M138" i="28"/>
  <c r="M139" i="28"/>
  <c r="M141" i="28"/>
  <c r="M146" i="28"/>
  <c r="J103" i="27"/>
  <c r="J104" i="27"/>
  <c r="J105" i="27"/>
  <c r="J106" i="27"/>
  <c r="J107" i="27"/>
  <c r="J108" i="27"/>
  <c r="J109" i="27"/>
  <c r="J113" i="27"/>
  <c r="J116" i="27"/>
  <c r="J118" i="27"/>
  <c r="I103" i="27"/>
  <c r="I104" i="27"/>
  <c r="I105" i="27"/>
  <c r="I106" i="27"/>
  <c r="I107" i="27"/>
  <c r="I108" i="27"/>
  <c r="I109" i="27"/>
  <c r="I113" i="27"/>
  <c r="I116" i="27"/>
  <c r="I118" i="27"/>
  <c r="J8" i="27"/>
  <c r="J16" i="27"/>
  <c r="J28" i="27"/>
  <c r="J31" i="27"/>
  <c r="J35" i="27"/>
  <c r="J36" i="27"/>
  <c r="J37" i="27"/>
  <c r="J39" i="27"/>
  <c r="J44" i="27"/>
  <c r="J45" i="27"/>
  <c r="J46" i="27"/>
  <c r="J47" i="27"/>
  <c r="J49" i="27"/>
  <c r="J50" i="27"/>
  <c r="J51" i="27"/>
  <c r="J52" i="27"/>
  <c r="J55" i="27"/>
  <c r="J56" i="27"/>
  <c r="J57" i="27"/>
  <c r="J65" i="27"/>
  <c r="J67" i="27"/>
  <c r="J75" i="27"/>
  <c r="J76" i="27"/>
  <c r="J79" i="27"/>
  <c r="J80" i="27"/>
  <c r="J81" i="27"/>
  <c r="J82" i="27"/>
  <c r="J83" i="27"/>
  <c r="J84" i="27"/>
  <c r="J85" i="27"/>
  <c r="J91" i="27"/>
  <c r="J92" i="27"/>
  <c r="J93" i="27"/>
  <c r="J101" i="27"/>
  <c r="I8" i="27"/>
  <c r="I10" i="27"/>
  <c r="I16" i="27"/>
  <c r="I28" i="27"/>
  <c r="I31" i="27"/>
  <c r="I35" i="27"/>
  <c r="I36" i="27"/>
  <c r="I37" i="27"/>
  <c r="I39" i="27"/>
  <c r="I44" i="27"/>
  <c r="I45" i="27"/>
  <c r="I46" i="27"/>
  <c r="I47" i="27"/>
  <c r="I49" i="27"/>
  <c r="I50" i="27"/>
  <c r="I51" i="27"/>
  <c r="I52" i="27"/>
  <c r="I55" i="27"/>
  <c r="I56" i="27"/>
  <c r="I57" i="27"/>
  <c r="I65" i="27"/>
  <c r="I67" i="27"/>
  <c r="I75" i="27"/>
  <c r="I76" i="27"/>
  <c r="I79" i="27"/>
  <c r="I80" i="27"/>
  <c r="I81" i="27"/>
  <c r="I82" i="27"/>
  <c r="I83" i="27"/>
  <c r="I84" i="27"/>
  <c r="I85" i="27"/>
  <c r="I91" i="27"/>
  <c r="I92" i="27"/>
  <c r="I93" i="27"/>
  <c r="I101" i="27"/>
  <c r="I118" i="10"/>
  <c r="I119" i="10"/>
  <c r="H118" i="10"/>
  <c r="H119" i="10"/>
  <c r="M144" i="28" l="1"/>
  <c r="N61" i="28"/>
  <c r="I111" i="27" l="1"/>
  <c r="J111" i="27"/>
  <c r="J120" i="27"/>
  <c r="B120" i="27"/>
  <c r="I120" i="27" s="1"/>
  <c r="N144" i="28" l="1"/>
  <c r="I66" i="28"/>
  <c r="H66" i="28"/>
  <c r="I64" i="28"/>
  <c r="H64" i="28"/>
  <c r="I63" i="28"/>
  <c r="H63" i="28"/>
  <c r="I62" i="28"/>
  <c r="H62" i="28"/>
  <c r="I61" i="28"/>
  <c r="H61" i="28"/>
  <c r="I52" i="28"/>
  <c r="H52" i="28"/>
  <c r="I48" i="28"/>
  <c r="H48" i="28"/>
  <c r="I44" i="28"/>
  <c r="H44" i="28"/>
  <c r="I42" i="28"/>
  <c r="H42" i="28"/>
  <c r="I32" i="28"/>
  <c r="H32" i="28"/>
  <c r="I30" i="28"/>
  <c r="H30" i="28"/>
  <c r="I29" i="28"/>
  <c r="H29" i="28"/>
  <c r="I28" i="28"/>
  <c r="H28" i="28"/>
  <c r="I27" i="28"/>
  <c r="H27" i="28"/>
  <c r="I26" i="28"/>
  <c r="H26" i="28"/>
  <c r="I25" i="28"/>
  <c r="H25" i="28"/>
  <c r="I24" i="28"/>
  <c r="H24" i="28"/>
  <c r="I17" i="28"/>
  <c r="H17" i="28"/>
  <c r="B99" i="26" l="1"/>
  <c r="C121" i="26"/>
  <c r="B121" i="26"/>
  <c r="I120" i="26"/>
  <c r="H120" i="26"/>
  <c r="I118" i="26"/>
  <c r="H118" i="26"/>
  <c r="I116" i="26"/>
  <c r="H116" i="26"/>
  <c r="I115" i="26"/>
  <c r="H115" i="26"/>
  <c r="I113" i="26"/>
  <c r="H113" i="26"/>
  <c r="I111" i="26"/>
  <c r="H111" i="26"/>
  <c r="I110" i="26"/>
  <c r="H110" i="26"/>
  <c r="I109" i="26"/>
  <c r="H109" i="26"/>
  <c r="I108" i="26"/>
  <c r="H108" i="26"/>
  <c r="I107" i="26"/>
  <c r="H107" i="26"/>
  <c r="I106" i="26"/>
  <c r="H106" i="26"/>
  <c r="I105" i="26"/>
  <c r="H105" i="26"/>
  <c r="C99" i="26"/>
  <c r="I99" i="26" s="1"/>
  <c r="H99" i="26"/>
  <c r="I98" i="26"/>
  <c r="H98" i="26"/>
  <c r="I97" i="26"/>
  <c r="H97" i="26"/>
  <c r="I95" i="26"/>
  <c r="H95" i="26"/>
  <c r="I94" i="26"/>
  <c r="H94" i="26"/>
  <c r="I92" i="26"/>
  <c r="H92" i="26"/>
  <c r="I91" i="26"/>
  <c r="H91" i="26"/>
  <c r="I90" i="26"/>
  <c r="H90" i="26"/>
  <c r="I88" i="26"/>
  <c r="C82" i="26"/>
  <c r="I82" i="26" s="1"/>
  <c r="B82" i="26"/>
  <c r="H82" i="26" s="1"/>
  <c r="I81" i="26"/>
  <c r="H81" i="26"/>
  <c r="I80" i="26"/>
  <c r="H80" i="26"/>
  <c r="I78" i="26"/>
  <c r="H78" i="26"/>
  <c r="C72" i="26"/>
  <c r="I72" i="26" s="1"/>
  <c r="B72" i="26"/>
  <c r="H72" i="26" s="1"/>
  <c r="I71" i="26"/>
  <c r="H71" i="26"/>
  <c r="I70" i="26"/>
  <c r="H70" i="26"/>
  <c r="I68" i="26"/>
  <c r="H68" i="26"/>
  <c r="I67" i="26"/>
  <c r="H67" i="26"/>
  <c r="I66" i="26"/>
  <c r="H66" i="26"/>
  <c r="I64" i="26"/>
  <c r="H64" i="26"/>
  <c r="I63" i="26"/>
  <c r="H63" i="26"/>
  <c r="I61" i="26"/>
  <c r="H61" i="26"/>
  <c r="I60" i="26"/>
  <c r="H60" i="26"/>
  <c r="I59" i="26"/>
  <c r="H59" i="26"/>
  <c r="I58" i="26"/>
  <c r="H58" i="26"/>
  <c r="I57" i="26"/>
  <c r="H57" i="26"/>
  <c r="I56" i="26"/>
  <c r="H56" i="26"/>
  <c r="I54" i="26"/>
  <c r="H54" i="26"/>
  <c r="I53" i="26"/>
  <c r="H53" i="26"/>
  <c r="I52" i="26"/>
  <c r="H52" i="26"/>
  <c r="I51" i="26"/>
  <c r="H51" i="26"/>
  <c r="I50" i="26"/>
  <c r="H50" i="26"/>
  <c r="I47" i="26"/>
  <c r="H47" i="26"/>
  <c r="C39" i="26"/>
  <c r="B39" i="26"/>
  <c r="I38" i="26"/>
  <c r="H38" i="26"/>
  <c r="I37" i="26"/>
  <c r="H37" i="26"/>
  <c r="I35" i="26"/>
  <c r="H35" i="26"/>
  <c r="I34" i="26"/>
  <c r="H34" i="26"/>
  <c r="I33" i="26"/>
  <c r="H33" i="26"/>
  <c r="I32" i="26"/>
  <c r="H32" i="26"/>
  <c r="I31" i="26"/>
  <c r="H31" i="26"/>
  <c r="I30" i="26"/>
  <c r="H30" i="26"/>
  <c r="I29" i="26"/>
  <c r="H29" i="26"/>
  <c r="I28" i="26"/>
  <c r="H28" i="26"/>
  <c r="I27" i="26"/>
  <c r="H27" i="26"/>
  <c r="I26" i="26"/>
  <c r="H26" i="26"/>
  <c r="C20" i="26"/>
  <c r="I20" i="26" s="1"/>
  <c r="B20" i="26"/>
  <c r="H20" i="26" s="1"/>
  <c r="I19" i="26"/>
  <c r="H19" i="26"/>
  <c r="I18" i="26"/>
  <c r="H18" i="26"/>
  <c r="I16" i="26"/>
  <c r="H16" i="26"/>
  <c r="I15" i="26"/>
  <c r="H15" i="26"/>
  <c r="I14" i="26"/>
  <c r="H14" i="26"/>
  <c r="I13" i="26"/>
  <c r="H13" i="26"/>
  <c r="I12" i="26"/>
  <c r="H12" i="26"/>
  <c r="I11" i="26"/>
  <c r="H11" i="26"/>
  <c r="I10" i="26"/>
  <c r="H10" i="26"/>
  <c r="I9" i="26"/>
  <c r="H9" i="26"/>
  <c r="B41" i="26" l="1"/>
  <c r="H41" i="26" s="1"/>
  <c r="C41" i="26"/>
  <c r="I41" i="26" s="1"/>
  <c r="B123" i="26"/>
  <c r="C123" i="26"/>
  <c r="I39" i="26"/>
  <c r="H121" i="26"/>
  <c r="H39" i="26"/>
  <c r="I121" i="26"/>
  <c r="C127" i="26" l="1"/>
  <c r="B127" i="26"/>
  <c r="H127" i="26" s="1"/>
  <c r="H123" i="26"/>
  <c r="I123" i="26"/>
  <c r="I127" i="26"/>
  <c r="B109" i="9"/>
  <c r="C109" i="9"/>
  <c r="H98" i="9"/>
  <c r="H99" i="9"/>
  <c r="I98" i="9"/>
  <c r="I99" i="9"/>
  <c r="B131" i="26" l="1"/>
  <c r="H131" i="26"/>
  <c r="B147" i="15"/>
  <c r="C147" i="15"/>
  <c r="B140" i="10" l="1"/>
  <c r="B175" i="10" s="1"/>
  <c r="C140" i="10"/>
  <c r="C175" i="10" s="1"/>
  <c r="I123" i="10"/>
  <c r="H123" i="10"/>
  <c r="I118" i="4" l="1"/>
  <c r="H118" i="4"/>
  <c r="I89" i="4"/>
  <c r="H89" i="4"/>
  <c r="F146" i="25" l="1"/>
  <c r="E146" i="25"/>
  <c r="C146" i="25"/>
  <c r="B146" i="25"/>
  <c r="I145" i="25"/>
  <c r="H145" i="25"/>
  <c r="I143" i="25"/>
  <c r="H143" i="25"/>
  <c r="I142" i="25"/>
  <c r="H142" i="25"/>
  <c r="I140" i="25"/>
  <c r="H140" i="25"/>
  <c r="I139" i="25"/>
  <c r="H139" i="25"/>
  <c r="I137" i="25"/>
  <c r="H137" i="25"/>
  <c r="I135" i="25"/>
  <c r="H135" i="25"/>
  <c r="I134" i="25"/>
  <c r="H134" i="25"/>
  <c r="I133" i="25"/>
  <c r="H133" i="25"/>
  <c r="I132" i="25"/>
  <c r="H132" i="25"/>
  <c r="I131" i="25"/>
  <c r="H131" i="25"/>
  <c r="I130" i="25"/>
  <c r="H130" i="25"/>
  <c r="I129" i="25"/>
  <c r="H129" i="25"/>
  <c r="C123" i="25"/>
  <c r="B123" i="25"/>
  <c r="I122" i="25"/>
  <c r="H122" i="25"/>
  <c r="I120" i="25"/>
  <c r="H120" i="25"/>
  <c r="I118" i="25"/>
  <c r="H118" i="25"/>
  <c r="I117" i="25"/>
  <c r="H117" i="25"/>
  <c r="I116" i="25"/>
  <c r="H116" i="25"/>
  <c r="I110" i="25"/>
  <c r="I109" i="25"/>
  <c r="H109" i="25"/>
  <c r="I108" i="25"/>
  <c r="B108" i="25"/>
  <c r="I106" i="25"/>
  <c r="H106" i="25"/>
  <c r="I105" i="25"/>
  <c r="H105" i="25"/>
  <c r="I103" i="25"/>
  <c r="H103" i="25"/>
  <c r="I101" i="25"/>
  <c r="H101" i="25"/>
  <c r="I99" i="25"/>
  <c r="H99" i="25"/>
  <c r="I98" i="25"/>
  <c r="H98" i="25"/>
  <c r="I97" i="25"/>
  <c r="H97" i="25"/>
  <c r="I96" i="25"/>
  <c r="H96" i="25"/>
  <c r="I95" i="25"/>
  <c r="H95" i="25"/>
  <c r="I94" i="25"/>
  <c r="H94" i="25"/>
  <c r="I92" i="25"/>
  <c r="H92" i="25"/>
  <c r="I89" i="25"/>
  <c r="H89" i="25"/>
  <c r="I88" i="25"/>
  <c r="H88" i="25"/>
  <c r="I86" i="25"/>
  <c r="H86" i="25"/>
  <c r="I85" i="25"/>
  <c r="H85" i="25"/>
  <c r="I84" i="25"/>
  <c r="H84" i="25"/>
  <c r="I83" i="25"/>
  <c r="H83" i="25"/>
  <c r="C77" i="25"/>
  <c r="I77" i="25" s="1"/>
  <c r="B77" i="25"/>
  <c r="H77" i="25" s="1"/>
  <c r="I76" i="25"/>
  <c r="H76" i="25"/>
  <c r="I75" i="25"/>
  <c r="H75" i="25"/>
  <c r="I73" i="25"/>
  <c r="H73" i="25"/>
  <c r="I72" i="25"/>
  <c r="H72" i="25"/>
  <c r="I71" i="25"/>
  <c r="H71" i="25"/>
  <c r="I69" i="25"/>
  <c r="H69" i="25"/>
  <c r="I68" i="25"/>
  <c r="H68" i="25"/>
  <c r="I66" i="25"/>
  <c r="H66" i="25"/>
  <c r="I65" i="25"/>
  <c r="H65" i="25"/>
  <c r="I64" i="25"/>
  <c r="H64" i="25"/>
  <c r="I63" i="25"/>
  <c r="H63" i="25"/>
  <c r="I62" i="25"/>
  <c r="H62" i="25"/>
  <c r="I61" i="25"/>
  <c r="H61" i="25"/>
  <c r="I59" i="25"/>
  <c r="H59" i="25"/>
  <c r="I58" i="25"/>
  <c r="H58" i="25"/>
  <c r="I57" i="25"/>
  <c r="H57" i="25"/>
  <c r="I56" i="25"/>
  <c r="H56" i="25"/>
  <c r="I55" i="25"/>
  <c r="H55" i="25"/>
  <c r="I52" i="25"/>
  <c r="H52" i="25"/>
  <c r="F44" i="25"/>
  <c r="E44" i="25"/>
  <c r="C44" i="25"/>
  <c r="B44" i="25"/>
  <c r="I43" i="25"/>
  <c r="H43" i="25"/>
  <c r="I42" i="25"/>
  <c r="H42" i="25"/>
  <c r="I40" i="25"/>
  <c r="H40" i="25"/>
  <c r="I39" i="25"/>
  <c r="H39" i="25"/>
  <c r="I38" i="25"/>
  <c r="H38" i="25"/>
  <c r="I37" i="25"/>
  <c r="H37" i="25"/>
  <c r="I36" i="25"/>
  <c r="H36" i="25"/>
  <c r="I35" i="25"/>
  <c r="H35" i="25"/>
  <c r="I34" i="25"/>
  <c r="H34" i="25"/>
  <c r="I33" i="25"/>
  <c r="H33" i="25"/>
  <c r="F27" i="25"/>
  <c r="E27" i="25"/>
  <c r="C27" i="25"/>
  <c r="B27" i="25"/>
  <c r="H27" i="25" s="1"/>
  <c r="I26" i="25"/>
  <c r="H26" i="25"/>
  <c r="I25" i="25"/>
  <c r="H25" i="25"/>
  <c r="I23" i="25"/>
  <c r="H23" i="25"/>
  <c r="I22" i="25"/>
  <c r="H22" i="25"/>
  <c r="I21" i="25"/>
  <c r="H21" i="25"/>
  <c r="I19" i="25"/>
  <c r="H19" i="25"/>
  <c r="I18" i="25"/>
  <c r="H18" i="25"/>
  <c r="I17" i="25"/>
  <c r="H17" i="25"/>
  <c r="I15" i="25"/>
  <c r="H15" i="25"/>
  <c r="I14" i="25"/>
  <c r="H14" i="25"/>
  <c r="I13" i="25"/>
  <c r="H13" i="25"/>
  <c r="I12" i="25"/>
  <c r="H12" i="25"/>
  <c r="I11" i="25"/>
  <c r="H11" i="25"/>
  <c r="I10" i="25"/>
  <c r="H10" i="25"/>
  <c r="I9" i="25"/>
  <c r="H9" i="25"/>
  <c r="I8" i="25"/>
  <c r="H8" i="25"/>
  <c r="I129" i="15"/>
  <c r="H129" i="15"/>
  <c r="H152" i="10"/>
  <c r="I150" i="10"/>
  <c r="I152" i="10"/>
  <c r="H150" i="10"/>
  <c r="B46" i="25" l="1"/>
  <c r="F46" i="25"/>
  <c r="I27" i="25"/>
  <c r="C46" i="25"/>
  <c r="H123" i="25"/>
  <c r="E46" i="25"/>
  <c r="E152" i="25" s="1"/>
  <c r="I123" i="25"/>
  <c r="B148" i="25"/>
  <c r="E148" i="25"/>
  <c r="H110" i="25"/>
  <c r="C148" i="25"/>
  <c r="F148" i="25"/>
  <c r="I44" i="25"/>
  <c r="H108" i="25"/>
  <c r="H146" i="25"/>
  <c r="H44" i="25"/>
  <c r="I146" i="25"/>
  <c r="F152" i="25" l="1"/>
  <c r="B152" i="25"/>
  <c r="H152" i="25" s="1"/>
  <c r="I46" i="25"/>
  <c r="C152" i="25"/>
  <c r="H46" i="25"/>
  <c r="H148" i="25"/>
  <c r="I148" i="25"/>
  <c r="I152" i="25"/>
  <c r="B155" i="25" l="1"/>
  <c r="H155" i="25" s="1"/>
  <c r="H156" i="4"/>
  <c r="I142" i="4"/>
  <c r="H142" i="4"/>
  <c r="I106" i="8" l="1"/>
  <c r="H106" i="8"/>
  <c r="I80" i="9"/>
  <c r="H80" i="9"/>
  <c r="I104" i="9"/>
  <c r="H104" i="9"/>
  <c r="I109" i="23"/>
  <c r="H109" i="23"/>
  <c r="I108" i="23"/>
  <c r="H108" i="23"/>
  <c r="I112" i="22"/>
  <c r="H112" i="22"/>
  <c r="I40" i="20"/>
  <c r="H40" i="20"/>
  <c r="I38" i="20"/>
  <c r="H38" i="20"/>
  <c r="I120" i="17"/>
  <c r="H120" i="17"/>
  <c r="I111" i="14"/>
  <c r="H111" i="14"/>
  <c r="I114" i="12"/>
  <c r="I115" i="12"/>
  <c r="H114" i="12"/>
  <c r="H115" i="12"/>
  <c r="H116" i="12"/>
  <c r="I104" i="4" l="1"/>
  <c r="H104" i="4"/>
  <c r="H129" i="4"/>
  <c r="I88" i="24" l="1"/>
  <c r="I111" i="21" l="1"/>
  <c r="H111" i="21"/>
  <c r="I115" i="14"/>
  <c r="H115" i="14"/>
  <c r="C99" i="24" l="1"/>
  <c r="B145" i="8" l="1"/>
  <c r="C83" i="13" l="1"/>
  <c r="B83" i="13"/>
  <c r="I59" i="13"/>
  <c r="H59" i="13"/>
  <c r="I55" i="13"/>
  <c r="H55" i="13"/>
  <c r="I96" i="4" l="1"/>
  <c r="H96" i="4"/>
  <c r="I82" i="4"/>
  <c r="H82" i="4"/>
  <c r="I17" i="4"/>
  <c r="H17" i="4"/>
  <c r="B143" i="13"/>
  <c r="C143" i="13"/>
  <c r="I79" i="9" l="1"/>
  <c r="H79" i="9"/>
  <c r="I78" i="9"/>
  <c r="H78" i="9"/>
  <c r="I108" i="9"/>
  <c r="C86" i="9"/>
  <c r="C133" i="9" s="1"/>
  <c r="B86" i="9"/>
  <c r="B131" i="9"/>
  <c r="I130" i="9"/>
  <c r="H130" i="9"/>
  <c r="I128" i="9"/>
  <c r="H128" i="9"/>
  <c r="I126" i="9"/>
  <c r="H126" i="9"/>
  <c r="I125" i="9"/>
  <c r="H125" i="9"/>
  <c r="I123" i="9"/>
  <c r="H123" i="9"/>
  <c r="I121" i="9"/>
  <c r="H121" i="9"/>
  <c r="I120" i="9"/>
  <c r="H120" i="9"/>
  <c r="I119" i="9"/>
  <c r="H119" i="9"/>
  <c r="I118" i="9"/>
  <c r="H118" i="9"/>
  <c r="I117" i="9"/>
  <c r="H117" i="9"/>
  <c r="I116" i="9"/>
  <c r="H116" i="9"/>
  <c r="I115" i="9"/>
  <c r="H115" i="9"/>
  <c r="H109" i="9"/>
  <c r="I106" i="9"/>
  <c r="H106" i="9"/>
  <c r="I102" i="9"/>
  <c r="H102" i="9"/>
  <c r="I101" i="9"/>
  <c r="H101" i="9"/>
  <c r="I96" i="9"/>
  <c r="H96" i="9"/>
  <c r="I95" i="9"/>
  <c r="H95" i="9"/>
  <c r="I94" i="9"/>
  <c r="H94" i="9"/>
  <c r="I85" i="9"/>
  <c r="H85" i="9"/>
  <c r="I84" i="9"/>
  <c r="H84" i="9"/>
  <c r="I82" i="9"/>
  <c r="H82" i="9"/>
  <c r="C72" i="9"/>
  <c r="I72" i="9" s="1"/>
  <c r="B72" i="9"/>
  <c r="H72" i="9" s="1"/>
  <c r="I71" i="9"/>
  <c r="H71" i="9"/>
  <c r="I70" i="9"/>
  <c r="H70" i="9"/>
  <c r="I68" i="9"/>
  <c r="H68" i="9"/>
  <c r="I67" i="9"/>
  <c r="H67" i="9"/>
  <c r="I66" i="9"/>
  <c r="H66" i="9"/>
  <c r="I64" i="9"/>
  <c r="H64" i="9"/>
  <c r="I63" i="9"/>
  <c r="H63" i="9"/>
  <c r="I61" i="9"/>
  <c r="H61" i="9"/>
  <c r="I60" i="9"/>
  <c r="H60" i="9"/>
  <c r="I59" i="9"/>
  <c r="H59" i="9"/>
  <c r="I58" i="9"/>
  <c r="H58" i="9"/>
  <c r="I57" i="9"/>
  <c r="H57" i="9"/>
  <c r="I56" i="9"/>
  <c r="H56" i="9"/>
  <c r="I54" i="9"/>
  <c r="H54" i="9"/>
  <c r="I53" i="9"/>
  <c r="H53" i="9"/>
  <c r="I52" i="9"/>
  <c r="H52" i="9"/>
  <c r="I51" i="9"/>
  <c r="H51" i="9"/>
  <c r="I50" i="9"/>
  <c r="H50" i="9"/>
  <c r="I47" i="9"/>
  <c r="H47" i="9"/>
  <c r="C39" i="9"/>
  <c r="B39" i="9"/>
  <c r="I38" i="9"/>
  <c r="H38" i="9"/>
  <c r="I37" i="9"/>
  <c r="H37" i="9"/>
  <c r="I35" i="9"/>
  <c r="H35" i="9"/>
  <c r="I34" i="9"/>
  <c r="H34" i="9"/>
  <c r="I33" i="9"/>
  <c r="H33" i="9"/>
  <c r="I32" i="9"/>
  <c r="H32" i="9"/>
  <c r="I31" i="9"/>
  <c r="H31" i="9"/>
  <c r="I30" i="9"/>
  <c r="H30" i="9"/>
  <c r="I29" i="9"/>
  <c r="H29" i="9"/>
  <c r="I28" i="9"/>
  <c r="H28" i="9"/>
  <c r="I27" i="9"/>
  <c r="H27" i="9"/>
  <c r="I26" i="9"/>
  <c r="H26" i="9"/>
  <c r="C20" i="9"/>
  <c r="I20" i="9" s="1"/>
  <c r="B20" i="9"/>
  <c r="H20" i="9" s="1"/>
  <c r="I19" i="9"/>
  <c r="H19" i="9"/>
  <c r="I18" i="9"/>
  <c r="H18" i="9"/>
  <c r="I16" i="9"/>
  <c r="H16" i="9"/>
  <c r="I15" i="9"/>
  <c r="H15" i="9"/>
  <c r="I14" i="9"/>
  <c r="H14" i="9"/>
  <c r="I13" i="9"/>
  <c r="H13" i="9"/>
  <c r="I12" i="9"/>
  <c r="H12" i="9"/>
  <c r="I11" i="9"/>
  <c r="H11" i="9"/>
  <c r="I10" i="9"/>
  <c r="H10" i="9"/>
  <c r="I9" i="9"/>
  <c r="H9" i="9"/>
  <c r="I90" i="24"/>
  <c r="I91" i="24"/>
  <c r="I92" i="24"/>
  <c r="I94" i="24"/>
  <c r="I95" i="24"/>
  <c r="I97" i="24"/>
  <c r="I98" i="24"/>
  <c r="H90" i="24"/>
  <c r="H91" i="24"/>
  <c r="H92" i="24"/>
  <c r="H94" i="24"/>
  <c r="H95" i="24"/>
  <c r="H97" i="24"/>
  <c r="H98" i="24"/>
  <c r="I99" i="24"/>
  <c r="B99" i="24"/>
  <c r="C121" i="24"/>
  <c r="B121" i="24"/>
  <c r="I120" i="24"/>
  <c r="H120" i="24"/>
  <c r="I118" i="24"/>
  <c r="H118" i="24"/>
  <c r="I116" i="24"/>
  <c r="H116" i="24"/>
  <c r="I115" i="24"/>
  <c r="H115" i="24"/>
  <c r="I113" i="24"/>
  <c r="H113" i="24"/>
  <c r="I111" i="24"/>
  <c r="H111" i="24"/>
  <c r="I110" i="24"/>
  <c r="H110" i="24"/>
  <c r="I109" i="24"/>
  <c r="H109" i="24"/>
  <c r="I108" i="24"/>
  <c r="H108" i="24"/>
  <c r="I107" i="24"/>
  <c r="H107" i="24"/>
  <c r="I106" i="24"/>
  <c r="H106" i="24"/>
  <c r="I105" i="24"/>
  <c r="H105" i="24"/>
  <c r="C82" i="24"/>
  <c r="B82" i="24"/>
  <c r="I81" i="24"/>
  <c r="H81" i="24"/>
  <c r="I80" i="24"/>
  <c r="H80" i="24"/>
  <c r="I78" i="24"/>
  <c r="H78" i="24"/>
  <c r="C72" i="24"/>
  <c r="I72" i="24" s="1"/>
  <c r="B72" i="24"/>
  <c r="H72" i="24" s="1"/>
  <c r="I71" i="24"/>
  <c r="H71" i="24"/>
  <c r="I70" i="24"/>
  <c r="H70" i="24"/>
  <c r="I68" i="24"/>
  <c r="H68" i="24"/>
  <c r="I67" i="24"/>
  <c r="H67" i="24"/>
  <c r="I66" i="24"/>
  <c r="H66" i="24"/>
  <c r="I64" i="24"/>
  <c r="H64" i="24"/>
  <c r="I63" i="24"/>
  <c r="H63" i="24"/>
  <c r="I61" i="24"/>
  <c r="H61" i="24"/>
  <c r="I60" i="24"/>
  <c r="H60" i="24"/>
  <c r="I59" i="24"/>
  <c r="H59" i="24"/>
  <c r="I58" i="24"/>
  <c r="H58" i="24"/>
  <c r="I57" i="24"/>
  <c r="H57" i="24"/>
  <c r="I56" i="24"/>
  <c r="H56" i="24"/>
  <c r="I54" i="24"/>
  <c r="H54" i="24"/>
  <c r="I53" i="24"/>
  <c r="H53" i="24"/>
  <c r="I52" i="24"/>
  <c r="H52" i="24"/>
  <c r="I51" i="24"/>
  <c r="H51" i="24"/>
  <c r="I50" i="24"/>
  <c r="H50" i="24"/>
  <c r="I47" i="24"/>
  <c r="H47" i="24"/>
  <c r="C39" i="24"/>
  <c r="B39" i="24"/>
  <c r="I38" i="24"/>
  <c r="H38" i="24"/>
  <c r="I37" i="24"/>
  <c r="H37" i="24"/>
  <c r="I35" i="24"/>
  <c r="H35" i="24"/>
  <c r="I34" i="24"/>
  <c r="H34" i="24"/>
  <c r="I33" i="24"/>
  <c r="H33" i="24"/>
  <c r="I32" i="24"/>
  <c r="H32" i="24"/>
  <c r="I31" i="24"/>
  <c r="H31" i="24"/>
  <c r="I30" i="24"/>
  <c r="H30" i="24"/>
  <c r="I29" i="24"/>
  <c r="H29" i="24"/>
  <c r="I28" i="24"/>
  <c r="H28" i="24"/>
  <c r="I27" i="24"/>
  <c r="H27" i="24"/>
  <c r="I26" i="24"/>
  <c r="H26" i="24"/>
  <c r="C20" i="24"/>
  <c r="I20" i="24" s="1"/>
  <c r="B20" i="24"/>
  <c r="H20" i="24" s="1"/>
  <c r="I19" i="24"/>
  <c r="H19" i="24"/>
  <c r="I18" i="24"/>
  <c r="H18" i="24"/>
  <c r="I16" i="24"/>
  <c r="H16" i="24"/>
  <c r="I15" i="24"/>
  <c r="H15" i="24"/>
  <c r="I14" i="24"/>
  <c r="H14" i="24"/>
  <c r="I13" i="24"/>
  <c r="H13" i="24"/>
  <c r="I12" i="24"/>
  <c r="H12" i="24"/>
  <c r="I11" i="24"/>
  <c r="H11" i="24"/>
  <c r="I10" i="24"/>
  <c r="H10" i="24"/>
  <c r="I9" i="24"/>
  <c r="H9" i="24"/>
  <c r="I141" i="8"/>
  <c r="H141" i="8"/>
  <c r="B133" i="9" l="1"/>
  <c r="I133" i="9"/>
  <c r="H133" i="9"/>
  <c r="I86" i="9"/>
  <c r="H82" i="24"/>
  <c r="I82" i="24"/>
  <c r="H99" i="24"/>
  <c r="H86" i="9"/>
  <c r="I109" i="9"/>
  <c r="C41" i="9"/>
  <c r="C137" i="9" s="1"/>
  <c r="B41" i="9"/>
  <c r="H41" i="9" s="1"/>
  <c r="I39" i="9"/>
  <c r="I131" i="9"/>
  <c r="H39" i="9"/>
  <c r="H131" i="9"/>
  <c r="C123" i="24"/>
  <c r="B123" i="24"/>
  <c r="C41" i="24"/>
  <c r="B41" i="24"/>
  <c r="H41" i="24" s="1"/>
  <c r="I39" i="24"/>
  <c r="I121" i="24"/>
  <c r="H39" i="24"/>
  <c r="H121" i="24"/>
  <c r="I137" i="9" l="1"/>
  <c r="B137" i="9"/>
  <c r="H137" i="9" s="1"/>
  <c r="I41" i="24"/>
  <c r="I41" i="9"/>
  <c r="B127" i="24"/>
  <c r="C127" i="24"/>
  <c r="B131" i="24" s="1"/>
  <c r="I123" i="24"/>
  <c r="H123" i="24"/>
  <c r="B141" i="9" l="1"/>
  <c r="H141" i="9" s="1"/>
  <c r="H131" i="24"/>
  <c r="H127" i="24"/>
  <c r="I127" i="24"/>
  <c r="I143" i="8"/>
  <c r="H143" i="8"/>
  <c r="I142" i="8"/>
  <c r="H142" i="8"/>
  <c r="H145" i="8" l="1"/>
  <c r="I145" i="8"/>
  <c r="C133" i="8" l="1"/>
  <c r="I133" i="8" s="1"/>
  <c r="B133" i="8"/>
  <c r="I132" i="8"/>
  <c r="H132" i="8"/>
  <c r="I130" i="8"/>
  <c r="H130" i="8"/>
  <c r="I128" i="8"/>
  <c r="H128" i="8"/>
  <c r="I127" i="8"/>
  <c r="H127" i="8"/>
  <c r="I125" i="8"/>
  <c r="H125" i="8"/>
  <c r="I123" i="8"/>
  <c r="H123" i="8"/>
  <c r="I122" i="8"/>
  <c r="H122" i="8"/>
  <c r="I121" i="8"/>
  <c r="H121" i="8"/>
  <c r="I120" i="8"/>
  <c r="H120" i="8"/>
  <c r="I119" i="8"/>
  <c r="H119" i="8"/>
  <c r="I118" i="8"/>
  <c r="H118" i="8"/>
  <c r="I117" i="8"/>
  <c r="H117" i="8"/>
  <c r="I111" i="8"/>
  <c r="H111" i="8"/>
  <c r="I110" i="8"/>
  <c r="H110" i="8"/>
  <c r="I104" i="8"/>
  <c r="H104" i="8"/>
  <c r="I102" i="8"/>
  <c r="H102" i="8"/>
  <c r="C96" i="8"/>
  <c r="B96" i="8"/>
  <c r="I95" i="8"/>
  <c r="H95" i="8"/>
  <c r="I94" i="8"/>
  <c r="H94" i="8"/>
  <c r="I92" i="8"/>
  <c r="H92" i="8"/>
  <c r="I90" i="8"/>
  <c r="H90" i="8"/>
  <c r="I88" i="8"/>
  <c r="H88" i="8"/>
  <c r="I87" i="8"/>
  <c r="H87" i="8"/>
  <c r="I86" i="8"/>
  <c r="H86" i="8"/>
  <c r="I85" i="8"/>
  <c r="H85" i="8"/>
  <c r="I84" i="8"/>
  <c r="H84" i="8"/>
  <c r="I83" i="8"/>
  <c r="H83" i="8"/>
  <c r="I81" i="8"/>
  <c r="H81" i="8"/>
  <c r="I80" i="8"/>
  <c r="H80" i="8"/>
  <c r="I79" i="8"/>
  <c r="H79" i="8"/>
  <c r="C73" i="8"/>
  <c r="B73" i="8"/>
  <c r="I72" i="8"/>
  <c r="H72" i="8"/>
  <c r="I71" i="8"/>
  <c r="H71" i="8"/>
  <c r="I69" i="8"/>
  <c r="H69" i="8"/>
  <c r="I68" i="8"/>
  <c r="H68" i="8"/>
  <c r="I67" i="8"/>
  <c r="H67" i="8"/>
  <c r="I65" i="8"/>
  <c r="H65" i="8"/>
  <c r="I64" i="8"/>
  <c r="H64" i="8"/>
  <c r="I62" i="8"/>
  <c r="H62" i="8"/>
  <c r="I61" i="8"/>
  <c r="H61" i="8"/>
  <c r="I60" i="8"/>
  <c r="H60" i="8"/>
  <c r="I59" i="8"/>
  <c r="H59" i="8"/>
  <c r="I58" i="8"/>
  <c r="H58" i="8"/>
  <c r="I57" i="8"/>
  <c r="H57" i="8"/>
  <c r="I55" i="8"/>
  <c r="H55" i="8"/>
  <c r="I54" i="8"/>
  <c r="H54" i="8"/>
  <c r="I53" i="8"/>
  <c r="H53" i="8"/>
  <c r="I52" i="8"/>
  <c r="H52" i="8"/>
  <c r="I51" i="8"/>
  <c r="H51" i="8"/>
  <c r="I48" i="8"/>
  <c r="H48" i="8"/>
  <c r="C40" i="8"/>
  <c r="B40" i="8"/>
  <c r="I39" i="8"/>
  <c r="H39" i="8"/>
  <c r="I38" i="8"/>
  <c r="H38" i="8"/>
  <c r="I36" i="8"/>
  <c r="H36" i="8"/>
  <c r="I35" i="8"/>
  <c r="H35" i="8"/>
  <c r="I34" i="8"/>
  <c r="H34" i="8"/>
  <c r="I33" i="8"/>
  <c r="H33" i="8"/>
  <c r="I32" i="8"/>
  <c r="H32" i="8"/>
  <c r="I31" i="8"/>
  <c r="H31" i="8"/>
  <c r="I30" i="8"/>
  <c r="H30" i="8"/>
  <c r="I29" i="8"/>
  <c r="H29" i="8"/>
  <c r="I28" i="8"/>
  <c r="H28" i="8"/>
  <c r="I27" i="8"/>
  <c r="H27" i="8"/>
  <c r="C21" i="8"/>
  <c r="B21" i="8"/>
  <c r="I20" i="8"/>
  <c r="H20" i="8"/>
  <c r="I19" i="8"/>
  <c r="H19" i="8"/>
  <c r="I17" i="8"/>
  <c r="H17" i="8"/>
  <c r="I16" i="8"/>
  <c r="H16" i="8"/>
  <c r="I15" i="8"/>
  <c r="H15" i="8"/>
  <c r="I14" i="8"/>
  <c r="H14" i="8"/>
  <c r="I13" i="8"/>
  <c r="H13" i="8"/>
  <c r="I12" i="8"/>
  <c r="H12" i="8"/>
  <c r="I11" i="8"/>
  <c r="H11" i="8"/>
  <c r="I10" i="8"/>
  <c r="H10" i="8"/>
  <c r="I73" i="8" l="1"/>
  <c r="H73" i="8" s="1"/>
  <c r="C42" i="8"/>
  <c r="B135" i="8"/>
  <c r="H135" i="8" s="1"/>
  <c r="H133" i="8"/>
  <c r="C135" i="8"/>
  <c r="B42" i="8"/>
  <c r="I21" i="8"/>
  <c r="H21" i="8" s="1"/>
  <c r="I40" i="8"/>
  <c r="H40" i="8"/>
  <c r="I96" i="8"/>
  <c r="H96" i="8"/>
  <c r="C147" i="8" l="1"/>
  <c r="I42" i="8"/>
  <c r="B147" i="8"/>
  <c r="I135" i="8"/>
  <c r="H42" i="8"/>
  <c r="C156" i="23"/>
  <c r="I156" i="23" s="1"/>
  <c r="B156" i="23"/>
  <c r="H156" i="23" s="1"/>
  <c r="I155" i="23"/>
  <c r="H155" i="23"/>
  <c r="I153" i="23"/>
  <c r="H153" i="23"/>
  <c r="I150" i="23"/>
  <c r="H150" i="23"/>
  <c r="I148" i="23"/>
  <c r="H148" i="23"/>
  <c r="I146" i="23"/>
  <c r="H146" i="23"/>
  <c r="I145" i="23"/>
  <c r="H145" i="23"/>
  <c r="I144" i="23"/>
  <c r="H144" i="23"/>
  <c r="I143" i="23"/>
  <c r="H143" i="23"/>
  <c r="I142" i="23"/>
  <c r="H142" i="23"/>
  <c r="I141" i="23"/>
  <c r="H141" i="23"/>
  <c r="I140" i="23"/>
  <c r="H140" i="23"/>
  <c r="I138" i="23"/>
  <c r="H138" i="23"/>
  <c r="C132" i="23"/>
  <c r="B132" i="23"/>
  <c r="I129" i="23"/>
  <c r="H129" i="23"/>
  <c r="I127" i="23"/>
  <c r="H127" i="23"/>
  <c r="I126" i="23"/>
  <c r="H126" i="23"/>
  <c r="C120" i="23"/>
  <c r="B120" i="23"/>
  <c r="I119" i="23"/>
  <c r="H119" i="23"/>
  <c r="I118" i="23"/>
  <c r="H118" i="23"/>
  <c r="I114" i="23"/>
  <c r="H114" i="23"/>
  <c r="I113" i="23"/>
  <c r="H113" i="23"/>
  <c r="I111" i="23"/>
  <c r="H111" i="23"/>
  <c r="B151" i="8" l="1"/>
  <c r="H151" i="8"/>
  <c r="I132" i="23"/>
  <c r="I147" i="8"/>
  <c r="H147" i="8"/>
  <c r="H132" i="23"/>
  <c r="I120" i="23"/>
  <c r="H120" i="23"/>
  <c r="I107" i="23"/>
  <c r="H107" i="23"/>
  <c r="I105" i="23"/>
  <c r="H105" i="23"/>
  <c r="I104" i="23"/>
  <c r="H104" i="23"/>
  <c r="I102" i="23"/>
  <c r="H102" i="23"/>
  <c r="I101" i="23"/>
  <c r="H101" i="23"/>
  <c r="I100" i="23"/>
  <c r="H100" i="23"/>
  <c r="I99" i="23"/>
  <c r="H99" i="23"/>
  <c r="I97" i="23"/>
  <c r="H97" i="23"/>
  <c r="I96" i="23"/>
  <c r="H96" i="23"/>
  <c r="I94" i="23"/>
  <c r="H94" i="23"/>
  <c r="I92" i="23"/>
  <c r="H92" i="23"/>
  <c r="I90" i="23"/>
  <c r="H90" i="23"/>
  <c r="I89" i="23"/>
  <c r="H89" i="23"/>
  <c r="C83" i="23"/>
  <c r="C158" i="23" s="1"/>
  <c r="B83" i="23"/>
  <c r="B158" i="23" s="1"/>
  <c r="I82" i="23"/>
  <c r="H82" i="23"/>
  <c r="I81" i="23"/>
  <c r="H81" i="23"/>
  <c r="I74" i="23"/>
  <c r="H74" i="23"/>
  <c r="I73" i="23"/>
  <c r="H73" i="23"/>
  <c r="I72" i="23"/>
  <c r="H72" i="23"/>
  <c r="I70" i="23"/>
  <c r="H70" i="23"/>
  <c r="I69" i="23"/>
  <c r="H69" i="23"/>
  <c r="I67" i="23"/>
  <c r="H67" i="23"/>
  <c r="I66" i="23"/>
  <c r="H66" i="23"/>
  <c r="I65" i="23"/>
  <c r="H65" i="23"/>
  <c r="I64" i="23"/>
  <c r="H64" i="23"/>
  <c r="I63" i="23"/>
  <c r="H63" i="23"/>
  <c r="I62" i="23"/>
  <c r="H62" i="23"/>
  <c r="I60" i="23"/>
  <c r="H60" i="23"/>
  <c r="I59" i="23"/>
  <c r="H59" i="23"/>
  <c r="I58" i="23"/>
  <c r="H58" i="23"/>
  <c r="I57" i="23"/>
  <c r="H57" i="23"/>
  <c r="I56" i="23"/>
  <c r="H56" i="23"/>
  <c r="I53" i="23"/>
  <c r="H53" i="23"/>
  <c r="C45" i="23"/>
  <c r="I45" i="23" s="1"/>
  <c r="B45" i="23"/>
  <c r="H45" i="23" s="1"/>
  <c r="I44" i="23"/>
  <c r="H44" i="23"/>
  <c r="I43" i="23"/>
  <c r="H43" i="23"/>
  <c r="I41" i="23"/>
  <c r="H41" i="23"/>
  <c r="I40" i="23"/>
  <c r="H40" i="23"/>
  <c r="I39" i="23"/>
  <c r="H39" i="23"/>
  <c r="I38" i="23"/>
  <c r="H38" i="23"/>
  <c r="I37" i="23"/>
  <c r="H37" i="23"/>
  <c r="I36" i="23"/>
  <c r="H36" i="23"/>
  <c r="I35" i="23"/>
  <c r="H35" i="23"/>
  <c r="I34" i="23"/>
  <c r="H34" i="23"/>
  <c r="C28" i="23"/>
  <c r="B28" i="23"/>
  <c r="I27" i="23"/>
  <c r="H27" i="23"/>
  <c r="I26" i="23"/>
  <c r="H26" i="23"/>
  <c r="I24" i="23"/>
  <c r="H24" i="23"/>
  <c r="I23" i="23"/>
  <c r="H23" i="23"/>
  <c r="I22" i="23"/>
  <c r="H22" i="23"/>
  <c r="I20" i="23"/>
  <c r="H20" i="23"/>
  <c r="I19" i="23"/>
  <c r="H19" i="23"/>
  <c r="I18" i="23"/>
  <c r="H18" i="23"/>
  <c r="I16" i="23"/>
  <c r="H16" i="23"/>
  <c r="I15" i="23"/>
  <c r="H15" i="23"/>
  <c r="I14" i="23"/>
  <c r="H14" i="23"/>
  <c r="I13" i="23"/>
  <c r="H13" i="23"/>
  <c r="I12" i="23"/>
  <c r="H12" i="23"/>
  <c r="I11" i="23"/>
  <c r="H11" i="23"/>
  <c r="I10" i="23"/>
  <c r="H10" i="23"/>
  <c r="I9" i="23"/>
  <c r="H9" i="23"/>
  <c r="C152" i="22"/>
  <c r="I152" i="22" s="1"/>
  <c r="B152" i="22"/>
  <c r="H152" i="22" s="1"/>
  <c r="I151" i="22"/>
  <c r="H151" i="22"/>
  <c r="I149" i="22"/>
  <c r="H149" i="22"/>
  <c r="I146" i="22"/>
  <c r="H146" i="22"/>
  <c r="I144" i="22"/>
  <c r="H144" i="22"/>
  <c r="I142" i="22"/>
  <c r="H142" i="22"/>
  <c r="I141" i="22"/>
  <c r="H141" i="22"/>
  <c r="I140" i="22"/>
  <c r="H140" i="22"/>
  <c r="I139" i="22"/>
  <c r="H139" i="22"/>
  <c r="I138" i="22"/>
  <c r="H138" i="22"/>
  <c r="I137" i="22"/>
  <c r="H137" i="22"/>
  <c r="I136" i="22"/>
  <c r="H136" i="22"/>
  <c r="I134" i="22"/>
  <c r="H134" i="22"/>
  <c r="C128" i="22"/>
  <c r="B128" i="22"/>
  <c r="I125" i="22"/>
  <c r="H125" i="22"/>
  <c r="I123" i="22"/>
  <c r="H123" i="22"/>
  <c r="I122" i="22"/>
  <c r="H122" i="22"/>
  <c r="C116" i="22"/>
  <c r="B116" i="22"/>
  <c r="I115" i="22"/>
  <c r="H115" i="22"/>
  <c r="I114" i="22"/>
  <c r="H114" i="22"/>
  <c r="I110" i="22"/>
  <c r="H110" i="22"/>
  <c r="I109" i="22"/>
  <c r="H109" i="22"/>
  <c r="I105" i="22"/>
  <c r="H105" i="22"/>
  <c r="I104" i="22"/>
  <c r="H104" i="22"/>
  <c r="I103" i="22"/>
  <c r="H103" i="22"/>
  <c r="I102" i="22"/>
  <c r="H102" i="22"/>
  <c r="I101" i="22"/>
  <c r="H101" i="22"/>
  <c r="I100" i="22"/>
  <c r="H100" i="22"/>
  <c r="I98" i="22"/>
  <c r="H98" i="22"/>
  <c r="I97" i="22"/>
  <c r="H97" i="22"/>
  <c r="I96" i="22"/>
  <c r="H96" i="22"/>
  <c r="I94" i="22"/>
  <c r="H94" i="22"/>
  <c r="I93" i="22"/>
  <c r="H93" i="22"/>
  <c r="I92" i="22"/>
  <c r="H92" i="22"/>
  <c r="I91" i="22"/>
  <c r="H91" i="22"/>
  <c r="C85" i="22"/>
  <c r="B85" i="22"/>
  <c r="I84" i="22"/>
  <c r="H84" i="22"/>
  <c r="I83" i="22"/>
  <c r="H83" i="22"/>
  <c r="I76" i="22"/>
  <c r="H76" i="22"/>
  <c r="I75" i="22"/>
  <c r="H75" i="22"/>
  <c r="I74" i="22"/>
  <c r="H74" i="22"/>
  <c r="I72" i="22"/>
  <c r="H72" i="22"/>
  <c r="I71" i="22"/>
  <c r="H71" i="22"/>
  <c r="I69" i="22"/>
  <c r="H69" i="22"/>
  <c r="I68" i="22"/>
  <c r="H68" i="22"/>
  <c r="I67" i="22"/>
  <c r="H67" i="22"/>
  <c r="I66" i="22"/>
  <c r="H66" i="22"/>
  <c r="I65" i="22"/>
  <c r="H65" i="22"/>
  <c r="I64" i="22"/>
  <c r="H64" i="22"/>
  <c r="I62" i="22"/>
  <c r="H62" i="22"/>
  <c r="I61" i="22"/>
  <c r="H61" i="22"/>
  <c r="I60" i="22"/>
  <c r="H60" i="22"/>
  <c r="I59" i="22"/>
  <c r="H59" i="22"/>
  <c r="I58" i="22"/>
  <c r="H58" i="22"/>
  <c r="I55" i="22"/>
  <c r="H55" i="22"/>
  <c r="C47" i="22"/>
  <c r="B47" i="22"/>
  <c r="I46" i="22"/>
  <c r="H46" i="22"/>
  <c r="I45" i="22"/>
  <c r="H45" i="22"/>
  <c r="I41" i="22"/>
  <c r="H41" i="22"/>
  <c r="I40" i="22"/>
  <c r="H40" i="22"/>
  <c r="I39" i="22"/>
  <c r="H39" i="22"/>
  <c r="I38" i="22"/>
  <c r="H38" i="22"/>
  <c r="I37" i="22"/>
  <c r="H37" i="22"/>
  <c r="I36" i="22"/>
  <c r="H36" i="22"/>
  <c r="I35" i="22"/>
  <c r="H35" i="22"/>
  <c r="I34" i="22"/>
  <c r="H34" i="22"/>
  <c r="C28" i="22"/>
  <c r="B28" i="22"/>
  <c r="I27" i="22"/>
  <c r="H27" i="22"/>
  <c r="I26" i="22"/>
  <c r="H26" i="22"/>
  <c r="I24" i="22"/>
  <c r="H24" i="22"/>
  <c r="I23" i="22"/>
  <c r="H23" i="22"/>
  <c r="I22" i="22"/>
  <c r="H22" i="22"/>
  <c r="I20" i="22"/>
  <c r="H20" i="22"/>
  <c r="I19" i="22"/>
  <c r="H19" i="22"/>
  <c r="I18" i="22"/>
  <c r="H18" i="22"/>
  <c r="I16" i="22"/>
  <c r="H16" i="22"/>
  <c r="I15" i="22"/>
  <c r="H15" i="22"/>
  <c r="I14" i="22"/>
  <c r="H14" i="22"/>
  <c r="I13" i="22"/>
  <c r="H13" i="22"/>
  <c r="I12" i="22"/>
  <c r="H12" i="22"/>
  <c r="I11" i="22"/>
  <c r="H11" i="22"/>
  <c r="I10" i="22"/>
  <c r="H10" i="22"/>
  <c r="I9" i="22"/>
  <c r="H9" i="22"/>
  <c r="B47" i="23" l="1"/>
  <c r="B162" i="23" s="1"/>
  <c r="C47" i="23"/>
  <c r="C162" i="23" s="1"/>
  <c r="B165" i="23" s="1"/>
  <c r="C49" i="22"/>
  <c r="I49" i="22" s="1"/>
  <c r="I28" i="22"/>
  <c r="H28" i="22" s="1"/>
  <c r="B49" i="22"/>
  <c r="I83" i="23"/>
  <c r="H83" i="23"/>
  <c r="I158" i="23"/>
  <c r="H47" i="22"/>
  <c r="I47" i="22"/>
  <c r="I85" i="22"/>
  <c r="H85" i="22" s="1"/>
  <c r="I28" i="23"/>
  <c r="H28" i="23" s="1"/>
  <c r="H158" i="23"/>
  <c r="B154" i="22"/>
  <c r="I116" i="22"/>
  <c r="H116" i="22" s="1"/>
  <c r="C154" i="22"/>
  <c r="I154" i="22" s="1"/>
  <c r="I128" i="22"/>
  <c r="H128" i="22"/>
  <c r="C153" i="21"/>
  <c r="B153" i="21"/>
  <c r="I152" i="21"/>
  <c r="H152" i="21"/>
  <c r="I150" i="21"/>
  <c r="H150" i="21"/>
  <c r="I147" i="21"/>
  <c r="H147" i="21"/>
  <c r="I145" i="21"/>
  <c r="H145" i="21"/>
  <c r="I143" i="21"/>
  <c r="H143" i="21"/>
  <c r="I142" i="21"/>
  <c r="H142" i="21"/>
  <c r="I141" i="21"/>
  <c r="H141" i="21"/>
  <c r="I140" i="21"/>
  <c r="H140" i="21"/>
  <c r="I139" i="21"/>
  <c r="H139" i="21"/>
  <c r="I138" i="21"/>
  <c r="H138" i="21"/>
  <c r="I137" i="21"/>
  <c r="H137" i="21"/>
  <c r="I134" i="21"/>
  <c r="H134" i="21"/>
  <c r="I128" i="21"/>
  <c r="H128" i="21"/>
  <c r="I127" i="21"/>
  <c r="H127" i="21"/>
  <c r="I125" i="21"/>
  <c r="H125" i="21"/>
  <c r="I124" i="21"/>
  <c r="H124" i="21"/>
  <c r="I121" i="21"/>
  <c r="H121" i="21"/>
  <c r="C115" i="21"/>
  <c r="B115" i="21"/>
  <c r="I114" i="21"/>
  <c r="H114" i="21"/>
  <c r="I113" i="21"/>
  <c r="H113" i="21"/>
  <c r="I110" i="21"/>
  <c r="H110" i="21"/>
  <c r="I109" i="21"/>
  <c r="H109" i="21"/>
  <c r="I107" i="21"/>
  <c r="H107" i="21"/>
  <c r="I105" i="21"/>
  <c r="H105" i="21"/>
  <c r="I103" i="21"/>
  <c r="H103" i="21"/>
  <c r="I102" i="21"/>
  <c r="H102" i="21"/>
  <c r="I101" i="21"/>
  <c r="H101" i="21"/>
  <c r="I100" i="21"/>
  <c r="H100" i="21"/>
  <c r="I99" i="21"/>
  <c r="H99" i="21"/>
  <c r="I98" i="21"/>
  <c r="H98" i="21"/>
  <c r="I96" i="21"/>
  <c r="H96" i="21"/>
  <c r="I95" i="21"/>
  <c r="H95" i="21"/>
  <c r="I94" i="21"/>
  <c r="H94" i="21"/>
  <c r="I93" i="21"/>
  <c r="H93" i="21"/>
  <c r="I92" i="21"/>
  <c r="H92" i="21"/>
  <c r="I91" i="21"/>
  <c r="H91" i="21"/>
  <c r="C85" i="21"/>
  <c r="B85" i="21"/>
  <c r="I84" i="21"/>
  <c r="H84" i="21"/>
  <c r="I83" i="21"/>
  <c r="H83" i="21"/>
  <c r="I81" i="21"/>
  <c r="H81" i="21"/>
  <c r="I80" i="21"/>
  <c r="H80" i="21"/>
  <c r="I79" i="21"/>
  <c r="H79" i="21"/>
  <c r="I78" i="21"/>
  <c r="H78" i="21"/>
  <c r="I77" i="21"/>
  <c r="H77" i="21"/>
  <c r="I76" i="21"/>
  <c r="H76" i="21"/>
  <c r="I75" i="21"/>
  <c r="H75" i="21"/>
  <c r="I74" i="21"/>
  <c r="H74" i="21"/>
  <c r="I73" i="21"/>
  <c r="H73" i="21"/>
  <c r="I72" i="21"/>
  <c r="H72" i="21"/>
  <c r="I71" i="21"/>
  <c r="H71" i="21"/>
  <c r="I70" i="21"/>
  <c r="H70" i="21"/>
  <c r="I69" i="21"/>
  <c r="H69" i="21"/>
  <c r="I68" i="21"/>
  <c r="H68" i="21"/>
  <c r="I67" i="21"/>
  <c r="H67" i="21"/>
  <c r="I66" i="21"/>
  <c r="H66" i="21"/>
  <c r="I65" i="21"/>
  <c r="H65" i="21"/>
  <c r="I64" i="21"/>
  <c r="H64" i="21"/>
  <c r="I63" i="21"/>
  <c r="H63" i="21"/>
  <c r="I62" i="21"/>
  <c r="H62" i="21"/>
  <c r="I61" i="21"/>
  <c r="H61" i="21"/>
  <c r="I60" i="21"/>
  <c r="H60" i="21"/>
  <c r="I59" i="21"/>
  <c r="H59" i="21"/>
  <c r="C51" i="21"/>
  <c r="B51" i="21"/>
  <c r="I50" i="21"/>
  <c r="H50" i="21"/>
  <c r="I49" i="21"/>
  <c r="H49" i="21"/>
  <c r="I46" i="21"/>
  <c r="H46" i="21"/>
  <c r="I45" i="21"/>
  <c r="H45" i="21"/>
  <c r="I44" i="21"/>
  <c r="H44" i="21"/>
  <c r="I43" i="21"/>
  <c r="H43" i="21"/>
  <c r="I42" i="21"/>
  <c r="H42" i="21"/>
  <c r="I41" i="21"/>
  <c r="H41" i="21"/>
  <c r="I40" i="21"/>
  <c r="H40" i="21"/>
  <c r="I39" i="21"/>
  <c r="H39" i="21"/>
  <c r="I37" i="21"/>
  <c r="H37" i="21"/>
  <c r="I36" i="21"/>
  <c r="H36" i="21"/>
  <c r="C30" i="21"/>
  <c r="B30" i="21"/>
  <c r="I29" i="21"/>
  <c r="H29" i="21"/>
  <c r="I28" i="21"/>
  <c r="H28" i="21"/>
  <c r="I26" i="21"/>
  <c r="H26" i="21"/>
  <c r="I25" i="21"/>
  <c r="H25" i="21"/>
  <c r="I24" i="21"/>
  <c r="H24" i="21"/>
  <c r="I22" i="21"/>
  <c r="H22" i="21"/>
  <c r="I21" i="21"/>
  <c r="H21" i="21"/>
  <c r="I20" i="21"/>
  <c r="H20" i="21"/>
  <c r="I18" i="21"/>
  <c r="H18" i="21"/>
  <c r="I17" i="21"/>
  <c r="H17" i="21"/>
  <c r="I16" i="21"/>
  <c r="H16" i="21"/>
  <c r="I15" i="21"/>
  <c r="H15" i="21"/>
  <c r="I14" i="21"/>
  <c r="H14" i="21"/>
  <c r="I13" i="21"/>
  <c r="H13" i="21"/>
  <c r="I12" i="21"/>
  <c r="H12" i="21"/>
  <c r="I11" i="21"/>
  <c r="H11" i="21"/>
  <c r="I9" i="21"/>
  <c r="H9" i="21"/>
  <c r="H165" i="23" l="1"/>
  <c r="I47" i="23"/>
  <c r="H47" i="23" s="1"/>
  <c r="B158" i="22"/>
  <c r="C158" i="22"/>
  <c r="B161" i="22" s="1"/>
  <c r="H49" i="22"/>
  <c r="H154" i="22"/>
  <c r="I85" i="21"/>
  <c r="I30" i="21"/>
  <c r="C53" i="21"/>
  <c r="I53" i="21" s="1"/>
  <c r="I153" i="21"/>
  <c r="H153" i="21"/>
  <c r="B155" i="21"/>
  <c r="H155" i="21" s="1"/>
  <c r="C155" i="21"/>
  <c r="H85" i="21"/>
  <c r="I51" i="21"/>
  <c r="B53" i="21"/>
  <c r="H51" i="21"/>
  <c r="I115" i="21"/>
  <c r="H115" i="21" s="1"/>
  <c r="H30" i="21"/>
  <c r="C134" i="20"/>
  <c r="I133" i="20"/>
  <c r="H133" i="20"/>
  <c r="I131" i="20"/>
  <c r="H131" i="20"/>
  <c r="I129" i="20"/>
  <c r="H129" i="20"/>
  <c r="I128" i="20"/>
  <c r="H128" i="20"/>
  <c r="I126" i="20"/>
  <c r="H126" i="20"/>
  <c r="I124" i="20"/>
  <c r="H124" i="20"/>
  <c r="I123" i="20"/>
  <c r="H123" i="20"/>
  <c r="I122" i="20"/>
  <c r="H122" i="20"/>
  <c r="I121" i="20"/>
  <c r="H121" i="20"/>
  <c r="I120" i="20"/>
  <c r="H120" i="20"/>
  <c r="I119" i="20"/>
  <c r="H119" i="20"/>
  <c r="I118" i="20"/>
  <c r="H118" i="20"/>
  <c r="I112" i="20"/>
  <c r="H112" i="20"/>
  <c r="I111" i="20"/>
  <c r="H111" i="20"/>
  <c r="I109" i="20"/>
  <c r="H109" i="20"/>
  <c r="I108" i="20"/>
  <c r="H108" i="20"/>
  <c r="H161" i="22" l="1"/>
  <c r="C159" i="21"/>
  <c r="B159" i="21"/>
  <c r="I155" i="21"/>
  <c r="H53" i="21"/>
  <c r="I134" i="20"/>
  <c r="H134" i="20"/>
  <c r="C102" i="20"/>
  <c r="B102" i="20"/>
  <c r="I101" i="20"/>
  <c r="H101" i="20"/>
  <c r="I100" i="20"/>
  <c r="H100" i="20"/>
  <c r="I97" i="20"/>
  <c r="H97" i="20"/>
  <c r="I95" i="20"/>
  <c r="H95" i="20"/>
  <c r="I93" i="20"/>
  <c r="H93" i="20"/>
  <c r="I92" i="20"/>
  <c r="H92" i="20"/>
  <c r="I90" i="20"/>
  <c r="H90" i="20"/>
  <c r="I89" i="20"/>
  <c r="H89" i="20"/>
  <c r="I88" i="20"/>
  <c r="H88" i="20"/>
  <c r="I87" i="20"/>
  <c r="H87" i="20"/>
  <c r="I85" i="20"/>
  <c r="H85" i="20"/>
  <c r="I84" i="20"/>
  <c r="H84" i="20"/>
  <c r="I82" i="20"/>
  <c r="H82" i="20"/>
  <c r="C76" i="20"/>
  <c r="B76" i="20"/>
  <c r="I75" i="20"/>
  <c r="H75" i="20"/>
  <c r="I74" i="20"/>
  <c r="H74" i="20"/>
  <c r="I72" i="20"/>
  <c r="H72" i="20"/>
  <c r="I71" i="20"/>
  <c r="H71" i="20"/>
  <c r="I70" i="20"/>
  <c r="H70" i="20"/>
  <c r="I68" i="20"/>
  <c r="H68" i="20"/>
  <c r="I67" i="20"/>
  <c r="H67" i="20"/>
  <c r="I65" i="20"/>
  <c r="H65" i="20"/>
  <c r="I64" i="20"/>
  <c r="H64" i="20"/>
  <c r="I63" i="20"/>
  <c r="H63" i="20"/>
  <c r="I62" i="20"/>
  <c r="H62" i="20"/>
  <c r="I61" i="20"/>
  <c r="H61" i="20"/>
  <c r="I60" i="20"/>
  <c r="H60" i="20"/>
  <c r="I58" i="20"/>
  <c r="H58" i="20"/>
  <c r="I57" i="20"/>
  <c r="H57" i="20"/>
  <c r="I56" i="20"/>
  <c r="H56" i="20"/>
  <c r="I55" i="20"/>
  <c r="H55" i="20"/>
  <c r="I54" i="20"/>
  <c r="H54" i="20"/>
  <c r="I51" i="20"/>
  <c r="H51" i="20"/>
  <c r="C43" i="20"/>
  <c r="B43" i="20"/>
  <c r="I42" i="20"/>
  <c r="H42" i="20"/>
  <c r="I41" i="20"/>
  <c r="H41" i="20"/>
  <c r="I36" i="20"/>
  <c r="H36" i="20"/>
  <c r="I35" i="20"/>
  <c r="H35" i="20"/>
  <c r="I34" i="20"/>
  <c r="H34" i="20"/>
  <c r="I33" i="20"/>
  <c r="H33" i="20"/>
  <c r="I32" i="20"/>
  <c r="H32" i="20"/>
  <c r="I31" i="20"/>
  <c r="H31" i="20"/>
  <c r="I30" i="20"/>
  <c r="H30" i="20"/>
  <c r="I29" i="20"/>
  <c r="H29" i="20"/>
  <c r="I28" i="20"/>
  <c r="H28" i="20"/>
  <c r="I27" i="20"/>
  <c r="H27" i="20"/>
  <c r="C21" i="20"/>
  <c r="B21" i="20"/>
  <c r="I20" i="20"/>
  <c r="H20" i="20"/>
  <c r="I19" i="20"/>
  <c r="H19" i="20"/>
  <c r="I17" i="20"/>
  <c r="H17" i="20"/>
  <c r="I16" i="20"/>
  <c r="H16" i="20"/>
  <c r="I15" i="20"/>
  <c r="H15" i="20"/>
  <c r="I14" i="20"/>
  <c r="H14" i="20"/>
  <c r="I13" i="20"/>
  <c r="H13" i="20"/>
  <c r="I12" i="20"/>
  <c r="H12" i="20"/>
  <c r="I11" i="20"/>
  <c r="H11" i="20"/>
  <c r="I10" i="20"/>
  <c r="H10" i="20"/>
  <c r="F144" i="18"/>
  <c r="E144" i="18"/>
  <c r="C144" i="18"/>
  <c r="B144" i="18"/>
  <c r="H144" i="18" s="1"/>
  <c r="I143" i="18"/>
  <c r="H143" i="18"/>
  <c r="I141" i="18"/>
  <c r="H141" i="18"/>
  <c r="I140" i="18"/>
  <c r="H140" i="18"/>
  <c r="I138" i="18"/>
  <c r="H138" i="18"/>
  <c r="I137" i="18"/>
  <c r="H137" i="18"/>
  <c r="I135" i="18"/>
  <c r="H135" i="18"/>
  <c r="I133" i="18"/>
  <c r="H133" i="18"/>
  <c r="I132" i="18"/>
  <c r="H132" i="18"/>
  <c r="I131" i="18"/>
  <c r="H131" i="18"/>
  <c r="I130" i="18"/>
  <c r="H130" i="18"/>
  <c r="I129" i="18"/>
  <c r="H129" i="18"/>
  <c r="I128" i="18"/>
  <c r="H128" i="18"/>
  <c r="I127" i="18"/>
  <c r="H127" i="18"/>
  <c r="F121" i="18"/>
  <c r="E121" i="18"/>
  <c r="C121" i="18"/>
  <c r="B121" i="18"/>
  <c r="I120" i="18"/>
  <c r="H120" i="18"/>
  <c r="I118" i="18"/>
  <c r="H118" i="18"/>
  <c r="I117" i="18"/>
  <c r="H117" i="18"/>
  <c r="I116" i="18"/>
  <c r="H116" i="18"/>
  <c r="I110" i="18"/>
  <c r="H110" i="18"/>
  <c r="I109" i="18"/>
  <c r="H109" i="18"/>
  <c r="I108" i="18"/>
  <c r="H108" i="18"/>
  <c r="I106" i="18"/>
  <c r="H106" i="18"/>
  <c r="I105" i="18"/>
  <c r="H105" i="18"/>
  <c r="I103" i="18"/>
  <c r="H103" i="18"/>
  <c r="I101" i="18"/>
  <c r="H101" i="18"/>
  <c r="I99" i="18"/>
  <c r="H99" i="18"/>
  <c r="I98" i="18"/>
  <c r="H98" i="18"/>
  <c r="I97" i="18"/>
  <c r="H97" i="18"/>
  <c r="I96" i="18"/>
  <c r="H96" i="18"/>
  <c r="I95" i="18"/>
  <c r="H95" i="18"/>
  <c r="I94" i="18"/>
  <c r="H94" i="18"/>
  <c r="I92" i="18"/>
  <c r="H92" i="18"/>
  <c r="I89" i="18"/>
  <c r="H89" i="18"/>
  <c r="I88" i="18"/>
  <c r="H88" i="18"/>
  <c r="I86" i="18"/>
  <c r="H86" i="18"/>
  <c r="I84" i="18"/>
  <c r="H84" i="18"/>
  <c r="I83" i="18"/>
  <c r="H83" i="18"/>
  <c r="C77" i="18"/>
  <c r="B77" i="18"/>
  <c r="I76" i="18"/>
  <c r="H76" i="18"/>
  <c r="I75" i="18"/>
  <c r="H75" i="18"/>
  <c r="I73" i="18"/>
  <c r="H73" i="18"/>
  <c r="I72" i="18"/>
  <c r="H72" i="18"/>
  <c r="I71" i="18"/>
  <c r="H71" i="18"/>
  <c r="I69" i="18"/>
  <c r="H69" i="18"/>
  <c r="I68" i="18"/>
  <c r="H68" i="18"/>
  <c r="I66" i="18"/>
  <c r="H66" i="18"/>
  <c r="I65" i="18"/>
  <c r="H65" i="18"/>
  <c r="I64" i="18"/>
  <c r="H64" i="18"/>
  <c r="I63" i="18"/>
  <c r="H63" i="18"/>
  <c r="I62" i="18"/>
  <c r="H62" i="18"/>
  <c r="I61" i="18"/>
  <c r="H61" i="18"/>
  <c r="I59" i="18"/>
  <c r="H59" i="18"/>
  <c r="I58" i="18"/>
  <c r="H58" i="18"/>
  <c r="I57" i="18"/>
  <c r="H57" i="18"/>
  <c r="I56" i="18"/>
  <c r="H56" i="18"/>
  <c r="I55" i="18"/>
  <c r="H55" i="18"/>
  <c r="I52" i="18"/>
  <c r="H52" i="18"/>
  <c r="E44" i="18"/>
  <c r="E46" i="18" s="1"/>
  <c r="B44" i="18"/>
  <c r="I43" i="18"/>
  <c r="H43" i="18"/>
  <c r="I42" i="18"/>
  <c r="H42" i="18"/>
  <c r="I40" i="18"/>
  <c r="H40" i="18"/>
  <c r="I39" i="18"/>
  <c r="H39" i="18"/>
  <c r="I38" i="18"/>
  <c r="H38" i="18"/>
  <c r="I37" i="18"/>
  <c r="H37" i="18"/>
  <c r="I36" i="18"/>
  <c r="H36" i="18"/>
  <c r="I35" i="18"/>
  <c r="H35" i="18"/>
  <c r="I34" i="18"/>
  <c r="H34" i="18"/>
  <c r="F27" i="18"/>
  <c r="E27" i="18"/>
  <c r="C27" i="18"/>
  <c r="C46" i="18" s="1"/>
  <c r="B27" i="18"/>
  <c r="I26" i="18"/>
  <c r="H26" i="18"/>
  <c r="I25" i="18"/>
  <c r="H25" i="18"/>
  <c r="I23" i="18"/>
  <c r="H23" i="18"/>
  <c r="I22" i="18"/>
  <c r="H22" i="18"/>
  <c r="I21" i="18"/>
  <c r="H21" i="18"/>
  <c r="I19" i="18"/>
  <c r="H19" i="18"/>
  <c r="I18" i="18"/>
  <c r="H18" i="18"/>
  <c r="I17" i="18"/>
  <c r="H17" i="18"/>
  <c r="I15" i="18"/>
  <c r="H15" i="18"/>
  <c r="I14" i="18"/>
  <c r="H14" i="18"/>
  <c r="I13" i="18"/>
  <c r="H13" i="18"/>
  <c r="I12" i="18"/>
  <c r="H12" i="18"/>
  <c r="I11" i="18"/>
  <c r="H11" i="18"/>
  <c r="I10" i="18"/>
  <c r="H10" i="18"/>
  <c r="I9" i="18"/>
  <c r="H9" i="18"/>
  <c r="I8" i="18"/>
  <c r="H8" i="18"/>
  <c r="C146" i="17"/>
  <c r="I146" i="17" s="1"/>
  <c r="B146" i="17"/>
  <c r="H146" i="17" s="1"/>
  <c r="I145" i="17"/>
  <c r="H145" i="17"/>
  <c r="I143" i="17"/>
  <c r="H143" i="17"/>
  <c r="I142" i="17"/>
  <c r="H142" i="17"/>
  <c r="I140" i="17"/>
  <c r="H140" i="17"/>
  <c r="I139" i="17"/>
  <c r="H139" i="17"/>
  <c r="I137" i="17"/>
  <c r="H137" i="17"/>
  <c r="I135" i="17"/>
  <c r="H135" i="17"/>
  <c r="I134" i="17"/>
  <c r="H134" i="17"/>
  <c r="I133" i="17"/>
  <c r="H133" i="17"/>
  <c r="I132" i="17"/>
  <c r="H132" i="17"/>
  <c r="I131" i="17"/>
  <c r="H131" i="17"/>
  <c r="I130" i="17"/>
  <c r="H130" i="17"/>
  <c r="I129" i="17"/>
  <c r="H129" i="17"/>
  <c r="C123" i="17"/>
  <c r="B123" i="17"/>
  <c r="I122" i="17"/>
  <c r="H122" i="17"/>
  <c r="I118" i="17"/>
  <c r="H118" i="17"/>
  <c r="I117" i="17"/>
  <c r="H117" i="17"/>
  <c r="I116" i="17"/>
  <c r="H116" i="17"/>
  <c r="C110" i="17"/>
  <c r="B110" i="17"/>
  <c r="I109" i="17"/>
  <c r="H109" i="17"/>
  <c r="I108" i="17"/>
  <c r="H108" i="17"/>
  <c r="I106" i="17"/>
  <c r="H106" i="17"/>
  <c r="I105" i="17"/>
  <c r="H105" i="17"/>
  <c r="I103" i="17"/>
  <c r="H103" i="17"/>
  <c r="I101" i="17"/>
  <c r="H101" i="17"/>
  <c r="I99" i="17"/>
  <c r="H99" i="17"/>
  <c r="I98" i="17"/>
  <c r="H98" i="17"/>
  <c r="I97" i="17"/>
  <c r="H97" i="17"/>
  <c r="I96" i="17"/>
  <c r="H96" i="17"/>
  <c r="I95" i="17"/>
  <c r="H95" i="17"/>
  <c r="I94" i="17"/>
  <c r="H94" i="17"/>
  <c r="I92" i="17"/>
  <c r="H92" i="17"/>
  <c r="I89" i="17"/>
  <c r="H89" i="17"/>
  <c r="I88" i="17"/>
  <c r="H88" i="17"/>
  <c r="I86" i="17"/>
  <c r="H86" i="17"/>
  <c r="I85" i="17"/>
  <c r="H85" i="17"/>
  <c r="I84" i="17"/>
  <c r="H84" i="17"/>
  <c r="I83" i="17"/>
  <c r="H83" i="17"/>
  <c r="C77" i="17"/>
  <c r="B77" i="17"/>
  <c r="I76" i="17"/>
  <c r="H76" i="17"/>
  <c r="I75" i="17"/>
  <c r="H75" i="17"/>
  <c r="I73" i="17"/>
  <c r="H73" i="17"/>
  <c r="I72" i="17"/>
  <c r="H72" i="17"/>
  <c r="I71" i="17"/>
  <c r="H71" i="17"/>
  <c r="I69" i="17"/>
  <c r="H69" i="17"/>
  <c r="I68" i="17"/>
  <c r="H68" i="17"/>
  <c r="I66" i="17"/>
  <c r="H66" i="17"/>
  <c r="I65" i="17"/>
  <c r="H65" i="17"/>
  <c r="I64" i="17"/>
  <c r="H64" i="17"/>
  <c r="I63" i="17"/>
  <c r="H63" i="17"/>
  <c r="I62" i="17"/>
  <c r="H62" i="17"/>
  <c r="I61" i="17"/>
  <c r="H61" i="17"/>
  <c r="I59" i="17"/>
  <c r="H59" i="17"/>
  <c r="I58" i="17"/>
  <c r="H58" i="17"/>
  <c r="I57" i="17"/>
  <c r="H57" i="17"/>
  <c r="I56" i="17"/>
  <c r="H56" i="17"/>
  <c r="I55" i="17"/>
  <c r="H55" i="17"/>
  <c r="I52" i="17"/>
  <c r="H52" i="17"/>
  <c r="C44" i="17"/>
  <c r="B44" i="17"/>
  <c r="H44" i="17" s="1"/>
  <c r="I43" i="17"/>
  <c r="H43" i="17"/>
  <c r="I42" i="17"/>
  <c r="H42" i="17"/>
  <c r="I40" i="17"/>
  <c r="H40" i="17"/>
  <c r="I39" i="17"/>
  <c r="H39" i="17"/>
  <c r="I38" i="17"/>
  <c r="H38" i="17"/>
  <c r="I37" i="17"/>
  <c r="H37" i="17"/>
  <c r="I36" i="17"/>
  <c r="H36" i="17"/>
  <c r="I35" i="17"/>
  <c r="H35" i="17"/>
  <c r="I34" i="17"/>
  <c r="H34" i="17"/>
  <c r="I33" i="17"/>
  <c r="H33" i="17"/>
  <c r="C27" i="17"/>
  <c r="B27" i="17"/>
  <c r="I26" i="17"/>
  <c r="H26" i="17"/>
  <c r="I25" i="17"/>
  <c r="H25" i="17"/>
  <c r="I23" i="17"/>
  <c r="H23" i="17"/>
  <c r="I22" i="17"/>
  <c r="H22" i="17"/>
  <c r="I21" i="17"/>
  <c r="H21" i="17"/>
  <c r="I19" i="17"/>
  <c r="H19" i="17"/>
  <c r="I18" i="17"/>
  <c r="H18" i="17"/>
  <c r="I17" i="17"/>
  <c r="H17" i="17"/>
  <c r="I15" i="17"/>
  <c r="H15" i="17"/>
  <c r="I14" i="17"/>
  <c r="H14" i="17"/>
  <c r="I13" i="17"/>
  <c r="H13" i="17"/>
  <c r="I12" i="17"/>
  <c r="H12" i="17"/>
  <c r="I11" i="17"/>
  <c r="H11" i="17"/>
  <c r="I10" i="17"/>
  <c r="H10" i="17"/>
  <c r="I9" i="17"/>
  <c r="H9" i="17"/>
  <c r="I8" i="17"/>
  <c r="H8" i="17"/>
  <c r="B162" i="21" l="1"/>
  <c r="H162" i="21" s="1"/>
  <c r="F146" i="18"/>
  <c r="I146" i="18" s="1"/>
  <c r="I27" i="17"/>
  <c r="I27" i="18"/>
  <c r="H27" i="18" s="1"/>
  <c r="C46" i="17"/>
  <c r="I46" i="17" s="1"/>
  <c r="I144" i="18"/>
  <c r="C45" i="20"/>
  <c r="I45" i="20" s="1"/>
  <c r="B46" i="18"/>
  <c r="H46" i="18" s="1"/>
  <c r="F46" i="18"/>
  <c r="I46" i="18" s="1"/>
  <c r="E146" i="18"/>
  <c r="E150" i="18" s="1"/>
  <c r="I159" i="21"/>
  <c r="H123" i="17"/>
  <c r="I44" i="17"/>
  <c r="C148" i="17"/>
  <c r="I44" i="18"/>
  <c r="H44" i="18"/>
  <c r="B46" i="17"/>
  <c r="I77" i="17"/>
  <c r="H77" i="17" s="1"/>
  <c r="B146" i="18"/>
  <c r="H146" i="18" s="1"/>
  <c r="I121" i="18"/>
  <c r="H121" i="18" s="1"/>
  <c r="H27" i="17"/>
  <c r="B153" i="18"/>
  <c r="H159" i="21"/>
  <c r="B45" i="20"/>
  <c r="C136" i="20"/>
  <c r="I76" i="20"/>
  <c r="H76" i="20" s="1"/>
  <c r="B136" i="20"/>
  <c r="I43" i="20"/>
  <c r="H43" i="20"/>
  <c r="H21" i="20"/>
  <c r="I102" i="20"/>
  <c r="H102" i="20"/>
  <c r="I21" i="20"/>
  <c r="I77" i="18"/>
  <c r="H77" i="18" s="1"/>
  <c r="I123" i="17"/>
  <c r="B148" i="17"/>
  <c r="I110" i="17"/>
  <c r="H110" i="17" s="1"/>
  <c r="I146" i="15"/>
  <c r="H146" i="15"/>
  <c r="I144" i="15"/>
  <c r="H144" i="15"/>
  <c r="I143" i="15"/>
  <c r="H143" i="15"/>
  <c r="I141" i="15"/>
  <c r="H141" i="15"/>
  <c r="I140" i="15"/>
  <c r="H140" i="15"/>
  <c r="I138" i="15"/>
  <c r="H138" i="15"/>
  <c r="I136" i="15"/>
  <c r="H136" i="15"/>
  <c r="I135" i="15"/>
  <c r="H135" i="15"/>
  <c r="I134" i="15"/>
  <c r="H134" i="15"/>
  <c r="I132" i="15"/>
  <c r="H132" i="15"/>
  <c r="I131" i="15"/>
  <c r="H131" i="15"/>
  <c r="I128" i="15"/>
  <c r="H128" i="15"/>
  <c r="I127" i="15"/>
  <c r="H127" i="15"/>
  <c r="I119" i="15"/>
  <c r="H119" i="15"/>
  <c r="I118" i="15"/>
  <c r="H118" i="15"/>
  <c r="I116" i="15"/>
  <c r="H116" i="15"/>
  <c r="I115" i="15"/>
  <c r="H115" i="15"/>
  <c r="C152" i="17" l="1"/>
  <c r="C140" i="20"/>
  <c r="F150" i="18"/>
  <c r="I150" i="18" s="1"/>
  <c r="B152" i="17"/>
  <c r="H46" i="17"/>
  <c r="H153" i="18"/>
  <c r="B150" i="18"/>
  <c r="H150" i="18" s="1"/>
  <c r="B140" i="20"/>
  <c r="I136" i="20"/>
  <c r="I140" i="20"/>
  <c r="H136" i="20"/>
  <c r="H45" i="20"/>
  <c r="I147" i="15"/>
  <c r="H147" i="15"/>
  <c r="H148" i="17"/>
  <c r="I148" i="17"/>
  <c r="C109" i="15"/>
  <c r="I108" i="15"/>
  <c r="H108" i="15"/>
  <c r="I107" i="15"/>
  <c r="H107" i="15"/>
  <c r="I105" i="15"/>
  <c r="H105" i="15"/>
  <c r="I104" i="15"/>
  <c r="H104" i="15"/>
  <c r="I102" i="15"/>
  <c r="H102" i="15"/>
  <c r="I100" i="15"/>
  <c r="H100" i="15"/>
  <c r="I98" i="15"/>
  <c r="H98" i="15"/>
  <c r="I97" i="15"/>
  <c r="H97" i="15"/>
  <c r="I96" i="15"/>
  <c r="H96" i="15"/>
  <c r="I95" i="15"/>
  <c r="H95" i="15"/>
  <c r="I94" i="15"/>
  <c r="H94" i="15"/>
  <c r="I93" i="15"/>
  <c r="H93" i="15"/>
  <c r="I91" i="15"/>
  <c r="H91" i="15"/>
  <c r="I90" i="15"/>
  <c r="H90" i="15"/>
  <c r="I89" i="15"/>
  <c r="H89" i="15"/>
  <c r="I87" i="15"/>
  <c r="H87" i="15"/>
  <c r="I86" i="15"/>
  <c r="H86" i="15"/>
  <c r="I85" i="15"/>
  <c r="H85" i="15"/>
  <c r="I84" i="15"/>
  <c r="H84" i="15"/>
  <c r="C78" i="15"/>
  <c r="B78" i="15"/>
  <c r="I77" i="15"/>
  <c r="H77" i="15"/>
  <c r="I76" i="15"/>
  <c r="H76" i="15"/>
  <c r="I74" i="15"/>
  <c r="H74" i="15"/>
  <c r="I73" i="15"/>
  <c r="H73" i="15"/>
  <c r="I72" i="15"/>
  <c r="H72" i="15"/>
  <c r="I70" i="15"/>
  <c r="H70" i="15"/>
  <c r="I69" i="15"/>
  <c r="H69" i="15"/>
  <c r="I67" i="15"/>
  <c r="H67" i="15"/>
  <c r="I66" i="15"/>
  <c r="H66" i="15"/>
  <c r="I65" i="15"/>
  <c r="H65" i="15"/>
  <c r="I64" i="15"/>
  <c r="H64" i="15"/>
  <c r="I63" i="15"/>
  <c r="H63" i="15"/>
  <c r="I62" i="15"/>
  <c r="H62" i="15"/>
  <c r="I60" i="15"/>
  <c r="H60" i="15"/>
  <c r="I59" i="15"/>
  <c r="H59" i="15"/>
  <c r="I58" i="15"/>
  <c r="H58" i="15"/>
  <c r="I57" i="15"/>
  <c r="H57" i="15"/>
  <c r="I56" i="15"/>
  <c r="H56" i="15"/>
  <c r="I53" i="15"/>
  <c r="H53" i="15"/>
  <c r="C45" i="15"/>
  <c r="B45" i="15"/>
  <c r="I44" i="15"/>
  <c r="H44" i="15"/>
  <c r="I43" i="15"/>
  <c r="H43" i="15"/>
  <c r="I41" i="15"/>
  <c r="H41" i="15"/>
  <c r="I40" i="15"/>
  <c r="H40" i="15"/>
  <c r="I39" i="15"/>
  <c r="H39" i="15"/>
  <c r="I38" i="15"/>
  <c r="H38" i="15"/>
  <c r="I37" i="15"/>
  <c r="H37" i="15"/>
  <c r="I36" i="15"/>
  <c r="H36" i="15"/>
  <c r="I35" i="15"/>
  <c r="H35" i="15"/>
  <c r="I33" i="15"/>
  <c r="H33" i="15"/>
  <c r="C27" i="15"/>
  <c r="B27" i="15"/>
  <c r="I26" i="15"/>
  <c r="H26" i="15"/>
  <c r="I25" i="15"/>
  <c r="H25" i="15"/>
  <c r="I23" i="15"/>
  <c r="H23" i="15"/>
  <c r="I22" i="15"/>
  <c r="H22" i="15"/>
  <c r="I21" i="15"/>
  <c r="H21" i="15"/>
  <c r="I19" i="15"/>
  <c r="H19" i="15"/>
  <c r="I18" i="15"/>
  <c r="H18" i="15"/>
  <c r="I17" i="15"/>
  <c r="H17" i="15"/>
  <c r="I15" i="15"/>
  <c r="H15" i="15"/>
  <c r="I14" i="15"/>
  <c r="H14" i="15"/>
  <c r="I13" i="15"/>
  <c r="H13" i="15"/>
  <c r="I12" i="15"/>
  <c r="H12" i="15"/>
  <c r="I11" i="15"/>
  <c r="H11" i="15"/>
  <c r="I10" i="15"/>
  <c r="H10" i="15"/>
  <c r="I9" i="15"/>
  <c r="H9" i="15"/>
  <c r="I8" i="15"/>
  <c r="H8" i="15"/>
  <c r="I152" i="14"/>
  <c r="H152" i="14"/>
  <c r="I150" i="14"/>
  <c r="H150" i="14"/>
  <c r="I147" i="14"/>
  <c r="H147" i="14"/>
  <c r="I145" i="14"/>
  <c r="H145" i="14"/>
  <c r="I143" i="14"/>
  <c r="H143" i="14"/>
  <c r="I142" i="14"/>
  <c r="H142" i="14"/>
  <c r="I141" i="14"/>
  <c r="H141" i="14"/>
  <c r="I140" i="14"/>
  <c r="H140" i="14"/>
  <c r="I139" i="14"/>
  <c r="H139" i="14"/>
  <c r="I138" i="14"/>
  <c r="H138" i="14"/>
  <c r="I137" i="14"/>
  <c r="H137" i="14"/>
  <c r="I135" i="14"/>
  <c r="H135" i="14"/>
  <c r="I129" i="14"/>
  <c r="H129" i="14"/>
  <c r="I128" i="14"/>
  <c r="H128" i="14"/>
  <c r="I126" i="14"/>
  <c r="H126" i="14"/>
  <c r="I125" i="14"/>
  <c r="H125" i="14"/>
  <c r="B119" i="14"/>
  <c r="I118" i="14"/>
  <c r="H118" i="14"/>
  <c r="I117" i="14"/>
  <c r="H117" i="14"/>
  <c r="I114" i="14"/>
  <c r="H114" i="14"/>
  <c r="I113" i="14"/>
  <c r="H113" i="14"/>
  <c r="I110" i="14"/>
  <c r="H110" i="14"/>
  <c r="I108" i="14"/>
  <c r="H108" i="14"/>
  <c r="I106" i="14"/>
  <c r="H106" i="14"/>
  <c r="I105" i="14"/>
  <c r="H105" i="14"/>
  <c r="I103" i="14"/>
  <c r="H103" i="14"/>
  <c r="I102" i="14"/>
  <c r="H102" i="14"/>
  <c r="I101" i="14"/>
  <c r="H101" i="14"/>
  <c r="I100" i="14"/>
  <c r="H100" i="14"/>
  <c r="I98" i="14"/>
  <c r="H98" i="14"/>
  <c r="I95" i="14"/>
  <c r="H95" i="14"/>
  <c r="I92" i="14"/>
  <c r="H92" i="14"/>
  <c r="I90" i="14"/>
  <c r="H90" i="14"/>
  <c r="I89" i="14"/>
  <c r="H89" i="14"/>
  <c r="I88" i="14"/>
  <c r="H88" i="14"/>
  <c r="I87" i="14"/>
  <c r="H87" i="14"/>
  <c r="C81" i="14"/>
  <c r="C157" i="14" s="1"/>
  <c r="B81" i="14"/>
  <c r="I80" i="14"/>
  <c r="H80" i="14"/>
  <c r="I79" i="14"/>
  <c r="H79" i="14"/>
  <c r="I77" i="14"/>
  <c r="H77" i="14"/>
  <c r="I76" i="14"/>
  <c r="H76" i="14"/>
  <c r="I75" i="14"/>
  <c r="H75" i="14"/>
  <c r="I73" i="14"/>
  <c r="H73" i="14"/>
  <c r="I72" i="14"/>
  <c r="H72" i="14"/>
  <c r="I70" i="14"/>
  <c r="H70" i="14"/>
  <c r="I69" i="14"/>
  <c r="H69" i="14"/>
  <c r="I68" i="14"/>
  <c r="H68" i="14"/>
  <c r="I67" i="14"/>
  <c r="H67" i="14"/>
  <c r="I66" i="14"/>
  <c r="H66" i="14"/>
  <c r="I65" i="14"/>
  <c r="H65" i="14"/>
  <c r="I63" i="14"/>
  <c r="H63" i="14"/>
  <c r="I62" i="14"/>
  <c r="H62" i="14"/>
  <c r="I61" i="14"/>
  <c r="H61" i="14"/>
  <c r="I60" i="14"/>
  <c r="H60" i="14"/>
  <c r="I59" i="14"/>
  <c r="H59" i="14"/>
  <c r="I56" i="14"/>
  <c r="H56" i="14"/>
  <c r="C48" i="14"/>
  <c r="I48" i="14" s="1"/>
  <c r="B48" i="14"/>
  <c r="I47" i="14"/>
  <c r="H47" i="14"/>
  <c r="I46" i="14"/>
  <c r="H46" i="14"/>
  <c r="I41" i="14"/>
  <c r="H41" i="14"/>
  <c r="I40" i="14"/>
  <c r="H40" i="14"/>
  <c r="I39" i="14"/>
  <c r="H39" i="14"/>
  <c r="I38" i="14"/>
  <c r="H38" i="14"/>
  <c r="I37" i="14"/>
  <c r="H37" i="14"/>
  <c r="I36" i="14"/>
  <c r="H36" i="14"/>
  <c r="I35" i="14"/>
  <c r="H35" i="14"/>
  <c r="I34" i="14"/>
  <c r="H34" i="14"/>
  <c r="C28" i="14"/>
  <c r="B28" i="14"/>
  <c r="I27" i="14"/>
  <c r="H27" i="14"/>
  <c r="I26" i="14"/>
  <c r="H26" i="14"/>
  <c r="I24" i="14"/>
  <c r="H24" i="14"/>
  <c r="I23" i="14"/>
  <c r="H23" i="14"/>
  <c r="I22" i="14"/>
  <c r="H22" i="14"/>
  <c r="I20" i="14"/>
  <c r="H20" i="14"/>
  <c r="I19" i="14"/>
  <c r="H19" i="14"/>
  <c r="I18" i="14"/>
  <c r="H18" i="14"/>
  <c r="I16" i="14"/>
  <c r="H16" i="14"/>
  <c r="I15" i="14"/>
  <c r="H15" i="14"/>
  <c r="I14" i="14"/>
  <c r="H14" i="14"/>
  <c r="I13" i="14"/>
  <c r="H13" i="14"/>
  <c r="I12" i="14"/>
  <c r="H12" i="14"/>
  <c r="I11" i="14"/>
  <c r="H11" i="14"/>
  <c r="I10" i="14"/>
  <c r="H10" i="14"/>
  <c r="I9" i="14"/>
  <c r="H9" i="14"/>
  <c r="I143" i="13"/>
  <c r="I142" i="13"/>
  <c r="H142" i="13"/>
  <c r="I140" i="13"/>
  <c r="H140" i="13"/>
  <c r="I137" i="13"/>
  <c r="H137" i="13"/>
  <c r="I135" i="13"/>
  <c r="H135" i="13"/>
  <c r="I133" i="13"/>
  <c r="H133" i="13"/>
  <c r="I132" i="13"/>
  <c r="H132" i="13"/>
  <c r="I131" i="13"/>
  <c r="H131" i="13"/>
  <c r="I130" i="13"/>
  <c r="H130" i="13"/>
  <c r="I129" i="13"/>
  <c r="H129" i="13"/>
  <c r="I128" i="13"/>
  <c r="H128" i="13"/>
  <c r="I127" i="13"/>
  <c r="H127" i="13"/>
  <c r="I125" i="13"/>
  <c r="H125" i="13"/>
  <c r="I119" i="13"/>
  <c r="H119" i="13"/>
  <c r="I118" i="13"/>
  <c r="H118" i="13"/>
  <c r="I114" i="13"/>
  <c r="H114" i="13"/>
  <c r="I111" i="13"/>
  <c r="H111" i="13"/>
  <c r="C105" i="13"/>
  <c r="C145" i="13" s="1"/>
  <c r="B105" i="13"/>
  <c r="B145" i="13" s="1"/>
  <c r="I104" i="13"/>
  <c r="H104" i="13"/>
  <c r="I102" i="13"/>
  <c r="H102" i="13"/>
  <c r="I100" i="13"/>
  <c r="H100" i="13"/>
  <c r="I98" i="13"/>
  <c r="H98" i="13"/>
  <c r="I97" i="13"/>
  <c r="H97" i="13"/>
  <c r="I96" i="13"/>
  <c r="H96" i="13"/>
  <c r="I95" i="13"/>
  <c r="H95" i="13"/>
  <c r="I93" i="13"/>
  <c r="H93" i="13"/>
  <c r="I89" i="13"/>
  <c r="H89" i="13"/>
  <c r="I82" i="13"/>
  <c r="H82" i="13"/>
  <c r="I81" i="13"/>
  <c r="H81" i="13"/>
  <c r="I79" i="13"/>
  <c r="H79" i="13"/>
  <c r="I78" i="13"/>
  <c r="H78" i="13"/>
  <c r="I77" i="13"/>
  <c r="H77" i="13"/>
  <c r="I75" i="13"/>
  <c r="H75" i="13"/>
  <c r="I74" i="13"/>
  <c r="H74" i="13"/>
  <c r="I72" i="13"/>
  <c r="H72" i="13"/>
  <c r="I71" i="13"/>
  <c r="H71" i="13"/>
  <c r="I68" i="13"/>
  <c r="H68" i="13"/>
  <c r="I67" i="13"/>
  <c r="H67" i="13"/>
  <c r="I66" i="13"/>
  <c r="H66" i="13"/>
  <c r="I65" i="13"/>
  <c r="H65" i="13"/>
  <c r="I63" i="13"/>
  <c r="H63" i="13"/>
  <c r="I61" i="13"/>
  <c r="H61" i="13"/>
  <c r="I60" i="13"/>
  <c r="H60" i="13"/>
  <c r="I58" i="13"/>
  <c r="H58" i="13"/>
  <c r="I57" i="13"/>
  <c r="H57" i="13"/>
  <c r="I53" i="13"/>
  <c r="H53" i="13"/>
  <c r="C45" i="13"/>
  <c r="B45" i="13"/>
  <c r="I44" i="13"/>
  <c r="H44" i="13"/>
  <c r="I42" i="13"/>
  <c r="H42" i="13"/>
  <c r="I40" i="13"/>
  <c r="H40" i="13"/>
  <c r="I39" i="13"/>
  <c r="H39" i="13"/>
  <c r="I38" i="13"/>
  <c r="H38" i="13"/>
  <c r="I37" i="13"/>
  <c r="H37" i="13"/>
  <c r="I36" i="13"/>
  <c r="H36" i="13"/>
  <c r="I35" i="13"/>
  <c r="H35" i="13"/>
  <c r="I34" i="13"/>
  <c r="H34" i="13"/>
  <c r="I33" i="13"/>
  <c r="H33" i="13"/>
  <c r="C27" i="13"/>
  <c r="B27" i="13"/>
  <c r="I26" i="13"/>
  <c r="H26" i="13"/>
  <c r="I25" i="13"/>
  <c r="H25" i="13"/>
  <c r="I23" i="13"/>
  <c r="H23" i="13"/>
  <c r="I22" i="13"/>
  <c r="H22" i="13"/>
  <c r="I21" i="13"/>
  <c r="H21" i="13"/>
  <c r="I19" i="13"/>
  <c r="H19" i="13"/>
  <c r="I18" i="13"/>
  <c r="H18" i="13"/>
  <c r="I17" i="13"/>
  <c r="H17" i="13"/>
  <c r="I15" i="13"/>
  <c r="H15" i="13"/>
  <c r="I14" i="13"/>
  <c r="H14" i="13"/>
  <c r="I13" i="13"/>
  <c r="H13" i="13"/>
  <c r="I12" i="13"/>
  <c r="H12" i="13"/>
  <c r="I11" i="13"/>
  <c r="H11" i="13"/>
  <c r="I10" i="13"/>
  <c r="H10" i="13"/>
  <c r="I9" i="13"/>
  <c r="H9" i="13"/>
  <c r="I8" i="13"/>
  <c r="H8" i="13"/>
  <c r="B157" i="14" l="1"/>
  <c r="B143" i="20"/>
  <c r="H143" i="20"/>
  <c r="I152" i="17"/>
  <c r="B155" i="17"/>
  <c r="H155" i="17"/>
  <c r="H152" i="17"/>
  <c r="C50" i="14"/>
  <c r="I50" i="14" s="1"/>
  <c r="I157" i="14"/>
  <c r="H155" i="14"/>
  <c r="H48" i="14"/>
  <c r="B50" i="14"/>
  <c r="H50" i="14" s="1"/>
  <c r="C149" i="15"/>
  <c r="I149" i="15" s="1"/>
  <c r="I27" i="15"/>
  <c r="H27" i="15" s="1"/>
  <c r="B47" i="15"/>
  <c r="I78" i="15"/>
  <c r="H78" i="15" s="1"/>
  <c r="I28" i="14"/>
  <c r="H28" i="14" s="1"/>
  <c r="C47" i="15"/>
  <c r="B149" i="15"/>
  <c r="H149" i="15" s="1"/>
  <c r="H140" i="20"/>
  <c r="I109" i="15"/>
  <c r="H45" i="15"/>
  <c r="I45" i="15"/>
  <c r="I155" i="14"/>
  <c r="I81" i="14"/>
  <c r="H81" i="14" s="1"/>
  <c r="I119" i="14"/>
  <c r="H119" i="14" s="1"/>
  <c r="C47" i="13"/>
  <c r="C149" i="13" s="1"/>
  <c r="I45" i="13"/>
  <c r="B47" i="13"/>
  <c r="B149" i="13" s="1"/>
  <c r="B152" i="13" s="1"/>
  <c r="H45" i="13"/>
  <c r="I27" i="13"/>
  <c r="I105" i="13"/>
  <c r="H105" i="13"/>
  <c r="I83" i="13"/>
  <c r="H145" i="13"/>
  <c r="H83" i="13"/>
  <c r="H27" i="13"/>
  <c r="H143" i="13"/>
  <c r="C161" i="12"/>
  <c r="B161" i="12"/>
  <c r="I160" i="12"/>
  <c r="H160" i="12"/>
  <c r="I158" i="12"/>
  <c r="H158" i="12"/>
  <c r="I157" i="12"/>
  <c r="H157" i="12"/>
  <c r="I155" i="12"/>
  <c r="H155" i="12"/>
  <c r="I154" i="12"/>
  <c r="H154" i="12"/>
  <c r="I153" i="12"/>
  <c r="H153" i="12"/>
  <c r="I151" i="12"/>
  <c r="H151" i="12"/>
  <c r="I149" i="12"/>
  <c r="H149" i="12"/>
  <c r="I148" i="12"/>
  <c r="H148" i="12"/>
  <c r="I146" i="12"/>
  <c r="H146" i="12"/>
  <c r="I145" i="12"/>
  <c r="H145" i="12"/>
  <c r="I144" i="12"/>
  <c r="H144" i="12"/>
  <c r="I143" i="12"/>
  <c r="H143" i="12"/>
  <c r="I142" i="12"/>
  <c r="H142" i="12"/>
  <c r="I141" i="12"/>
  <c r="H141" i="12"/>
  <c r="I140" i="12"/>
  <c r="H140" i="12"/>
  <c r="I138" i="12"/>
  <c r="H138" i="12"/>
  <c r="C132" i="12"/>
  <c r="B132" i="12"/>
  <c r="I131" i="12"/>
  <c r="H131" i="12"/>
  <c r="I129" i="12"/>
  <c r="H129" i="12"/>
  <c r="I127" i="12"/>
  <c r="H127" i="12"/>
  <c r="I126" i="12"/>
  <c r="H126" i="12"/>
  <c r="C120" i="12"/>
  <c r="I119" i="12"/>
  <c r="H119" i="12"/>
  <c r="I118" i="12"/>
  <c r="I117" i="12"/>
  <c r="H117" i="12"/>
  <c r="I116" i="12"/>
  <c r="I113" i="12"/>
  <c r="H113" i="12"/>
  <c r="I111" i="12"/>
  <c r="H111" i="12"/>
  <c r="C98" i="12"/>
  <c r="C100" i="12" s="1"/>
  <c r="B100" i="12"/>
  <c r="I97" i="12"/>
  <c r="H97" i="12"/>
  <c r="I96" i="12"/>
  <c r="H96" i="12"/>
  <c r="I94" i="12"/>
  <c r="H94" i="12"/>
  <c r="I93" i="12"/>
  <c r="H93" i="12"/>
  <c r="I92" i="12"/>
  <c r="H92" i="12"/>
  <c r="I91" i="12"/>
  <c r="H91" i="12"/>
  <c r="I90" i="12"/>
  <c r="H90" i="12"/>
  <c r="I88" i="12"/>
  <c r="H88" i="12"/>
  <c r="I87" i="12"/>
  <c r="H87" i="12"/>
  <c r="I86" i="12"/>
  <c r="H86" i="12"/>
  <c r="I85" i="12"/>
  <c r="H85" i="12"/>
  <c r="I84" i="12"/>
  <c r="H84" i="12"/>
  <c r="I83" i="12"/>
  <c r="H83" i="12"/>
  <c r="I82" i="12"/>
  <c r="H82" i="12"/>
  <c r="I81" i="12"/>
  <c r="H81" i="12"/>
  <c r="I80" i="12"/>
  <c r="H80" i="12"/>
  <c r="I79" i="12"/>
  <c r="H79" i="12"/>
  <c r="I78" i="12"/>
  <c r="H78" i="12"/>
  <c r="I77" i="12"/>
  <c r="H77" i="12"/>
  <c r="I75" i="12"/>
  <c r="H75" i="12"/>
  <c r="I74" i="12"/>
  <c r="H74" i="12"/>
  <c r="I73" i="12"/>
  <c r="H73" i="12"/>
  <c r="I72" i="12"/>
  <c r="H72" i="12"/>
  <c r="I71" i="12"/>
  <c r="H71" i="12"/>
  <c r="I70" i="12"/>
  <c r="H70" i="12"/>
  <c r="I69" i="12"/>
  <c r="H69" i="12"/>
  <c r="I68" i="12"/>
  <c r="H68" i="12"/>
  <c r="I66" i="12"/>
  <c r="H66" i="12"/>
  <c r="I65" i="12"/>
  <c r="H65" i="12"/>
  <c r="I64" i="12"/>
  <c r="H64" i="12"/>
  <c r="I63" i="12"/>
  <c r="H63" i="12"/>
  <c r="I62" i="12"/>
  <c r="H62" i="12"/>
  <c r="I61" i="12"/>
  <c r="H61" i="12"/>
  <c r="I60" i="12"/>
  <c r="H60" i="12"/>
  <c r="I59" i="12"/>
  <c r="H59" i="12"/>
  <c r="I58" i="12"/>
  <c r="H58" i="12"/>
  <c r="I57" i="12"/>
  <c r="H57" i="12"/>
  <c r="I55" i="12"/>
  <c r="H55" i="12"/>
  <c r="I53" i="12"/>
  <c r="H53" i="12"/>
  <c r="I52" i="12"/>
  <c r="H52" i="12"/>
  <c r="I51" i="12"/>
  <c r="H51" i="12"/>
  <c r="I50" i="12"/>
  <c r="H50" i="12"/>
  <c r="I44" i="12"/>
  <c r="H44" i="12"/>
  <c r="I43" i="12"/>
  <c r="H43" i="12"/>
  <c r="I42" i="12"/>
  <c r="H42" i="12"/>
  <c r="I40" i="12"/>
  <c r="H40" i="12"/>
  <c r="I39" i="12"/>
  <c r="H39" i="12"/>
  <c r="I38" i="12"/>
  <c r="H38" i="12"/>
  <c r="I36" i="12"/>
  <c r="H36" i="12"/>
  <c r="I35" i="12"/>
  <c r="H35" i="12"/>
  <c r="I34" i="12"/>
  <c r="H34" i="12"/>
  <c r="I32" i="12"/>
  <c r="H32" i="12"/>
  <c r="I31" i="12"/>
  <c r="H31" i="12"/>
  <c r="I30" i="12"/>
  <c r="H30" i="12"/>
  <c r="I29" i="12"/>
  <c r="H29" i="12"/>
  <c r="I28" i="12"/>
  <c r="H28" i="12"/>
  <c r="I27" i="12"/>
  <c r="H27" i="12"/>
  <c r="I26" i="12"/>
  <c r="H26" i="12"/>
  <c r="I25" i="12"/>
  <c r="H25" i="12"/>
  <c r="I23" i="12"/>
  <c r="H23" i="12"/>
  <c r="I22" i="12"/>
  <c r="H22" i="12"/>
  <c r="I21" i="12"/>
  <c r="H21" i="12"/>
  <c r="I20" i="12"/>
  <c r="H20" i="12"/>
  <c r="I19" i="12"/>
  <c r="H19" i="12"/>
  <c r="I18" i="12"/>
  <c r="H18" i="12"/>
  <c r="I17" i="12"/>
  <c r="H17" i="12"/>
  <c r="I16" i="12"/>
  <c r="H16" i="12"/>
  <c r="I15" i="12"/>
  <c r="H15" i="12"/>
  <c r="I14" i="12"/>
  <c r="H14" i="12"/>
  <c r="I13" i="12"/>
  <c r="H13" i="12"/>
  <c r="I12" i="12"/>
  <c r="H12" i="12"/>
  <c r="I11" i="12"/>
  <c r="H11" i="12"/>
  <c r="I9" i="12"/>
  <c r="H9" i="12"/>
  <c r="H47" i="13" l="1"/>
  <c r="H152" i="13"/>
  <c r="C161" i="14"/>
  <c r="I47" i="13"/>
  <c r="B153" i="15"/>
  <c r="B161" i="14"/>
  <c r="C153" i="15"/>
  <c r="I47" i="15"/>
  <c r="H47" i="15"/>
  <c r="H157" i="14"/>
  <c r="I120" i="12"/>
  <c r="H120" i="12" s="1"/>
  <c r="H163" i="12"/>
  <c r="C163" i="12"/>
  <c r="I163" i="12" s="1"/>
  <c r="H161" i="12"/>
  <c r="I161" i="12"/>
  <c r="I132" i="12"/>
  <c r="H132" i="12" s="1"/>
  <c r="I149" i="13"/>
  <c r="I145" i="13"/>
  <c r="I98" i="12"/>
  <c r="I100" i="12"/>
  <c r="H98" i="12"/>
  <c r="H100" i="12"/>
  <c r="H149" i="13"/>
  <c r="I172" i="10"/>
  <c r="H172" i="10"/>
  <c r="I170" i="10"/>
  <c r="H170" i="10"/>
  <c r="I168" i="10"/>
  <c r="H168" i="10"/>
  <c r="I167" i="10"/>
  <c r="H167" i="10"/>
  <c r="I166" i="10"/>
  <c r="H166" i="10"/>
  <c r="I164" i="10"/>
  <c r="H164" i="10"/>
  <c r="I162" i="10"/>
  <c r="H162" i="10"/>
  <c r="I161" i="10"/>
  <c r="H161" i="10"/>
  <c r="I159" i="10"/>
  <c r="H159" i="10"/>
  <c r="I158" i="10"/>
  <c r="H158" i="10"/>
  <c r="I157" i="10"/>
  <c r="H157" i="10"/>
  <c r="I154" i="10"/>
  <c r="H154" i="10"/>
  <c r="I153" i="10"/>
  <c r="H153" i="10"/>
  <c r="I149" i="10"/>
  <c r="H149" i="10"/>
  <c r="I148" i="10"/>
  <c r="H148" i="10"/>
  <c r="I146" i="10"/>
  <c r="H146" i="10"/>
  <c r="B164" i="14" l="1"/>
  <c r="B156" i="15"/>
  <c r="H156" i="15"/>
  <c r="I161" i="14"/>
  <c r="H164" i="14"/>
  <c r="H153" i="15"/>
  <c r="H161" i="14"/>
  <c r="B167" i="12"/>
  <c r="I153" i="15"/>
  <c r="I173" i="10"/>
  <c r="H173" i="10"/>
  <c r="I140" i="10"/>
  <c r="H140" i="10"/>
  <c r="I139" i="10"/>
  <c r="H139" i="10"/>
  <c r="I137" i="10"/>
  <c r="H137" i="10"/>
  <c r="I134" i="10"/>
  <c r="H134" i="10"/>
  <c r="I125" i="10"/>
  <c r="H125" i="10"/>
  <c r="I121" i="10"/>
  <c r="H121" i="10"/>
  <c r="I117" i="10"/>
  <c r="H117" i="10"/>
  <c r="I113" i="10"/>
  <c r="H113" i="10"/>
  <c r="C102" i="10"/>
  <c r="I99" i="10"/>
  <c r="H99" i="10"/>
  <c r="I98" i="10"/>
  <c r="H98" i="10"/>
  <c r="I96" i="10"/>
  <c r="H96" i="10"/>
  <c r="I95" i="10"/>
  <c r="H95" i="10"/>
  <c r="I94" i="10"/>
  <c r="H94" i="10"/>
  <c r="I93" i="10"/>
  <c r="H93" i="10"/>
  <c r="I92" i="10"/>
  <c r="H92" i="10"/>
  <c r="I90" i="10"/>
  <c r="H90" i="10"/>
  <c r="I89" i="10"/>
  <c r="H89" i="10"/>
  <c r="I88" i="10"/>
  <c r="H88" i="10"/>
  <c r="I87" i="10"/>
  <c r="H87" i="10"/>
  <c r="I86" i="10"/>
  <c r="H86" i="10"/>
  <c r="I85" i="10"/>
  <c r="H85" i="10"/>
  <c r="I84" i="10"/>
  <c r="H84" i="10"/>
  <c r="I83" i="10"/>
  <c r="H83" i="10"/>
  <c r="I82" i="10"/>
  <c r="H82" i="10"/>
  <c r="I81" i="10"/>
  <c r="H81" i="10"/>
  <c r="I80" i="10"/>
  <c r="H80" i="10"/>
  <c r="I79" i="10"/>
  <c r="H79" i="10"/>
  <c r="I77" i="10"/>
  <c r="H77" i="10"/>
  <c r="I76" i="10"/>
  <c r="H76" i="10"/>
  <c r="I75" i="10"/>
  <c r="I74" i="10"/>
  <c r="H74" i="10"/>
  <c r="I73" i="10"/>
  <c r="H73" i="10"/>
  <c r="I72" i="10"/>
  <c r="H72" i="10"/>
  <c r="I71" i="10"/>
  <c r="H71" i="10"/>
  <c r="I70" i="10"/>
  <c r="H70" i="10"/>
  <c r="I66" i="10"/>
  <c r="H66" i="10"/>
  <c r="I65" i="10"/>
  <c r="H65" i="10"/>
  <c r="I64" i="10"/>
  <c r="H64" i="10"/>
  <c r="I63" i="10"/>
  <c r="H63" i="10"/>
  <c r="I62" i="10"/>
  <c r="H62" i="10"/>
  <c r="I61" i="10"/>
  <c r="H61" i="10"/>
  <c r="I60" i="10"/>
  <c r="H60" i="10"/>
  <c r="I59" i="10"/>
  <c r="H59" i="10"/>
  <c r="I58" i="10"/>
  <c r="H58" i="10"/>
  <c r="I57" i="10"/>
  <c r="H57" i="10"/>
  <c r="I55" i="10"/>
  <c r="H55" i="10"/>
  <c r="I53" i="10"/>
  <c r="H53" i="10"/>
  <c r="I52" i="10"/>
  <c r="H52" i="10"/>
  <c r="I51" i="10"/>
  <c r="H51" i="10"/>
  <c r="I50" i="10"/>
  <c r="H50" i="10"/>
  <c r="I44" i="10"/>
  <c r="H44" i="10"/>
  <c r="I43" i="10"/>
  <c r="H43" i="10"/>
  <c r="I42" i="10"/>
  <c r="H42" i="10"/>
  <c r="I40" i="10"/>
  <c r="H40" i="10"/>
  <c r="I39" i="10"/>
  <c r="H39" i="10"/>
  <c r="I38" i="10"/>
  <c r="H38" i="10"/>
  <c r="I36" i="10"/>
  <c r="H36" i="10"/>
  <c r="I35" i="10"/>
  <c r="H35" i="10"/>
  <c r="I34" i="10"/>
  <c r="H34" i="10"/>
  <c r="I32" i="10"/>
  <c r="H32" i="10"/>
  <c r="I31" i="10"/>
  <c r="H31" i="10"/>
  <c r="I30" i="10"/>
  <c r="H30" i="10"/>
  <c r="I29" i="10"/>
  <c r="H29" i="10"/>
  <c r="I28" i="10"/>
  <c r="H28" i="10"/>
  <c r="I27" i="10"/>
  <c r="H27" i="10"/>
  <c r="I26" i="10"/>
  <c r="H26" i="10"/>
  <c r="I25" i="10"/>
  <c r="H25" i="10"/>
  <c r="I23" i="10"/>
  <c r="H23" i="10"/>
  <c r="I22" i="10"/>
  <c r="H22" i="10"/>
  <c r="I21" i="10"/>
  <c r="H21" i="10"/>
  <c r="I20" i="10"/>
  <c r="H20" i="10"/>
  <c r="I19" i="10"/>
  <c r="H19" i="10"/>
  <c r="I18" i="10"/>
  <c r="H18" i="10"/>
  <c r="I17" i="10"/>
  <c r="H17" i="10"/>
  <c r="I16" i="10"/>
  <c r="H16" i="10"/>
  <c r="I15" i="10"/>
  <c r="H15" i="10"/>
  <c r="I14" i="10"/>
  <c r="H14" i="10"/>
  <c r="I13" i="10"/>
  <c r="H13" i="10"/>
  <c r="I12" i="10"/>
  <c r="H12" i="10"/>
  <c r="I11" i="10"/>
  <c r="H11" i="10"/>
  <c r="I9" i="10"/>
  <c r="H9" i="10"/>
  <c r="H100" i="10" l="1"/>
  <c r="I126" i="10"/>
  <c r="H175" i="10"/>
  <c r="H126" i="10"/>
  <c r="I102" i="10"/>
  <c r="I100" i="10"/>
  <c r="C179" i="4"/>
  <c r="C179" i="10" l="1"/>
  <c r="I175" i="10"/>
  <c r="B179" i="10"/>
  <c r="B182" i="10" s="1"/>
  <c r="H102" i="10"/>
  <c r="I179" i="4"/>
  <c r="B179" i="4"/>
  <c r="H179" i="4" s="1"/>
  <c r="I178" i="4"/>
  <c r="H178" i="4"/>
  <c r="I176" i="4"/>
  <c r="H176" i="4"/>
  <c r="I174" i="4"/>
  <c r="H174" i="4"/>
  <c r="I172" i="4"/>
  <c r="H172" i="4"/>
  <c r="I170" i="4"/>
  <c r="H170" i="4"/>
  <c r="I169" i="4"/>
  <c r="H169" i="4"/>
  <c r="I168" i="4"/>
  <c r="H168" i="4"/>
  <c r="I167" i="4"/>
  <c r="H167" i="4"/>
  <c r="I166" i="4"/>
  <c r="H166" i="4"/>
  <c r="I165" i="4"/>
  <c r="H165" i="4"/>
  <c r="I164" i="4"/>
  <c r="H164" i="4"/>
  <c r="I162" i="4"/>
  <c r="H162" i="4"/>
  <c r="I156" i="4"/>
  <c r="I155" i="4"/>
  <c r="H155" i="4"/>
  <c r="I153" i="4"/>
  <c r="H153" i="4"/>
  <c r="I152" i="4"/>
  <c r="H152" i="4"/>
  <c r="C145" i="4"/>
  <c r="C181" i="4" s="1"/>
  <c r="B145" i="4"/>
  <c r="I144" i="4"/>
  <c r="H144" i="4"/>
  <c r="I143" i="4"/>
  <c r="I140" i="4"/>
  <c r="H140" i="4"/>
  <c r="I139" i="4"/>
  <c r="I138" i="4"/>
  <c r="H138" i="4"/>
  <c r="I137" i="4"/>
  <c r="I136" i="4"/>
  <c r="H136" i="4"/>
  <c r="H182" i="10" l="1"/>
  <c r="I179" i="10"/>
  <c r="H179" i="10"/>
  <c r="I145" i="4"/>
  <c r="I181" i="4"/>
  <c r="B181" i="4"/>
  <c r="H181" i="4" s="1"/>
  <c r="H145" i="4"/>
  <c r="C121" i="4"/>
  <c r="B121" i="4"/>
  <c r="I120" i="4"/>
  <c r="H120" i="4"/>
  <c r="I119" i="4"/>
  <c r="H119" i="4"/>
  <c r="I114" i="4"/>
  <c r="H114" i="4"/>
  <c r="I113" i="4"/>
  <c r="H113" i="4"/>
  <c r="I112" i="4"/>
  <c r="H112" i="4"/>
  <c r="I111" i="4"/>
  <c r="H111" i="4"/>
  <c r="I110" i="4"/>
  <c r="H110" i="4"/>
  <c r="I108" i="4"/>
  <c r="H108" i="4"/>
  <c r="I106" i="4"/>
  <c r="H106" i="4"/>
  <c r="I105" i="4"/>
  <c r="H105" i="4"/>
  <c r="I103" i="4"/>
  <c r="H103" i="4"/>
  <c r="I101" i="4"/>
  <c r="H101" i="4"/>
  <c r="I100" i="4"/>
  <c r="H100" i="4"/>
  <c r="I99" i="4"/>
  <c r="H99" i="4"/>
  <c r="I98" i="4"/>
  <c r="H98" i="4"/>
  <c r="I97" i="4"/>
  <c r="H97" i="4"/>
  <c r="I95" i="4"/>
  <c r="H95" i="4"/>
  <c r="I93" i="4"/>
  <c r="H93" i="4"/>
  <c r="I91" i="4"/>
  <c r="H91" i="4"/>
  <c r="I88" i="4"/>
  <c r="H88" i="4"/>
  <c r="I87" i="4"/>
  <c r="H87" i="4"/>
  <c r="I85" i="4"/>
  <c r="H85" i="4"/>
  <c r="I83" i="4"/>
  <c r="H83" i="4"/>
  <c r="I81" i="4"/>
  <c r="H81" i="4"/>
  <c r="I80" i="4"/>
  <c r="H80" i="4"/>
  <c r="I79" i="4"/>
  <c r="H79" i="4"/>
  <c r="I78" i="4"/>
  <c r="H78" i="4"/>
  <c r="I76" i="4"/>
  <c r="H76" i="4"/>
  <c r="I74" i="4"/>
  <c r="H74" i="4"/>
  <c r="I72" i="4"/>
  <c r="H72" i="4"/>
  <c r="I70" i="4"/>
  <c r="H70" i="4"/>
  <c r="I69" i="4"/>
  <c r="H69" i="4"/>
  <c r="I68" i="4"/>
  <c r="H68" i="4"/>
  <c r="I67" i="4"/>
  <c r="H67" i="4"/>
  <c r="I66" i="4"/>
  <c r="H66" i="4"/>
  <c r="I65" i="4"/>
  <c r="H65" i="4"/>
  <c r="I64" i="4"/>
  <c r="H64" i="4"/>
  <c r="I61" i="4"/>
  <c r="H61" i="4"/>
  <c r="I59" i="4"/>
  <c r="H59" i="4"/>
  <c r="I58" i="4"/>
  <c r="H58" i="4"/>
  <c r="I57" i="4"/>
  <c r="H57" i="4"/>
  <c r="I56" i="4"/>
  <c r="H56" i="4"/>
  <c r="C50" i="4"/>
  <c r="B50" i="4"/>
  <c r="I49" i="4"/>
  <c r="H49" i="4"/>
  <c r="I47" i="4"/>
  <c r="H47" i="4"/>
  <c r="I45" i="4"/>
  <c r="H45" i="4"/>
  <c r="I44" i="4"/>
  <c r="H44" i="4"/>
  <c r="I43" i="4"/>
  <c r="H43" i="4"/>
  <c r="I41" i="4"/>
  <c r="H41" i="4"/>
  <c r="I40" i="4"/>
  <c r="H40" i="4"/>
  <c r="I39" i="4"/>
  <c r="H39" i="4"/>
  <c r="I37" i="4"/>
  <c r="H37" i="4"/>
  <c r="I36" i="4"/>
  <c r="H36" i="4"/>
  <c r="I35" i="4"/>
  <c r="H35" i="4"/>
  <c r="I33" i="4"/>
  <c r="H33" i="4"/>
  <c r="I32" i="4"/>
  <c r="H32" i="4"/>
  <c r="I31" i="4"/>
  <c r="H31" i="4"/>
  <c r="I30" i="4"/>
  <c r="H30" i="4"/>
  <c r="I29" i="4"/>
  <c r="H29" i="4"/>
  <c r="I27" i="4"/>
  <c r="H27" i="4"/>
  <c r="I26" i="4"/>
  <c r="H26" i="4"/>
  <c r="I25" i="4"/>
  <c r="H25" i="4"/>
  <c r="I24" i="4"/>
  <c r="H24" i="4"/>
  <c r="I22" i="4"/>
  <c r="H22" i="4"/>
  <c r="I21" i="4"/>
  <c r="H21" i="4"/>
  <c r="I20" i="4"/>
  <c r="H20" i="4"/>
  <c r="I19" i="4"/>
  <c r="H19" i="4"/>
  <c r="I16" i="4"/>
  <c r="H16" i="4"/>
  <c r="I14" i="4"/>
  <c r="H14" i="4"/>
  <c r="I13" i="4"/>
  <c r="H13" i="4"/>
  <c r="I12" i="4"/>
  <c r="H12" i="4"/>
  <c r="I11" i="4"/>
  <c r="H11" i="4"/>
  <c r="I9" i="4"/>
  <c r="H9" i="4"/>
  <c r="I121" i="4" l="1"/>
  <c r="H121" i="4"/>
  <c r="I50" i="4"/>
  <c r="C123" i="4"/>
  <c r="C185" i="4" s="1"/>
  <c r="B123" i="4"/>
  <c r="B185" i="4" s="1"/>
  <c r="H50" i="4"/>
  <c r="B188" i="4" l="1"/>
  <c r="H188" i="4"/>
  <c r="I185" i="4"/>
  <c r="H185" i="4"/>
  <c r="I123" i="4"/>
  <c r="H123" i="4"/>
  <c r="H167" i="12"/>
  <c r="C167" i="12"/>
  <c r="B170" i="12" s="1"/>
  <c r="H170" i="12" l="1"/>
  <c r="I167" i="12"/>
  <c r="I158" i="22"/>
  <c r="H158" i="22"/>
  <c r="I162" i="23"/>
  <c r="H162" i="23"/>
</calcChain>
</file>

<file path=xl/comments1.xml><?xml version="1.0" encoding="utf-8"?>
<comments xmlns="http://schemas.openxmlformats.org/spreadsheetml/2006/main">
  <authors>
    <author>Galster, Christine</author>
  </authors>
  <commentList>
    <comment ref="A1" authorId="0" shapeId="0">
      <text>
        <r>
          <rPr>
            <b/>
            <sz val="9"/>
            <color indexed="81"/>
            <rFont val="Tahoma"/>
            <family val="2"/>
          </rPr>
          <t>Galster, Christine:</t>
        </r>
        <r>
          <rPr>
            <sz val="9"/>
            <color indexed="81"/>
            <rFont val="Tahoma"/>
            <family val="2"/>
          </rPr>
          <t xml:space="preserve">
</t>
        </r>
      </text>
    </comment>
  </commentList>
</comments>
</file>

<file path=xl/sharedStrings.xml><?xml version="1.0" encoding="utf-8"?>
<sst xmlns="http://schemas.openxmlformats.org/spreadsheetml/2006/main" count="3076" uniqueCount="225">
  <si>
    <t>-</t>
  </si>
  <si>
    <t>Difference</t>
  </si>
  <si>
    <t>FTE</t>
  </si>
  <si>
    <t>PROGRAM: NUCLEAR REACTOR SAFETY</t>
  </si>
  <si>
    <t>PROGRAM: NUCLEAR MATERIALS AND WASTE SAFETY</t>
  </si>
  <si>
    <t xml:space="preserve">          Grand Total Nuclear Reactor Safety</t>
  </si>
  <si>
    <t>TOTAL INTERNATIONAL ACTIVITIES</t>
  </si>
  <si>
    <t>TOTAL AGREEMENT STATE OVERSIGHT</t>
  </si>
  <si>
    <t>TOTAL AGREEMENT STATE REGULATORY SUPPORT</t>
  </si>
  <si>
    <t>TOTAL GENERIC DECOMMISSIONING &amp; RECLAIMATION</t>
  </si>
  <si>
    <t xml:space="preserve">         Total Direct Resources</t>
  </si>
  <si>
    <t xml:space="preserve">          Grand Total Nuclear Materials &amp; Waste Safety</t>
  </si>
  <si>
    <t>TOTAL GENERIC LOW LEVEL WASTE</t>
  </si>
  <si>
    <t>All decommissioning resources for licensees other than Part 50 power reactors and Part 72 licensees--i.e., site specific + generic resources--are allocated to the 'generic decommissioning' Fee-Relief category.  OCFO then subtracts from this total the estimated Part 170 decommissioning revenue from these licensees.  By definition, what's left is 'generic.'</t>
  </si>
  <si>
    <t>BUSINESS LINE: NEW REACTORS</t>
  </si>
  <si>
    <t>Multilateral/Bilateral</t>
  </si>
  <si>
    <t>Advanced Reactors</t>
  </si>
  <si>
    <t>Combined Licenses</t>
  </si>
  <si>
    <t>Design Certification</t>
  </si>
  <si>
    <t>Early Site Permit</t>
  </si>
  <si>
    <t>Emergency Preparedness</t>
  </si>
  <si>
    <t>Licensing Actions</t>
  </si>
  <si>
    <t>Licensing Support</t>
  </si>
  <si>
    <t>Mission IT</t>
  </si>
  <si>
    <t>New Reactor Facilities</t>
  </si>
  <si>
    <t>Operator Licensing</t>
  </si>
  <si>
    <t>Part 50</t>
  </si>
  <si>
    <t>Pre-Application Reviews</t>
  </si>
  <si>
    <t>Security</t>
  </si>
  <si>
    <t>Allegations &amp; Investigations</t>
  </si>
  <si>
    <t>Construction Inspection</t>
  </si>
  <si>
    <t>Enforcement</t>
  </si>
  <si>
    <t>Vendor Inspection</t>
  </si>
  <si>
    <t>Adv. Reactors Research</t>
  </si>
  <si>
    <t>New Reactors Research</t>
  </si>
  <si>
    <t>Rulemaking</t>
  </si>
  <si>
    <t>Rulemaking Support</t>
  </si>
  <si>
    <t>Mission Training</t>
  </si>
  <si>
    <t>NSPDP Training</t>
  </si>
  <si>
    <t>Mission Travel</t>
  </si>
  <si>
    <t>Contract ($,K)</t>
  </si>
  <si>
    <t>BUSINESS LINE: OPERATING REACTORS</t>
  </si>
  <si>
    <t>Consequence Analysis &amp; Hlth Effects</t>
  </si>
  <si>
    <t>Digital I&amp;C &amp; Electrical Res.</t>
  </si>
  <si>
    <t>Event Evaluation</t>
  </si>
  <si>
    <t>Fire Safety Research</t>
  </si>
  <si>
    <t>Generic Issues Program</t>
  </si>
  <si>
    <t>Inspection</t>
  </si>
  <si>
    <t>Japan Lessons Learned</t>
  </si>
  <si>
    <t>License Renewal</t>
  </si>
  <si>
    <t>Materials Performance Research</t>
  </si>
  <si>
    <t>Operational Events Analysis</t>
  </si>
  <si>
    <t>Other Response Activities</t>
  </si>
  <si>
    <t>Reactor Safety Codes &amp; Analysis</t>
  </si>
  <si>
    <t>Response Operations</t>
  </si>
  <si>
    <t>Response Program</t>
  </si>
  <si>
    <t>Risk Analysis</t>
  </si>
  <si>
    <t>Seismic &amp; Structural Research</t>
  </si>
  <si>
    <t>Liaison</t>
  </si>
  <si>
    <t>Materials Research</t>
  </si>
  <si>
    <t>Storage Licensing</t>
  </si>
  <si>
    <t>Transportation Certification</t>
  </si>
  <si>
    <t>Waste Research</t>
  </si>
  <si>
    <t>BUSINESS LINE: FUEL FACILITIES</t>
  </si>
  <si>
    <t>Allegations &amp; Investiagtions</t>
  </si>
  <si>
    <t>Decommissioning Licensing Actions</t>
  </si>
  <si>
    <t>Agreement States</t>
  </si>
  <si>
    <t>Research &amp; Test Reactors</t>
  </si>
  <si>
    <t>Licensing Import/Export</t>
  </si>
  <si>
    <t>Conventions &amp; Treaties</t>
  </si>
  <si>
    <t>LLW Regulation &amp; Oversight</t>
  </si>
  <si>
    <t>PRODUCT LINE/PRODUCTS:</t>
  </si>
  <si>
    <t>Research</t>
  </si>
  <si>
    <t>Licensing</t>
  </si>
  <si>
    <t>Oversight</t>
  </si>
  <si>
    <t>Training</t>
  </si>
  <si>
    <t>International Activities</t>
  </si>
  <si>
    <t>Rulemaking (PL)</t>
  </si>
  <si>
    <t>Event Response</t>
  </si>
  <si>
    <t>Research &amp; Test Reactor Insp.</t>
  </si>
  <si>
    <t>BUSINESS LINE: NUCLEAR MATERIALS USERS</t>
  </si>
  <si>
    <t>BUSINESS LINE: DECOMMISSIONING AND LOW LEVEL WASTE</t>
  </si>
  <si>
    <t>BUSINESS LINE: SPENT FUEL STORAGE AND TRANSPORTATION</t>
  </si>
  <si>
    <t>TOTAL POWER REACTORS</t>
  </si>
  <si>
    <t>Uranium Recovery Env. Reviews</t>
  </si>
  <si>
    <t>Uranium Recovery Lic. Actions</t>
  </si>
  <si>
    <t>Generic Issues &amp; Oper. Exp.</t>
  </si>
  <si>
    <t>International Research</t>
  </si>
  <si>
    <t>Part 51</t>
  </si>
  <si>
    <r>
      <rPr>
        <b/>
        <i/>
        <sz val="10"/>
        <color indexed="8"/>
        <rFont val="Arial"/>
        <family val="2"/>
      </rPr>
      <t>PRODUCT LINE</t>
    </r>
    <r>
      <rPr>
        <i/>
        <sz val="10"/>
        <color indexed="8"/>
        <rFont val="Arial"/>
        <family val="2"/>
      </rPr>
      <t>/ PRODUCTS:</t>
    </r>
  </si>
  <si>
    <t>Long term Research</t>
  </si>
  <si>
    <t>Longterm Research</t>
  </si>
  <si>
    <t>Environmental Reviews</t>
  </si>
  <si>
    <t>Travel</t>
  </si>
  <si>
    <t>Total value of budgeted resources for fee class(mission direct FTE x full cost of FTE + mission direct contract $)</t>
  </si>
  <si>
    <t>State Tribal and Federal Programs</t>
  </si>
  <si>
    <t>Rulemaking support</t>
  </si>
  <si>
    <t>Response Programs</t>
  </si>
  <si>
    <t>Uranium Recovery Env. Review</t>
  </si>
  <si>
    <t>Uranium Recovery Envir. Reviews</t>
  </si>
  <si>
    <t>State Tribal and Federal Pgms</t>
  </si>
  <si>
    <t>Agreement State Travel</t>
  </si>
  <si>
    <t>TOTAL Nonprofit Education Exemption</t>
  </si>
  <si>
    <t>TOTAL ISL/MOLY99/GENERAL LICENSEES/FELLOWSHIPS &amp; SCHOLARSHIPS</t>
  </si>
  <si>
    <t>PROGRAM: CORPORATE SUPPORT</t>
  </si>
  <si>
    <t>Outreach &amp; Compliance Coord. Pgm.</t>
  </si>
  <si>
    <t>Outreach</t>
  </si>
  <si>
    <t xml:space="preserve">          Grand Total Corporate Support</t>
  </si>
  <si>
    <t>TOTAL SPENT FUEL STORAGE &amp; REACTOR DECOMM.</t>
  </si>
  <si>
    <t>TOTAL TEST &amp; RESEARCH REACTORS</t>
  </si>
  <si>
    <t>TOTAL FUEL FACILITY</t>
  </si>
  <si>
    <t>TOTAL MATERIAL USERS</t>
  </si>
  <si>
    <t>TOTAL TRANSPORTATION</t>
  </si>
  <si>
    <t>TOTAL URANIUM RECOVERY</t>
  </si>
  <si>
    <t xml:space="preserve">TOTAL </t>
  </si>
  <si>
    <t>Decomm. Enviromental Reviews</t>
  </si>
  <si>
    <t>Decomm. Licensing Actions</t>
  </si>
  <si>
    <t>Fukushima NTTF</t>
  </si>
  <si>
    <t>Fukushima NTTF/Japan Lessons Learned</t>
  </si>
  <si>
    <t>Integrated University Program</t>
  </si>
  <si>
    <t>Reactor Research</t>
  </si>
  <si>
    <t>MSI Grants</t>
  </si>
  <si>
    <t>Inspections</t>
  </si>
  <si>
    <t>FY15</t>
  </si>
  <si>
    <t>State, Tribal and Federal Programs</t>
  </si>
  <si>
    <t>TOTAL RARE EARTH</t>
  </si>
  <si>
    <t>Uranium Recovery Enviromental Reviews</t>
  </si>
  <si>
    <t>International Cooperation</t>
  </si>
  <si>
    <t xml:space="preserve">International Cooperation </t>
  </si>
  <si>
    <t>State, Tribal and Federal Pro.</t>
  </si>
  <si>
    <t>International</t>
  </si>
  <si>
    <t xml:space="preserve">International </t>
  </si>
  <si>
    <t>International Assistance</t>
  </si>
  <si>
    <t>International Technical Cooperation</t>
  </si>
  <si>
    <t>International Copperation</t>
  </si>
  <si>
    <t>Research &amp; Test Reactor Inspection</t>
  </si>
  <si>
    <t>BUSINESS LINE: CORPORATE SUPPORT</t>
  </si>
  <si>
    <t>Administrative Services</t>
  </si>
  <si>
    <t>Human Resource Management</t>
  </si>
  <si>
    <t>Information Technology</t>
  </si>
  <si>
    <t>Policy Support</t>
  </si>
  <si>
    <t>Support Staff</t>
  </si>
  <si>
    <t>Procurement Operations</t>
  </si>
  <si>
    <t>Support Services</t>
  </si>
  <si>
    <t>Facility Management</t>
  </si>
  <si>
    <t>Physical &amp; Personnel Security</t>
  </si>
  <si>
    <t>Rent &amp; Utilities</t>
  </si>
  <si>
    <t>Budgeting</t>
  </si>
  <si>
    <t>Financial Services</t>
  </si>
  <si>
    <t>Management controls</t>
  </si>
  <si>
    <t>Acquisitions</t>
  </si>
  <si>
    <t>Performance Management</t>
  </si>
  <si>
    <t>Financial Management</t>
  </si>
  <si>
    <t>Information Management</t>
  </si>
  <si>
    <t>Employee/Labor Relations</t>
  </si>
  <si>
    <t>Work Life Services</t>
  </si>
  <si>
    <t>Content Management</t>
  </si>
  <si>
    <t>Information Services</t>
  </si>
  <si>
    <t>Information Security</t>
  </si>
  <si>
    <t>IT applications infrastructure</t>
  </si>
  <si>
    <t>IT Security</t>
  </si>
  <si>
    <t>Small Business &amp; Civil Rights</t>
  </si>
  <si>
    <t>Commission</t>
  </si>
  <si>
    <t>EDO Operations</t>
  </si>
  <si>
    <t>Policy Outreach</t>
  </si>
  <si>
    <t>Policy Development &amp; SWP</t>
  </si>
  <si>
    <t>Recruitment &amp; Staffing</t>
  </si>
  <si>
    <t>IT Infrastructure</t>
  </si>
  <si>
    <t>Official Representation</t>
  </si>
  <si>
    <t>Training and Development</t>
  </si>
  <si>
    <t>Supervisory Staff</t>
  </si>
  <si>
    <t>HR Activities</t>
  </si>
  <si>
    <t>Non-Supervisory Staff</t>
  </si>
  <si>
    <t>IT Strategic Management</t>
  </si>
  <si>
    <t>Business Process Improvements</t>
  </si>
  <si>
    <t>Strategic Sourcing</t>
  </si>
  <si>
    <t>Corporate Rulemaking</t>
  </si>
  <si>
    <t>Secretariat</t>
  </si>
  <si>
    <t>Licensing Export/Import</t>
  </si>
  <si>
    <t>Admin Assistants</t>
  </si>
  <si>
    <t>RIC</t>
  </si>
  <si>
    <t>Business Improvements</t>
  </si>
  <si>
    <t>Budget</t>
  </si>
  <si>
    <t>Content Mgmt</t>
  </si>
  <si>
    <t>Export/Import</t>
  </si>
  <si>
    <t>Organizational Development</t>
  </si>
  <si>
    <t>Administrative Assistants</t>
  </si>
  <si>
    <t xml:space="preserve">Total Mission Program  Indirect Resources </t>
  </si>
  <si>
    <t xml:space="preserve">The budgetary resources allocated to Power Reactors Fee Class from Nuclear Materials &amp; Waste Safety Program include (but are not limited to) activities pertaining to analysis, data collection, modeling future strategies for disposal of spent fuel and high level waste and monitoring developments in the evolving national waste management strategy. In addition to tribal program activities, dosimeter costs and materials training widely attended by all agency staff including inspectors benefitting numerous facets of the agency's mission. </t>
  </si>
  <si>
    <t>CORPORATE SUPPORT</t>
  </si>
  <si>
    <t>Office of Inspector General</t>
  </si>
  <si>
    <t>FEE CLASS/ FEE RELIEF CATEGORY</t>
  </si>
  <si>
    <t>BUDGET RESOURCE: PRODUCTS</t>
  </si>
  <si>
    <t>Spent Fuel Storage / Reactor Decommissioning</t>
  </si>
  <si>
    <t>Operating Power Reactors</t>
  </si>
  <si>
    <t>Fee Relief: Agreement State Regulatory Support</t>
  </si>
  <si>
    <t>Material Users</t>
  </si>
  <si>
    <t>Fuel Facilities</t>
  </si>
  <si>
    <t xml:space="preserve">Transportation </t>
  </si>
  <si>
    <t>Fee Relief: International Activities</t>
  </si>
  <si>
    <t>Fee Relief: Generic Decommissioning &amp; Reclamation</t>
  </si>
  <si>
    <t>International Activities Supplemental</t>
  </si>
  <si>
    <t>Total value of budgeted resources(mission direct FTE x full cost of FTE + mission direct contract $)</t>
  </si>
  <si>
    <t>FY18</t>
  </si>
  <si>
    <t>Engineering Research</t>
  </si>
  <si>
    <t>Aging &amp; Materials Research</t>
  </si>
  <si>
    <t>Systems Analysis Research</t>
  </si>
  <si>
    <t>International Activities Travel</t>
  </si>
  <si>
    <t>Commodity Management</t>
  </si>
  <si>
    <t>IM Technologies</t>
  </si>
  <si>
    <t>Outreach &amp; Compliance Coord. Program</t>
  </si>
  <si>
    <t>International Policy Outreach</t>
  </si>
  <si>
    <t xml:space="preserve"> Total Agency Support (Corporate Support and the IG) Resources</t>
  </si>
  <si>
    <t>send to Jennifer Rand</t>
  </si>
  <si>
    <t>FY19</t>
  </si>
  <si>
    <t>Per the 2019 Appropriation International activities are off the Fee Base.</t>
  </si>
  <si>
    <t>Total value of the Office of Inspector General Resources($1,414 contract funding + 58 FTE multiplied by S&amp;B rate )</t>
  </si>
  <si>
    <t>Commission Appellate Adjudication</t>
  </si>
  <si>
    <t>International Assistance Travel</t>
  </si>
  <si>
    <t xml:space="preserve">Rulemaking </t>
  </si>
  <si>
    <t>Business Process Improvement</t>
  </si>
  <si>
    <t>Decomm Licensing Actions</t>
  </si>
  <si>
    <t>Total value of Corporate Support Resources( FY19 $183,545 contract funding + 609 FTE multiplied by S&amp;B rate )</t>
  </si>
  <si>
    <t>Uranium Recovery Inspection</t>
  </si>
  <si>
    <t>Total value of Mission Program Indirect Resources(FY 19 $25,031 contract funding + 517 FTE multiplied by S&amp;B rate )</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</si>
</sst>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6" formatCode="&quot;$&quot;#,##0_);[Red]\(&quot;$&quot;#,##0\)"/>
    <numFmt numFmtId="44" formatCode="_(&quot;$&quot;* #,##0.00_);_(&quot;$&quot;* \(#,##0.00\);_(&quot;$&quot;* &quot;-&quot;??_);_(@_)"/>
    <numFmt numFmtId="43" formatCode="_(* #,##0.00_);_(* \(#,##0.00\);_(* &quot;-&quot;??_);_(@_)"/>
    <numFmt numFmtId="164" formatCode="0.0"/>
    <numFmt numFmtId="165" formatCode="#,##0.0"/>
    <numFmt numFmtId="166" formatCode="0.0_);[Red]\(0.0\)"/>
    <numFmt numFmtId="167" formatCode="#,##0.0_);\(#,##0.0\)"/>
    <numFmt numFmtId="168" formatCode="_(* #,##0.0_);_(* \(#,##0.0\);_(* &quot;-&quot;??_);_(@_)"/>
    <numFmt numFmtId="169" formatCode="&quot;$&quot;#,##0"/>
    <numFmt numFmtId="170" formatCode="#,##0.0_);[Red]\(#,##0.0\)"/>
    <numFmt numFmtId="171" formatCode="_(&quot;$&quot;* #,##0_);_(&quot;$&quot;* \(#,##0\);_(&quot;$&quot;* &quot;-&quot;??_);_(@_)"/>
    <numFmt numFmtId="172" formatCode="&quot;$&quot;#,##0.0"/>
    <numFmt numFmtId="173" formatCode="0_);[Red]\(0\)"/>
  </numFmts>
  <fonts count="24" x14ac:knownFonts="1">
    <font>
      <sz val="12"/>
      <name val="Arial"/>
    </font>
    <font>
      <sz val="10"/>
      <color indexed="8"/>
      <name val="Arial"/>
      <family val="2"/>
    </font>
    <font>
      <sz val="10"/>
      <name val="Arial"/>
      <family val="2"/>
    </font>
    <font>
      <sz val="10"/>
      <color indexed="8"/>
      <name val="Arial"/>
      <family val="2"/>
    </font>
    <font>
      <i/>
      <sz val="10"/>
      <color indexed="8"/>
      <name val="Arial"/>
      <family val="2"/>
    </font>
    <font>
      <sz val="10"/>
      <name val="Arial"/>
      <family val="2"/>
    </font>
    <font>
      <b/>
      <sz val="10"/>
      <color indexed="8"/>
      <name val="Arial"/>
      <family val="2"/>
    </font>
    <font>
      <b/>
      <sz val="10"/>
      <name val="Arial"/>
      <family val="2"/>
    </font>
    <font>
      <sz val="12"/>
      <name val="Arial"/>
      <family val="2"/>
    </font>
    <font>
      <b/>
      <sz val="10"/>
      <color theme="1"/>
      <name val="Arial"/>
      <family val="2"/>
    </font>
    <font>
      <b/>
      <i/>
      <sz val="10"/>
      <color indexed="8"/>
      <name val="Arial"/>
      <family val="2"/>
    </font>
    <font>
      <b/>
      <sz val="10"/>
      <color theme="1"/>
      <name val="Arial"/>
      <family val="2"/>
    </font>
    <font>
      <sz val="10"/>
      <color theme="1"/>
      <name val="Arial"/>
      <family val="2"/>
    </font>
    <font>
      <sz val="9"/>
      <color indexed="81"/>
      <name val="Tahoma"/>
      <family val="2"/>
    </font>
    <font>
      <b/>
      <sz val="9"/>
      <color indexed="81"/>
      <name val="Tahoma"/>
      <family val="2"/>
    </font>
    <font>
      <sz val="11"/>
      <name val="Arial"/>
      <family val="2"/>
    </font>
    <font>
      <b/>
      <sz val="12"/>
      <color indexed="8"/>
      <name val="Arial"/>
      <family val="2"/>
    </font>
    <font>
      <sz val="18"/>
      <color indexed="8"/>
      <name val="Arial"/>
      <family val="2"/>
    </font>
    <font>
      <sz val="16"/>
      <color indexed="8"/>
      <name val="Arial"/>
      <family val="2"/>
    </font>
    <font>
      <sz val="16"/>
      <name val="Arial"/>
      <family val="2"/>
    </font>
    <font>
      <b/>
      <sz val="16"/>
      <color indexed="8"/>
      <name val="Arial"/>
      <family val="2"/>
    </font>
    <font>
      <b/>
      <sz val="16"/>
      <color theme="1"/>
      <name val="Arial"/>
      <family val="2"/>
    </font>
    <font>
      <sz val="16"/>
      <color theme="1"/>
      <name val="Arial"/>
      <family val="2"/>
    </font>
    <font>
      <b/>
      <sz val="16"/>
      <name val="Arial"/>
      <family val="2"/>
    </font>
  </fonts>
  <fills count="4">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s>
  <borders count="12">
    <border>
      <left/>
      <right/>
      <top/>
      <bottom/>
      <diagonal/>
    </border>
    <border>
      <left/>
      <right/>
      <top/>
      <bottom style="thin">
        <color indexed="64"/>
      </bottom>
      <diagonal/>
    </border>
    <border>
      <left/>
      <right/>
      <top style="thin">
        <color indexed="64"/>
      </top>
      <bottom style="double">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s>
  <cellStyleXfs count="3">
    <xf numFmtId="0" fontId="0" fillId="0" borderId="0"/>
    <xf numFmtId="43" fontId="8" fillId="0" borderId="0" applyFont="0" applyFill="0" applyBorder="0" applyAlignment="0" applyProtection="0"/>
    <xf numFmtId="44" fontId="8" fillId="0" borderId="0" applyFont="0" applyFill="0" applyBorder="0" applyAlignment="0" applyProtection="0"/>
  </cellStyleXfs>
  <cellXfs count="331">
    <xf numFmtId="0" fontId="0" fillId="0" borderId="0" xfId="0"/>
    <xf numFmtId="1" fontId="2" fillId="0" borderId="0" xfId="0" applyNumberFormat="1" applyFont="1" applyAlignment="1"/>
    <xf numFmtId="1" fontId="1" fillId="0" borderId="0" xfId="0" applyNumberFormat="1" applyFont="1" applyAlignment="1"/>
    <xf numFmtId="2" fontId="1" fillId="0" borderId="0" xfId="0" applyNumberFormat="1" applyFont="1" applyAlignment="1"/>
    <xf numFmtId="2" fontId="2" fillId="0" borderId="0" xfId="0" applyNumberFormat="1" applyFont="1" applyAlignment="1"/>
    <xf numFmtId="164" fontId="2" fillId="0" borderId="0" xfId="0" applyNumberFormat="1" applyFont="1" applyAlignment="1"/>
    <xf numFmtId="1" fontId="3" fillId="0" borderId="0" xfId="0" applyNumberFormat="1" applyFont="1" applyAlignment="1"/>
    <xf numFmtId="14" fontId="3" fillId="0" borderId="0" xfId="0" applyNumberFormat="1" applyFont="1" applyAlignment="1" applyProtection="1">
      <protection locked="0"/>
    </xf>
    <xf numFmtId="2" fontId="3" fillId="0" borderId="0" xfId="0" applyNumberFormat="1" applyFont="1" applyAlignment="1"/>
    <xf numFmtId="1" fontId="3" fillId="0" borderId="0" xfId="0" applyNumberFormat="1" applyFont="1" applyAlignment="1">
      <alignment vertical="center"/>
    </xf>
    <xf numFmtId="1" fontId="3" fillId="0" borderId="0" xfId="0" applyNumberFormat="1" applyFont="1" applyAlignment="1">
      <alignment horizontal="left"/>
    </xf>
    <xf numFmtId="1" fontId="5" fillId="0" borderId="0" xfId="0" applyNumberFormat="1" applyFont="1" applyAlignment="1"/>
    <xf numFmtId="166" fontId="2" fillId="0" borderId="0" xfId="0" applyNumberFormat="1" applyFont="1" applyAlignment="1"/>
    <xf numFmtId="166" fontId="1" fillId="0" borderId="0" xfId="0" applyNumberFormat="1" applyFont="1" applyAlignment="1">
      <alignment horizontal="center"/>
    </xf>
    <xf numFmtId="166" fontId="1" fillId="0" borderId="0" xfId="0" applyNumberFormat="1" applyFont="1" applyAlignment="1">
      <alignment horizontal="fill"/>
    </xf>
    <xf numFmtId="1" fontId="3" fillId="0" borderId="0" xfId="0" quotePrefix="1" applyNumberFormat="1" applyFont="1" applyAlignment="1"/>
    <xf numFmtId="1" fontId="7" fillId="0" borderId="0" xfId="0" applyNumberFormat="1" applyFont="1" applyAlignment="1"/>
    <xf numFmtId="3" fontId="1" fillId="0" borderId="0" xfId="0" applyNumberFormat="1" applyFont="1" applyAlignment="1"/>
    <xf numFmtId="3" fontId="1" fillId="0" borderId="0" xfId="0" applyNumberFormat="1" applyFont="1" applyAlignment="1">
      <alignment horizontal="fill"/>
    </xf>
    <xf numFmtId="3" fontId="2" fillId="0" borderId="0" xfId="0" applyNumberFormat="1" applyFont="1" applyAlignment="1"/>
    <xf numFmtId="166" fontId="1" fillId="0" borderId="0" xfId="0" applyNumberFormat="1" applyFont="1" applyAlignment="1"/>
    <xf numFmtId="1" fontId="7" fillId="0" borderId="0" xfId="0" applyNumberFormat="1" applyFont="1" applyAlignment="1">
      <alignment wrapText="1"/>
    </xf>
    <xf numFmtId="38" fontId="2" fillId="0" borderId="0" xfId="0" applyNumberFormat="1" applyFont="1" applyAlignment="1"/>
    <xf numFmtId="38" fontId="1" fillId="0" borderId="0" xfId="0" applyNumberFormat="1" applyFont="1" applyAlignment="1">
      <alignment horizontal="fill"/>
    </xf>
    <xf numFmtId="38" fontId="2" fillId="0" borderId="0" xfId="0" applyNumberFormat="1" applyFont="1" applyBorder="1" applyAlignment="1"/>
    <xf numFmtId="164" fontId="1" fillId="0" borderId="0" xfId="0" applyNumberFormat="1" applyFont="1" applyAlignment="1">
      <alignment horizontal="center"/>
    </xf>
    <xf numFmtId="164" fontId="1" fillId="0" borderId="0" xfId="0" applyNumberFormat="1" applyFont="1" applyAlignment="1">
      <alignment horizontal="fill"/>
    </xf>
    <xf numFmtId="1" fontId="2" fillId="0" borderId="0" xfId="0" applyNumberFormat="1" applyFont="1" applyBorder="1" applyAlignment="1"/>
    <xf numFmtId="164" fontId="2" fillId="0" borderId="0" xfId="0" applyNumberFormat="1" applyFont="1" applyBorder="1" applyAlignment="1"/>
    <xf numFmtId="1" fontId="3" fillId="0" borderId="0" xfId="0" applyNumberFormat="1" applyFont="1" applyBorder="1" applyAlignment="1"/>
    <xf numFmtId="1" fontId="5" fillId="0" borderId="0" xfId="0" applyNumberFormat="1" applyFont="1" applyBorder="1" applyAlignment="1"/>
    <xf numFmtId="1" fontId="2" fillId="0" borderId="0" xfId="0" applyNumberFormat="1" applyFont="1" applyFill="1" applyAlignment="1"/>
    <xf numFmtId="1" fontId="6" fillId="0" borderId="0" xfId="0" applyNumberFormat="1" applyFont="1" applyAlignment="1">
      <alignment vertical="center"/>
    </xf>
    <xf numFmtId="0" fontId="9" fillId="0" borderId="0" xfId="0" applyFont="1" applyAlignment="1">
      <alignment horizontal="left" indent="1"/>
    </xf>
    <xf numFmtId="164" fontId="9" fillId="0" borderId="0" xfId="0" applyNumberFormat="1" applyFont="1"/>
    <xf numFmtId="0" fontId="9" fillId="0" borderId="0" xfId="0" applyNumberFormat="1" applyFont="1"/>
    <xf numFmtId="0" fontId="0" fillId="0" borderId="0" xfId="0" applyAlignment="1">
      <alignment horizontal="left" indent="2"/>
    </xf>
    <xf numFmtId="164" fontId="0" fillId="0" borderId="0" xfId="0" applyNumberFormat="1"/>
    <xf numFmtId="0" fontId="0" fillId="0" borderId="0" xfId="0" applyNumberFormat="1"/>
    <xf numFmtId="37" fontId="3" fillId="0" borderId="0" xfId="0" applyNumberFormat="1" applyFont="1" applyAlignment="1">
      <alignment horizontal="center"/>
    </xf>
    <xf numFmtId="167" fontId="3" fillId="0" borderId="0" xfId="0" applyNumberFormat="1" applyFont="1" applyAlignment="1">
      <alignment horizontal="center"/>
    </xf>
    <xf numFmtId="164" fontId="3" fillId="0" borderId="0" xfId="0" applyNumberFormat="1" applyFont="1" applyAlignment="1"/>
    <xf numFmtId="167" fontId="3" fillId="0" borderId="0" xfId="0" applyNumberFormat="1" applyFont="1" applyAlignment="1"/>
    <xf numFmtId="3" fontId="5" fillId="0" borderId="0" xfId="0" applyNumberFormat="1" applyFont="1" applyAlignment="1"/>
    <xf numFmtId="165" fontId="5" fillId="0" borderId="0" xfId="0" applyNumberFormat="1" applyFont="1" applyAlignment="1"/>
    <xf numFmtId="38" fontId="5" fillId="0" borderId="0" xfId="0" applyNumberFormat="1" applyFont="1" applyAlignment="1"/>
    <xf numFmtId="166" fontId="5" fillId="0" borderId="0" xfId="0" applyNumberFormat="1" applyFont="1" applyAlignment="1"/>
    <xf numFmtId="3" fontId="3" fillId="0" borderId="0" xfId="0" applyNumberFormat="1" applyFont="1" applyAlignment="1">
      <alignment horizontal="center"/>
    </xf>
    <xf numFmtId="2" fontId="5" fillId="0" borderId="0" xfId="0" applyNumberFormat="1" applyFont="1" applyAlignment="1"/>
    <xf numFmtId="165" fontId="3" fillId="0" borderId="0" xfId="0" applyNumberFormat="1" applyFont="1" applyAlignment="1">
      <alignment horizontal="center"/>
    </xf>
    <xf numFmtId="166" fontId="3" fillId="0" borderId="0" xfId="0" applyNumberFormat="1" applyFont="1" applyAlignment="1">
      <alignment horizontal="center"/>
    </xf>
    <xf numFmtId="167" fontId="3" fillId="0" borderId="0" xfId="0" applyNumberFormat="1" applyFont="1" applyAlignment="1">
      <alignment horizontal="fill"/>
    </xf>
    <xf numFmtId="3" fontId="3" fillId="0" borderId="0" xfId="0" applyNumberFormat="1" applyFont="1" applyAlignment="1">
      <alignment horizontal="fill"/>
    </xf>
    <xf numFmtId="165" fontId="3" fillId="0" borderId="0" xfId="0" applyNumberFormat="1" applyFont="1" applyAlignment="1">
      <alignment horizontal="fill"/>
    </xf>
    <xf numFmtId="38" fontId="3" fillId="0" borderId="0" xfId="0" applyNumberFormat="1" applyFont="1" applyAlignment="1">
      <alignment horizontal="fill"/>
    </xf>
    <xf numFmtId="166" fontId="3" fillId="0" borderId="0" xfId="0" applyNumberFormat="1" applyFont="1" applyAlignment="1">
      <alignment horizontal="fill"/>
    </xf>
    <xf numFmtId="165" fontId="3" fillId="0" borderId="0" xfId="0" applyNumberFormat="1" applyFont="1" applyAlignment="1"/>
    <xf numFmtId="38" fontId="3" fillId="0" borderId="0" xfId="0" applyNumberFormat="1" applyFont="1" applyAlignment="1"/>
    <xf numFmtId="166" fontId="3" fillId="0" borderId="0" xfId="0" applyNumberFormat="1" applyFont="1" applyAlignment="1"/>
    <xf numFmtId="167" fontId="5" fillId="0" borderId="0" xfId="0" applyNumberFormat="1" applyFont="1"/>
    <xf numFmtId="3" fontId="5" fillId="0" borderId="0" xfId="0" applyNumberFormat="1" applyFont="1" applyBorder="1" applyAlignment="1"/>
    <xf numFmtId="165" fontId="5" fillId="0" borderId="0" xfId="0" applyNumberFormat="1" applyFont="1" applyBorder="1" applyAlignment="1"/>
    <xf numFmtId="38" fontId="5" fillId="0" borderId="0" xfId="0" applyNumberFormat="1" applyFont="1" applyBorder="1" applyAlignment="1"/>
    <xf numFmtId="166" fontId="5" fillId="0" borderId="0" xfId="0" applyNumberFormat="1" applyFont="1" applyBorder="1" applyAlignment="1"/>
    <xf numFmtId="0" fontId="5" fillId="0" borderId="0" xfId="0" applyNumberFormat="1" applyFont="1"/>
    <xf numFmtId="167" fontId="5" fillId="0" borderId="0" xfId="0" applyNumberFormat="1" applyFont="1" applyAlignment="1"/>
    <xf numFmtId="164" fontId="5" fillId="0" borderId="0" xfId="0" applyNumberFormat="1" applyFont="1" applyAlignment="1"/>
    <xf numFmtId="167" fontId="5" fillId="0" borderId="1" xfId="0" applyNumberFormat="1" applyFont="1" applyBorder="1" applyAlignment="1"/>
    <xf numFmtId="3" fontId="5" fillId="0" borderId="1" xfId="0" applyNumberFormat="1" applyFont="1" applyBorder="1" applyAlignment="1"/>
    <xf numFmtId="165" fontId="5" fillId="0" borderId="1" xfId="0" applyNumberFormat="1" applyFont="1" applyBorder="1" applyAlignment="1"/>
    <xf numFmtId="38" fontId="5" fillId="0" borderId="1" xfId="0" applyNumberFormat="1" applyFont="1" applyBorder="1" applyAlignment="1"/>
    <xf numFmtId="166" fontId="5" fillId="0" borderId="1" xfId="0" applyNumberFormat="1" applyFont="1" applyBorder="1" applyAlignment="1"/>
    <xf numFmtId="167" fontId="3" fillId="0" borderId="0" xfId="0" applyNumberFormat="1" applyFont="1" applyBorder="1" applyAlignment="1"/>
    <xf numFmtId="38" fontId="5" fillId="0" borderId="2" xfId="0" applyNumberFormat="1" applyFont="1" applyBorder="1" applyAlignment="1"/>
    <xf numFmtId="166" fontId="5" fillId="0" borderId="2" xfId="0" applyNumberFormat="1" applyFont="1" applyBorder="1" applyAlignment="1"/>
    <xf numFmtId="167" fontId="5" fillId="0" borderId="2" xfId="0" applyNumberFormat="1" applyFont="1" applyBorder="1" applyAlignment="1"/>
    <xf numFmtId="164" fontId="5" fillId="0" borderId="2" xfId="0" applyNumberFormat="1" applyFont="1" applyBorder="1" applyAlignment="1"/>
    <xf numFmtId="37" fontId="3" fillId="0" borderId="0" xfId="0" applyNumberFormat="1" applyFont="1" applyAlignment="1"/>
    <xf numFmtId="37" fontId="3" fillId="0" borderId="0" xfId="0" applyNumberFormat="1" applyFont="1" applyAlignment="1">
      <alignment horizontal="fill"/>
    </xf>
    <xf numFmtId="1" fontId="4" fillId="0" borderId="0" xfId="0" applyNumberFormat="1" applyFont="1" applyAlignment="1">
      <alignment horizontal="left" indent="1"/>
    </xf>
    <xf numFmtId="1" fontId="5" fillId="0" borderId="0" xfId="0" applyNumberFormat="1" applyFont="1" applyFill="1" applyAlignment="1"/>
    <xf numFmtId="0" fontId="5" fillId="0" borderId="1" xfId="0" applyNumberFormat="1" applyFont="1" applyBorder="1"/>
    <xf numFmtId="14" fontId="6" fillId="0" borderId="0" xfId="0" applyNumberFormat="1" applyFont="1" applyFill="1" applyAlignment="1" applyProtection="1">
      <protection locked="0"/>
    </xf>
    <xf numFmtId="2" fontId="6" fillId="0" borderId="0" xfId="0" applyNumberFormat="1" applyFont="1" applyFill="1" applyAlignment="1"/>
    <xf numFmtId="167" fontId="5" fillId="0" borderId="0" xfId="0" applyNumberFormat="1" applyFont="1" applyBorder="1" applyAlignment="1"/>
    <xf numFmtId="164" fontId="5" fillId="0" borderId="0" xfId="0" applyNumberFormat="1" applyFont="1" applyBorder="1" applyAlignment="1"/>
    <xf numFmtId="38" fontId="3" fillId="0" borderId="1" xfId="0" applyNumberFormat="1" applyFont="1" applyBorder="1" applyAlignment="1"/>
    <xf numFmtId="166" fontId="3" fillId="0" borderId="1" xfId="0" applyNumberFormat="1" applyFont="1" applyBorder="1" applyAlignment="1"/>
    <xf numFmtId="3" fontId="3" fillId="0" borderId="0" xfId="0" applyNumberFormat="1" applyFont="1" applyAlignment="1">
      <alignment horizontal="center"/>
    </xf>
    <xf numFmtId="165" fontId="5" fillId="0" borderId="0" xfId="0" applyNumberFormat="1" applyFont="1" applyBorder="1"/>
    <xf numFmtId="165" fontId="5" fillId="0" borderId="0" xfId="0" applyNumberFormat="1" applyFont="1"/>
    <xf numFmtId="165" fontId="5" fillId="0" borderId="1" xfId="0" applyNumberFormat="1" applyFont="1" applyBorder="1"/>
    <xf numFmtId="165" fontId="3" fillId="0" borderId="0" xfId="0" applyNumberFormat="1" applyFont="1" applyBorder="1" applyAlignment="1"/>
    <xf numFmtId="38" fontId="3" fillId="0" borderId="0" xfId="0" applyNumberFormat="1" applyFont="1" applyBorder="1" applyAlignment="1"/>
    <xf numFmtId="166" fontId="3" fillId="0" borderId="0" xfId="0" applyNumberFormat="1" applyFont="1" applyBorder="1" applyAlignment="1"/>
    <xf numFmtId="167" fontId="5" fillId="0" borderId="0" xfId="0" applyNumberFormat="1" applyFont="1" applyBorder="1"/>
    <xf numFmtId="164" fontId="11" fillId="0" borderId="0" xfId="0" applyNumberFormat="1" applyFont="1"/>
    <xf numFmtId="164" fontId="5" fillId="0" borderId="0" xfId="0" applyNumberFormat="1" applyFont="1"/>
    <xf numFmtId="0" fontId="11" fillId="0" borderId="0" xfId="0" applyFont="1" applyAlignment="1">
      <alignment horizontal="left" indent="1"/>
    </xf>
    <xf numFmtId="0" fontId="5" fillId="0" borderId="0" xfId="0" applyFont="1" applyAlignment="1">
      <alignment horizontal="left" indent="2"/>
    </xf>
    <xf numFmtId="0" fontId="11" fillId="0" borderId="0" xfId="0" applyNumberFormat="1" applyFont="1"/>
    <xf numFmtId="164" fontId="5" fillId="0" borderId="1" xfId="0" applyNumberFormat="1" applyFont="1" applyBorder="1"/>
    <xf numFmtId="164" fontId="5" fillId="0" borderId="0" xfId="0" applyNumberFormat="1" applyFont="1" applyBorder="1"/>
    <xf numFmtId="164" fontId="11" fillId="0" borderId="0" xfId="0" applyNumberFormat="1" applyFont="1" applyBorder="1"/>
    <xf numFmtId="165" fontId="5" fillId="0" borderId="2" xfId="0" applyNumberFormat="1" applyFont="1" applyBorder="1" applyAlignment="1"/>
    <xf numFmtId="3" fontId="5" fillId="0" borderId="0" xfId="0" applyNumberFormat="1" applyFont="1"/>
    <xf numFmtId="168" fontId="5" fillId="0" borderId="0" xfId="1" applyNumberFormat="1" applyFont="1" applyBorder="1" applyAlignment="1"/>
    <xf numFmtId="164" fontId="3" fillId="0" borderId="0" xfId="0" applyNumberFormat="1" applyFont="1" applyBorder="1" applyAlignment="1"/>
    <xf numFmtId="165" fontId="5" fillId="0" borderId="0" xfId="0" applyNumberFormat="1" applyFont="1" applyFill="1" applyBorder="1" applyAlignment="1"/>
    <xf numFmtId="165" fontId="5" fillId="0" borderId="1" xfId="0" applyNumberFormat="1" applyFont="1" applyFill="1" applyBorder="1" applyAlignment="1"/>
    <xf numFmtId="164" fontId="12" fillId="0" borderId="0" xfId="0" applyNumberFormat="1" applyFont="1"/>
    <xf numFmtId="1" fontId="2" fillId="0" borderId="1" xfId="0" applyNumberFormat="1" applyFont="1" applyBorder="1" applyAlignment="1"/>
    <xf numFmtId="38" fontId="5" fillId="0" borderId="0" xfId="2" applyNumberFormat="1" applyFont="1" applyAlignment="1"/>
    <xf numFmtId="6" fontId="5" fillId="0" borderId="0" xfId="2" applyNumberFormat="1" applyFont="1" applyAlignment="1"/>
    <xf numFmtId="6" fontId="5" fillId="0" borderId="0" xfId="0" applyNumberFormat="1" applyFont="1" applyAlignment="1"/>
    <xf numFmtId="38" fontId="3" fillId="0" borderId="0" xfId="0" applyNumberFormat="1" applyFont="1" applyAlignment="1">
      <alignment horizontal="center"/>
    </xf>
    <xf numFmtId="38" fontId="3" fillId="0" borderId="0" xfId="1" applyNumberFormat="1" applyFont="1" applyAlignment="1"/>
    <xf numFmtId="38" fontId="5" fillId="0" borderId="0" xfId="1" applyNumberFormat="1" applyFont="1"/>
    <xf numFmtId="38" fontId="5" fillId="0" borderId="0" xfId="0" applyNumberFormat="1" applyFont="1"/>
    <xf numFmtId="38" fontId="11" fillId="0" borderId="0" xfId="1" applyNumberFormat="1" applyFont="1"/>
    <xf numFmtId="38" fontId="5" fillId="0" borderId="1" xfId="1" applyNumberFormat="1" applyFont="1" applyBorder="1"/>
    <xf numFmtId="38" fontId="12" fillId="0" borderId="0" xfId="1" applyNumberFormat="1" applyFont="1"/>
    <xf numFmtId="38" fontId="5" fillId="0" borderId="0" xfId="1" applyNumberFormat="1" applyFont="1" applyBorder="1"/>
    <xf numFmtId="38" fontId="11" fillId="0" borderId="0" xfId="0" applyNumberFormat="1" applyFont="1"/>
    <xf numFmtId="38" fontId="5" fillId="0" borderId="1" xfId="0" applyNumberFormat="1" applyFont="1" applyBorder="1"/>
    <xf numFmtId="38" fontId="11" fillId="0" borderId="0" xfId="0" applyNumberFormat="1" applyFont="1" applyBorder="1"/>
    <xf numFmtId="38" fontId="5" fillId="0" borderId="0" xfId="0" applyNumberFormat="1" applyFont="1" applyBorder="1"/>
    <xf numFmtId="38" fontId="2" fillId="0" borderId="1" xfId="0" applyNumberFormat="1" applyFont="1" applyBorder="1" applyAlignment="1"/>
    <xf numFmtId="38" fontId="5" fillId="0" borderId="0" xfId="0" applyNumberFormat="1" applyFont="1" applyFill="1" applyBorder="1" applyAlignment="1"/>
    <xf numFmtId="38" fontId="5" fillId="0" borderId="1" xfId="0" applyNumberFormat="1" applyFont="1" applyFill="1" applyBorder="1" applyAlignment="1"/>
    <xf numFmtId="38" fontId="3" fillId="0" borderId="0" xfId="1" applyNumberFormat="1" applyFont="1" applyBorder="1" applyAlignment="1"/>
    <xf numFmtId="164" fontId="2" fillId="0" borderId="1" xfId="0" applyNumberFormat="1" applyFont="1" applyBorder="1" applyAlignment="1"/>
    <xf numFmtId="169" fontId="5" fillId="0" borderId="0" xfId="2" applyNumberFormat="1" applyFont="1" applyAlignment="1"/>
    <xf numFmtId="169" fontId="5" fillId="0" borderId="0" xfId="0" applyNumberFormat="1" applyFont="1" applyAlignment="1"/>
    <xf numFmtId="0" fontId="5" fillId="0" borderId="0" xfId="0" applyNumberFormat="1" applyFont="1" applyBorder="1"/>
    <xf numFmtId="3" fontId="5" fillId="0" borderId="0" xfId="0" applyNumberFormat="1" applyFont="1" applyBorder="1"/>
    <xf numFmtId="1" fontId="6" fillId="2" borderId="0" xfId="0" applyNumberFormat="1" applyFont="1" applyFill="1" applyAlignment="1">
      <alignment vertical="center"/>
    </xf>
    <xf numFmtId="1" fontId="4" fillId="2" borderId="0" xfId="0" applyNumberFormat="1" applyFont="1" applyFill="1" applyAlignment="1">
      <alignment horizontal="left" indent="1"/>
    </xf>
    <xf numFmtId="1" fontId="6" fillId="0" borderId="3" xfId="0" applyNumberFormat="1" applyFont="1" applyFill="1" applyBorder="1" applyAlignment="1">
      <alignment vertical="center"/>
    </xf>
    <xf numFmtId="1" fontId="6" fillId="0" borderId="4" xfId="0" applyNumberFormat="1" applyFont="1" applyFill="1" applyBorder="1" applyAlignment="1">
      <alignment vertical="center"/>
    </xf>
    <xf numFmtId="38" fontId="11" fillId="0" borderId="0" xfId="1" applyNumberFormat="1" applyFont="1" applyBorder="1"/>
    <xf numFmtId="38" fontId="5" fillId="0" borderId="1" xfId="0" applyNumberFormat="1" applyFont="1" applyBorder="1" applyAlignment="1">
      <alignment horizontal="right"/>
    </xf>
    <xf numFmtId="38" fontId="5" fillId="0" borderId="0" xfId="0" applyNumberFormat="1" applyFont="1" applyBorder="1" applyAlignment="1">
      <alignment horizontal="right"/>
    </xf>
    <xf numFmtId="0" fontId="5" fillId="0" borderId="0" xfId="0" applyNumberFormat="1" applyFont="1" applyAlignment="1">
      <alignment horizontal="right"/>
    </xf>
    <xf numFmtId="0" fontId="5" fillId="0" borderId="1" xfId="0" applyNumberFormat="1" applyFont="1" applyBorder="1" applyAlignment="1">
      <alignment horizontal="right"/>
    </xf>
    <xf numFmtId="1" fontId="6" fillId="2" borderId="3" xfId="0" applyNumberFormat="1" applyFont="1" applyFill="1" applyBorder="1" applyAlignment="1">
      <alignment vertical="center"/>
    </xf>
    <xf numFmtId="1" fontId="6" fillId="2" borderId="4" xfId="0" applyNumberFormat="1" applyFont="1" applyFill="1" applyBorder="1" applyAlignment="1">
      <alignment vertical="center"/>
    </xf>
    <xf numFmtId="43" fontId="2" fillId="0" borderId="0" xfId="1" applyFont="1" applyAlignment="1"/>
    <xf numFmtId="0" fontId="2" fillId="0" borderId="0" xfId="0" applyFont="1" applyAlignment="1">
      <alignment horizontal="left" indent="2"/>
    </xf>
    <xf numFmtId="0" fontId="5" fillId="0" borderId="0" xfId="0" applyFont="1" applyFill="1" applyAlignment="1">
      <alignment horizontal="left" indent="2"/>
    </xf>
    <xf numFmtId="0" fontId="11" fillId="0" borderId="0" xfId="0" applyFont="1" applyFill="1" applyAlignment="1">
      <alignment horizontal="left" indent="1"/>
    </xf>
    <xf numFmtId="38" fontId="2" fillId="0" borderId="0" xfId="0" applyNumberFormat="1" applyFont="1"/>
    <xf numFmtId="170" fontId="5" fillId="0" borderId="2" xfId="0" applyNumberFormat="1" applyFont="1" applyBorder="1" applyAlignment="1"/>
    <xf numFmtId="14" fontId="6" fillId="0" borderId="5" xfId="0" applyNumberFormat="1" applyFont="1" applyFill="1" applyBorder="1" applyAlignment="1" applyProtection="1">
      <protection locked="0"/>
    </xf>
    <xf numFmtId="2" fontId="3" fillId="0" borderId="5" xfId="0" applyNumberFormat="1" applyFont="1" applyBorder="1" applyAlignment="1"/>
    <xf numFmtId="2" fontId="5" fillId="0" borderId="5" xfId="0" applyNumberFormat="1" applyFont="1" applyBorder="1" applyAlignment="1"/>
    <xf numFmtId="2" fontId="6" fillId="0" borderId="5" xfId="0" applyNumberFormat="1" applyFont="1" applyFill="1" applyBorder="1" applyAlignment="1"/>
    <xf numFmtId="37" fontId="3" fillId="0" borderId="5" xfId="0" applyNumberFormat="1" applyFont="1" applyBorder="1" applyAlignment="1">
      <alignment horizontal="center"/>
    </xf>
    <xf numFmtId="167" fontId="3" fillId="0" borderId="5" xfId="0" applyNumberFormat="1" applyFont="1" applyBorder="1" applyAlignment="1">
      <alignment horizontal="center"/>
    </xf>
    <xf numFmtId="165" fontId="3" fillId="0" borderId="5" xfId="0" applyNumberFormat="1" applyFont="1" applyBorder="1" applyAlignment="1">
      <alignment horizontal="center"/>
    </xf>
    <xf numFmtId="166" fontId="3" fillId="0" borderId="5" xfId="0" applyNumberFormat="1" applyFont="1" applyBorder="1" applyAlignment="1">
      <alignment horizontal="center"/>
    </xf>
    <xf numFmtId="37" fontId="3" fillId="0" borderId="5" xfId="0" applyNumberFormat="1" applyFont="1" applyBorder="1" applyAlignment="1">
      <alignment horizontal="fill"/>
    </xf>
    <xf numFmtId="167" fontId="3" fillId="0" borderId="5" xfId="0" applyNumberFormat="1" applyFont="1" applyBorder="1" applyAlignment="1">
      <alignment horizontal="fill"/>
    </xf>
    <xf numFmtId="3" fontId="3" fillId="0" borderId="5" xfId="0" applyNumberFormat="1" applyFont="1" applyBorder="1" applyAlignment="1">
      <alignment horizontal="fill"/>
    </xf>
    <xf numFmtId="165" fontId="3" fillId="0" borderId="5" xfId="0" applyNumberFormat="1" applyFont="1" applyBorder="1" applyAlignment="1">
      <alignment horizontal="fill"/>
    </xf>
    <xf numFmtId="38" fontId="3" fillId="0" borderId="5" xfId="0" applyNumberFormat="1" applyFont="1" applyBorder="1" applyAlignment="1">
      <alignment horizontal="fill"/>
    </xf>
    <xf numFmtId="166" fontId="3" fillId="0" borderId="5" xfId="0" applyNumberFormat="1" applyFont="1" applyBorder="1" applyAlignment="1">
      <alignment horizontal="fill"/>
    </xf>
    <xf numFmtId="1" fontId="6" fillId="2" borderId="5" xfId="0" applyNumberFormat="1" applyFont="1" applyFill="1" applyBorder="1" applyAlignment="1">
      <alignment vertical="center"/>
    </xf>
    <xf numFmtId="38" fontId="3" fillId="0" borderId="5" xfId="1" applyNumberFormat="1" applyFont="1" applyBorder="1" applyAlignment="1"/>
    <xf numFmtId="164" fontId="3" fillId="0" borderId="5" xfId="0" applyNumberFormat="1" applyFont="1" applyBorder="1" applyAlignment="1"/>
    <xf numFmtId="1" fontId="3" fillId="0" borderId="5" xfId="0" applyNumberFormat="1" applyFont="1" applyBorder="1" applyAlignment="1"/>
    <xf numFmtId="38" fontId="3" fillId="0" borderId="5" xfId="0" applyNumberFormat="1" applyFont="1" applyBorder="1" applyAlignment="1"/>
    <xf numFmtId="165" fontId="3" fillId="0" borderId="5" xfId="0" applyNumberFormat="1" applyFont="1" applyBorder="1" applyAlignment="1"/>
    <xf numFmtId="166" fontId="3" fillId="0" borderId="5" xfId="0" applyNumberFormat="1" applyFont="1" applyBorder="1" applyAlignment="1"/>
    <xf numFmtId="1" fontId="4" fillId="0" borderId="5" xfId="0" applyNumberFormat="1" applyFont="1" applyBorder="1" applyAlignment="1">
      <alignment horizontal="left" indent="1"/>
    </xf>
    <xf numFmtId="0" fontId="11" fillId="0" borderId="5" xfId="0" applyFont="1" applyBorder="1" applyAlignment="1">
      <alignment horizontal="left" indent="1"/>
    </xf>
    <xf numFmtId="38" fontId="5" fillId="0" borderId="5" xfId="1" applyNumberFormat="1" applyFont="1" applyBorder="1"/>
    <xf numFmtId="164" fontId="5" fillId="0" borderId="5" xfId="0" applyNumberFormat="1" applyFont="1" applyBorder="1"/>
    <xf numFmtId="0" fontId="5" fillId="0" borderId="5" xfId="0" applyFont="1" applyBorder="1" applyAlignment="1">
      <alignment horizontal="left" indent="2"/>
    </xf>
    <xf numFmtId="38" fontId="5" fillId="0" borderId="5" xfId="0" applyNumberFormat="1" applyFont="1" applyBorder="1"/>
    <xf numFmtId="165" fontId="5" fillId="0" borderId="5" xfId="0" applyNumberFormat="1" applyFont="1" applyBorder="1"/>
    <xf numFmtId="38" fontId="5" fillId="0" borderId="5" xfId="0" applyNumberFormat="1" applyFont="1" applyBorder="1" applyAlignment="1"/>
    <xf numFmtId="165" fontId="5" fillId="0" borderId="5" xfId="0" applyNumberFormat="1" applyFont="1" applyBorder="1" applyAlignment="1"/>
    <xf numFmtId="1" fontId="5" fillId="0" borderId="5" xfId="0" applyNumberFormat="1" applyFont="1" applyBorder="1" applyAlignment="1"/>
    <xf numFmtId="38" fontId="11" fillId="0" borderId="5" xfId="1" applyNumberFormat="1" applyFont="1" applyBorder="1"/>
    <xf numFmtId="164" fontId="11" fillId="0" borderId="5" xfId="0" applyNumberFormat="1" applyFont="1" applyBorder="1"/>
    <xf numFmtId="1" fontId="3" fillId="0" borderId="5" xfId="0" applyNumberFormat="1" applyFont="1" applyBorder="1" applyAlignment="1">
      <alignment horizontal="left"/>
    </xf>
    <xf numFmtId="167" fontId="3" fillId="0" borderId="5" xfId="0" applyNumberFormat="1" applyFont="1" applyBorder="1" applyAlignment="1"/>
    <xf numFmtId="166" fontId="5" fillId="0" borderId="5" xfId="0" applyNumberFormat="1" applyFont="1" applyBorder="1" applyAlignment="1"/>
    <xf numFmtId="1" fontId="3" fillId="0" borderId="5" xfId="0" applyNumberFormat="1" applyFont="1" applyBorder="1" applyAlignment="1">
      <alignment vertical="center"/>
    </xf>
    <xf numFmtId="167" fontId="5" fillId="0" borderId="5" xfId="0" applyNumberFormat="1" applyFont="1" applyBorder="1"/>
    <xf numFmtId="1" fontId="5" fillId="0" borderId="5" xfId="0" applyNumberFormat="1" applyFont="1" applyFill="1" applyBorder="1" applyAlignment="1"/>
    <xf numFmtId="38" fontId="5" fillId="0" borderId="5" xfId="0" applyNumberFormat="1" applyFont="1" applyFill="1" applyBorder="1" applyAlignment="1"/>
    <xf numFmtId="165" fontId="5" fillId="0" borderId="5" xfId="0" applyNumberFormat="1" applyFont="1" applyFill="1" applyBorder="1" applyAlignment="1"/>
    <xf numFmtId="164" fontId="5" fillId="0" borderId="5" xfId="0" applyNumberFormat="1" applyFont="1" applyBorder="1" applyAlignment="1"/>
    <xf numFmtId="1" fontId="6" fillId="0" borderId="5" xfId="0" applyNumberFormat="1" applyFont="1" applyBorder="1" applyAlignment="1">
      <alignment vertical="center"/>
    </xf>
    <xf numFmtId="167" fontId="5" fillId="0" borderId="5" xfId="0" applyNumberFormat="1" applyFont="1" applyBorder="1" applyAlignment="1"/>
    <xf numFmtId="3" fontId="5" fillId="0" borderId="5" xfId="0" applyNumberFormat="1" applyFont="1" applyBorder="1" applyAlignment="1"/>
    <xf numFmtId="0" fontId="5" fillId="0" borderId="5" xfId="0" applyNumberFormat="1" applyFont="1" applyBorder="1"/>
    <xf numFmtId="3" fontId="5" fillId="0" borderId="5" xfId="0" applyNumberFormat="1" applyFont="1" applyBorder="1"/>
    <xf numFmtId="1" fontId="2" fillId="0" borderId="5" xfId="0" applyNumberFormat="1" applyFont="1" applyBorder="1" applyAlignment="1"/>
    <xf numFmtId="38" fontId="11" fillId="0" borderId="5" xfId="0" applyNumberFormat="1" applyFont="1" applyBorder="1"/>
    <xf numFmtId="0" fontId="9" fillId="0" borderId="5" xfId="0" applyFont="1" applyBorder="1" applyAlignment="1">
      <alignment horizontal="left" indent="1"/>
    </xf>
    <xf numFmtId="0" fontId="2" fillId="0" borderId="5" xfId="0" applyFont="1" applyBorder="1" applyAlignment="1">
      <alignment horizontal="left" indent="2"/>
    </xf>
    <xf numFmtId="38" fontId="2" fillId="0" borderId="5" xfId="0" applyNumberFormat="1" applyFont="1" applyBorder="1" applyAlignment="1"/>
    <xf numFmtId="164" fontId="2" fillId="0" borderId="5" xfId="0" applyNumberFormat="1" applyFont="1" applyBorder="1" applyAlignment="1"/>
    <xf numFmtId="1" fontId="7" fillId="0" borderId="5" xfId="0" applyNumberFormat="1" applyFont="1" applyBorder="1" applyAlignment="1"/>
    <xf numFmtId="169" fontId="5" fillId="0" borderId="5" xfId="2" applyNumberFormat="1" applyFont="1" applyBorder="1" applyAlignment="1"/>
    <xf numFmtId="169" fontId="5" fillId="0" borderId="5" xfId="0" applyNumberFormat="1" applyFont="1" applyBorder="1" applyAlignment="1"/>
    <xf numFmtId="6" fontId="5" fillId="0" borderId="5" xfId="2" applyNumberFormat="1" applyFont="1" applyBorder="1" applyAlignment="1"/>
    <xf numFmtId="3" fontId="2" fillId="0" borderId="5" xfId="0" applyNumberFormat="1" applyFont="1" applyBorder="1" applyAlignment="1"/>
    <xf numFmtId="166" fontId="2" fillId="0" borderId="5" xfId="0" applyNumberFormat="1" applyFont="1" applyBorder="1" applyAlignment="1"/>
    <xf numFmtId="170" fontId="5" fillId="0" borderId="1" xfId="0" applyNumberFormat="1" applyFont="1" applyBorder="1" applyAlignment="1"/>
    <xf numFmtId="3" fontId="3" fillId="0" borderId="0" xfId="0" applyNumberFormat="1" applyFont="1" applyAlignment="1">
      <alignment horizontal="center"/>
    </xf>
    <xf numFmtId="171" fontId="2" fillId="0" borderId="0" xfId="2" applyNumberFormat="1" applyFont="1" applyAlignment="1"/>
    <xf numFmtId="170" fontId="5" fillId="0" borderId="0" xfId="0" applyNumberFormat="1" applyFont="1" applyAlignment="1"/>
    <xf numFmtId="0" fontId="2" fillId="0" borderId="0" xfId="0" applyFont="1" applyFill="1" applyAlignment="1">
      <alignment horizontal="left" indent="2"/>
    </xf>
    <xf numFmtId="172" fontId="5" fillId="0" borderId="5" xfId="2" applyNumberFormat="1" applyFont="1" applyBorder="1" applyAlignment="1"/>
    <xf numFmtId="3" fontId="1" fillId="0" borderId="0" xfId="0" applyNumberFormat="1" applyFont="1" applyAlignment="1">
      <alignment horizontal="center"/>
    </xf>
    <xf numFmtId="1" fontId="16" fillId="2" borderId="3" xfId="0" applyNumberFormat="1" applyFont="1" applyFill="1" applyBorder="1" applyAlignment="1">
      <alignment horizontal="center" vertical="center"/>
    </xf>
    <xf numFmtId="0" fontId="2" fillId="0" borderId="0" xfId="0" applyFont="1" applyAlignment="1"/>
    <xf numFmtId="0" fontId="12" fillId="0" borderId="0" xfId="0" applyFont="1" applyAlignment="1"/>
    <xf numFmtId="1" fontId="18" fillId="0" borderId="0" xfId="0" quotePrefix="1" applyNumberFormat="1" applyFont="1" applyAlignment="1"/>
    <xf numFmtId="3" fontId="18" fillId="0" borderId="0" xfId="0" applyNumberFormat="1" applyFont="1" applyAlignment="1"/>
    <xf numFmtId="166" fontId="18" fillId="0" borderId="0" xfId="0" applyNumberFormat="1" applyFont="1" applyAlignment="1"/>
    <xf numFmtId="1" fontId="18" fillId="0" borderId="0" xfId="0" applyNumberFormat="1" applyFont="1" applyAlignment="1"/>
    <xf numFmtId="3" fontId="19" fillId="0" borderId="0" xfId="0" applyNumberFormat="1" applyFont="1" applyAlignment="1"/>
    <xf numFmtId="166" fontId="19" fillId="0" borderId="0" xfId="0" applyNumberFormat="1" applyFont="1" applyAlignment="1"/>
    <xf numFmtId="1" fontId="19" fillId="0" borderId="0" xfId="0" applyNumberFormat="1" applyFont="1" applyAlignment="1"/>
    <xf numFmtId="14" fontId="18" fillId="0" borderId="0" xfId="0" applyNumberFormat="1" applyFont="1" applyAlignment="1" applyProtection="1">
      <protection locked="0"/>
    </xf>
    <xf numFmtId="3" fontId="18" fillId="0" borderId="0" xfId="0" applyNumberFormat="1" applyFont="1" applyAlignment="1">
      <alignment horizontal="center"/>
    </xf>
    <xf numFmtId="2" fontId="18" fillId="0" borderId="0" xfId="0" applyNumberFormat="1" applyFont="1" applyAlignment="1"/>
    <xf numFmtId="2" fontId="19" fillId="0" borderId="0" xfId="0" applyNumberFormat="1" applyFont="1" applyAlignment="1"/>
    <xf numFmtId="164" fontId="18" fillId="0" borderId="0" xfId="0" applyNumberFormat="1" applyFont="1" applyAlignment="1">
      <alignment horizontal="center"/>
    </xf>
    <xf numFmtId="3" fontId="19" fillId="0" borderId="0" xfId="0" applyNumberFormat="1" applyFont="1" applyAlignment="1">
      <alignment horizontal="center"/>
    </xf>
    <xf numFmtId="166" fontId="18" fillId="0" borderId="0" xfId="0" applyNumberFormat="1" applyFont="1" applyAlignment="1">
      <alignment horizontal="center"/>
    </xf>
    <xf numFmtId="3" fontId="18" fillId="0" borderId="0" xfId="0" applyNumberFormat="1" applyFont="1" applyAlignment="1">
      <alignment horizontal="fill"/>
    </xf>
    <xf numFmtId="164" fontId="18" fillId="0" borderId="0" xfId="0" applyNumberFormat="1" applyFont="1" applyAlignment="1">
      <alignment horizontal="fill"/>
    </xf>
    <xf numFmtId="38" fontId="18" fillId="0" borderId="0" xfId="0" applyNumberFormat="1" applyFont="1" applyAlignment="1">
      <alignment horizontal="fill"/>
    </xf>
    <xf numFmtId="166" fontId="18" fillId="0" borderId="0" xfId="0" applyNumberFormat="1" applyFont="1" applyAlignment="1">
      <alignment horizontal="fill"/>
    </xf>
    <xf numFmtId="1" fontId="20" fillId="2" borderId="6" xfId="0" applyNumberFormat="1" applyFont="1" applyFill="1" applyBorder="1" applyAlignment="1">
      <alignment vertical="center"/>
    </xf>
    <xf numFmtId="38" fontId="18" fillId="0" borderId="0" xfId="1" applyNumberFormat="1" applyFont="1" applyAlignment="1"/>
    <xf numFmtId="164" fontId="18" fillId="0" borderId="0" xfId="0" applyNumberFormat="1" applyFont="1" applyAlignment="1"/>
    <xf numFmtId="38" fontId="18" fillId="0" borderId="0" xfId="0" applyNumberFormat="1" applyFont="1" applyAlignment="1"/>
    <xf numFmtId="1" fontId="20" fillId="2" borderId="7" xfId="0" applyNumberFormat="1" applyFont="1" applyFill="1" applyBorder="1" applyAlignment="1">
      <alignment vertical="center"/>
    </xf>
    <xf numFmtId="165" fontId="18" fillId="0" borderId="0" xfId="0" applyNumberFormat="1" applyFont="1" applyAlignment="1"/>
    <xf numFmtId="0" fontId="21" fillId="0" borderId="0" xfId="0" applyFont="1" applyAlignment="1">
      <alignment horizontal="left" indent="1"/>
    </xf>
    <xf numFmtId="0" fontId="19" fillId="0" borderId="0" xfId="0" applyFont="1" applyAlignment="1">
      <alignment horizontal="left" indent="2"/>
    </xf>
    <xf numFmtId="38" fontId="19" fillId="0" borderId="0" xfId="0" applyNumberFormat="1" applyFont="1"/>
    <xf numFmtId="38" fontId="19" fillId="0" borderId="0" xfId="1" applyNumberFormat="1" applyFont="1"/>
    <xf numFmtId="164" fontId="19" fillId="0" borderId="0" xfId="0" applyNumberFormat="1" applyFont="1"/>
    <xf numFmtId="38" fontId="19" fillId="0" borderId="0" xfId="0" applyNumberFormat="1" applyFont="1" applyBorder="1"/>
    <xf numFmtId="38" fontId="18" fillId="0" borderId="0" xfId="0" applyNumberFormat="1" applyFont="1" applyBorder="1" applyAlignment="1"/>
    <xf numFmtId="38" fontId="19" fillId="0" borderId="0" xfId="0" applyNumberFormat="1" applyFont="1" applyAlignment="1"/>
    <xf numFmtId="38" fontId="19" fillId="0" borderId="0" xfId="0" applyNumberFormat="1" applyFont="1" applyBorder="1" applyAlignment="1"/>
    <xf numFmtId="38" fontId="22" fillId="0" borderId="0" xfId="1" applyNumberFormat="1" applyFont="1"/>
    <xf numFmtId="38" fontId="19" fillId="0" borderId="0" xfId="1" applyNumberFormat="1" applyFont="1" applyBorder="1"/>
    <xf numFmtId="164" fontId="19" fillId="0" borderId="0" xfId="0" applyNumberFormat="1" applyFont="1" applyBorder="1"/>
    <xf numFmtId="164" fontId="18" fillId="0" borderId="0" xfId="0" applyNumberFormat="1" applyFont="1" applyBorder="1" applyAlignment="1"/>
    <xf numFmtId="1" fontId="19" fillId="0" borderId="0" xfId="0" applyNumberFormat="1" applyFont="1" applyBorder="1" applyAlignment="1"/>
    <xf numFmtId="38" fontId="19" fillId="0" borderId="1" xfId="1" applyNumberFormat="1" applyFont="1" applyBorder="1"/>
    <xf numFmtId="164" fontId="19" fillId="0" borderId="1" xfId="0" applyNumberFormat="1" applyFont="1" applyBorder="1"/>
    <xf numFmtId="38" fontId="18" fillId="0" borderId="1" xfId="0" applyNumberFormat="1" applyFont="1" applyBorder="1" applyAlignment="1"/>
    <xf numFmtId="1" fontId="18" fillId="0" borderId="0" xfId="0" applyNumberFormat="1" applyFont="1" applyAlignment="1">
      <alignment vertical="center"/>
    </xf>
    <xf numFmtId="167" fontId="19" fillId="0" borderId="0" xfId="0" applyNumberFormat="1" applyFont="1" applyBorder="1"/>
    <xf numFmtId="171" fontId="18" fillId="0" borderId="0" xfId="2" applyNumberFormat="1" applyFont="1" applyBorder="1" applyAlignment="1"/>
    <xf numFmtId="171" fontId="19" fillId="0" borderId="0" xfId="2" applyNumberFormat="1" applyFont="1" applyBorder="1"/>
    <xf numFmtId="165" fontId="19" fillId="0" borderId="0" xfId="0" applyNumberFormat="1" applyFont="1" applyBorder="1" applyAlignment="1"/>
    <xf numFmtId="165" fontId="19" fillId="0" borderId="0" xfId="0" applyNumberFormat="1" applyFont="1" applyAlignment="1"/>
    <xf numFmtId="1" fontId="20" fillId="2" borderId="5" xfId="0" applyNumberFormat="1" applyFont="1" applyFill="1" applyBorder="1" applyAlignment="1">
      <alignment vertical="center"/>
    </xf>
    <xf numFmtId="167" fontId="19" fillId="0" borderId="0" xfId="0" applyNumberFormat="1" applyFont="1" applyAlignment="1"/>
    <xf numFmtId="171" fontId="19" fillId="0" borderId="0" xfId="2" applyNumberFormat="1" applyFont="1" applyAlignment="1"/>
    <xf numFmtId="1" fontId="18" fillId="0" borderId="0" xfId="0" applyNumberFormat="1" applyFont="1" applyAlignment="1">
      <alignment vertical="center" wrapText="1"/>
    </xf>
    <xf numFmtId="173" fontId="19" fillId="0" borderId="0" xfId="0" applyNumberFormat="1" applyFont="1" applyAlignment="1"/>
    <xf numFmtId="173" fontId="18" fillId="0" borderId="0" xfId="0" applyNumberFormat="1" applyFont="1" applyAlignment="1">
      <alignment horizontal="center"/>
    </xf>
    <xf numFmtId="173" fontId="18" fillId="0" borderId="0" xfId="0" applyNumberFormat="1" applyFont="1" applyAlignment="1">
      <alignment horizontal="fill"/>
    </xf>
    <xf numFmtId="1" fontId="20" fillId="2" borderId="3" xfId="0" applyNumberFormat="1" applyFont="1" applyFill="1" applyBorder="1" applyAlignment="1">
      <alignment vertical="center"/>
    </xf>
    <xf numFmtId="1" fontId="20" fillId="2" borderId="4" xfId="0" applyNumberFormat="1" applyFont="1" applyFill="1" applyBorder="1" applyAlignment="1">
      <alignment vertical="center"/>
    </xf>
    <xf numFmtId="166" fontId="18" fillId="0" borderId="0" xfId="0" applyNumberFormat="1" applyFont="1" applyBorder="1" applyAlignment="1"/>
    <xf numFmtId="1" fontId="20" fillId="0" borderId="0" xfId="0" applyNumberFormat="1" applyFont="1" applyAlignment="1">
      <alignment vertical="center"/>
    </xf>
    <xf numFmtId="170" fontId="19" fillId="0" borderId="0" xfId="1" applyNumberFormat="1" applyFont="1"/>
    <xf numFmtId="167" fontId="19" fillId="0" borderId="0" xfId="0" applyNumberFormat="1" applyFont="1" applyBorder="1" applyAlignment="1"/>
    <xf numFmtId="3" fontId="19" fillId="0" borderId="0" xfId="0" applyNumberFormat="1" applyFont="1" applyBorder="1" applyAlignment="1"/>
    <xf numFmtId="166" fontId="19" fillId="0" borderId="0" xfId="0" applyNumberFormat="1" applyFont="1" applyBorder="1" applyAlignment="1"/>
    <xf numFmtId="1" fontId="23" fillId="0" borderId="0" xfId="0" applyNumberFormat="1" applyFont="1" applyAlignment="1"/>
    <xf numFmtId="1" fontId="20" fillId="2" borderId="4" xfId="0" applyNumberFormat="1" applyFont="1" applyFill="1" applyBorder="1" applyAlignment="1">
      <alignment vertical="center" wrapText="1"/>
    </xf>
    <xf numFmtId="3" fontId="3" fillId="0" borderId="0" xfId="0" applyNumberFormat="1" applyFont="1" applyAlignment="1">
      <alignment horizontal="center"/>
    </xf>
    <xf numFmtId="0" fontId="21" fillId="0" borderId="0" xfId="0" applyFont="1" applyFill="1" applyAlignment="1">
      <alignment horizontal="left" indent="1"/>
    </xf>
    <xf numFmtId="3" fontId="19" fillId="0" borderId="0" xfId="0" applyNumberFormat="1" applyFont="1" applyFill="1" applyAlignment="1"/>
    <xf numFmtId="1" fontId="18" fillId="0" borderId="0" xfId="0" applyNumberFormat="1" applyFont="1" applyAlignment="1">
      <alignment horizontal="left" wrapText="1"/>
    </xf>
    <xf numFmtId="1" fontId="20" fillId="0" borderId="0" xfId="0" applyNumberFormat="1" applyFont="1" applyAlignment="1">
      <alignment horizontal="left" wrapText="1"/>
    </xf>
    <xf numFmtId="38" fontId="19" fillId="0" borderId="0" xfId="0" applyNumberFormat="1" applyFont="1" applyFill="1" applyAlignment="1"/>
    <xf numFmtId="167" fontId="19" fillId="0" borderId="0" xfId="0" applyNumberFormat="1" applyFont="1" applyFill="1" applyAlignment="1"/>
    <xf numFmtId="166" fontId="19" fillId="0" borderId="0" xfId="0" applyNumberFormat="1" applyFont="1" applyFill="1" applyAlignment="1"/>
    <xf numFmtId="171" fontId="19" fillId="0" borderId="0" xfId="2" applyNumberFormat="1" applyFont="1" applyFill="1" applyAlignment="1"/>
    <xf numFmtId="170" fontId="5" fillId="0" borderId="0" xfId="0" applyNumberFormat="1" applyFont="1" applyBorder="1" applyAlignment="1"/>
    <xf numFmtId="170" fontId="3" fillId="0" borderId="0" xfId="0" applyNumberFormat="1" applyFont="1" applyBorder="1" applyAlignment="1"/>
    <xf numFmtId="170" fontId="5" fillId="0" borderId="0" xfId="0" applyNumberFormat="1" applyFont="1"/>
    <xf numFmtId="39" fontId="5" fillId="0" borderId="0" xfId="0" applyNumberFormat="1" applyFont="1" applyAlignment="1"/>
    <xf numFmtId="171" fontId="18" fillId="0" borderId="0" xfId="2" applyNumberFormat="1" applyFont="1" applyFill="1" applyBorder="1" applyAlignment="1"/>
    <xf numFmtId="171" fontId="19" fillId="0" borderId="0" xfId="2" applyNumberFormat="1" applyFont="1" applyFill="1" applyBorder="1"/>
    <xf numFmtId="170" fontId="5" fillId="0" borderId="0" xfId="0" applyNumberFormat="1" applyFont="1" applyBorder="1"/>
    <xf numFmtId="1" fontId="2" fillId="3" borderId="0" xfId="0" applyNumberFormat="1" applyFont="1" applyFill="1" applyAlignment="1">
      <alignment vertical="top" wrapText="1"/>
    </xf>
    <xf numFmtId="0" fontId="0" fillId="3" borderId="0" xfId="0" applyFill="1" applyAlignment="1">
      <alignment vertical="top" wrapText="1"/>
    </xf>
    <xf numFmtId="3" fontId="1" fillId="0" borderId="0" xfId="0" applyNumberFormat="1" applyFont="1" applyAlignment="1">
      <alignment horizontal="center"/>
    </xf>
    <xf numFmtId="3" fontId="3" fillId="0" borderId="0" xfId="0" applyNumberFormat="1" applyFont="1" applyAlignment="1">
      <alignment horizontal="center"/>
    </xf>
    <xf numFmtId="3" fontId="5" fillId="0" borderId="0" xfId="0" applyNumberFormat="1" applyFont="1" applyAlignment="1">
      <alignment horizontal="center"/>
    </xf>
    <xf numFmtId="166" fontId="5" fillId="0" borderId="0" xfId="0" applyNumberFormat="1" applyFont="1" applyAlignment="1">
      <alignment horizontal="center"/>
    </xf>
    <xf numFmtId="1" fontId="5" fillId="0" borderId="0" xfId="0" applyNumberFormat="1" applyFont="1" applyAlignment="1">
      <alignment wrapText="1"/>
    </xf>
    <xf numFmtId="0" fontId="8" fillId="3" borderId="0" xfId="0" applyFont="1" applyFill="1" applyAlignment="1">
      <alignment vertical="top" wrapText="1"/>
    </xf>
    <xf numFmtId="3" fontId="2" fillId="0" borderId="0" xfId="0" applyNumberFormat="1" applyFont="1" applyAlignment="1">
      <alignment horizontal="center"/>
    </xf>
    <xf numFmtId="3" fontId="1" fillId="0" borderId="5" xfId="0" applyNumberFormat="1" applyFont="1" applyBorder="1" applyAlignment="1">
      <alignment horizontal="center"/>
    </xf>
    <xf numFmtId="3" fontId="3" fillId="0" borderId="5" xfId="0" applyNumberFormat="1" applyFont="1" applyBorder="1" applyAlignment="1">
      <alignment horizontal="center"/>
    </xf>
    <xf numFmtId="3" fontId="2" fillId="0" borderId="5" xfId="0" applyNumberFormat="1" applyFont="1" applyBorder="1" applyAlignment="1">
      <alignment horizontal="center"/>
    </xf>
    <xf numFmtId="3" fontId="5" fillId="0" borderId="5" xfId="0" applyNumberFormat="1" applyFont="1" applyBorder="1" applyAlignment="1">
      <alignment horizontal="center"/>
    </xf>
    <xf numFmtId="1" fontId="5" fillId="0" borderId="5" xfId="0" applyNumberFormat="1" applyFont="1" applyBorder="1" applyAlignment="1">
      <alignment wrapText="1"/>
    </xf>
    <xf numFmtId="1" fontId="2" fillId="0" borderId="0" xfId="0" applyNumberFormat="1" applyFont="1" applyAlignment="1">
      <alignment wrapText="1"/>
    </xf>
    <xf numFmtId="0" fontId="0" fillId="0" borderId="0" xfId="0" applyAlignment="1">
      <alignment wrapText="1"/>
    </xf>
    <xf numFmtId="166" fontId="2" fillId="0" borderId="0" xfId="0" applyNumberFormat="1" applyFont="1" applyAlignment="1">
      <alignment horizontal="center"/>
    </xf>
    <xf numFmtId="0" fontId="15" fillId="0" borderId="0" xfId="0" applyFont="1" applyAlignment="1">
      <alignment horizontal="left" vertical="center" wrapText="1"/>
    </xf>
    <xf numFmtId="166" fontId="0" fillId="0" borderId="0" xfId="0" applyNumberFormat="1" applyAlignment="1">
      <alignment wrapText="1"/>
    </xf>
    <xf numFmtId="1" fontId="7" fillId="0" borderId="0" xfId="0" applyNumberFormat="1" applyFont="1" applyAlignment="1">
      <alignment wrapText="1"/>
    </xf>
    <xf numFmtId="0" fontId="5" fillId="0" borderId="0" xfId="0" applyFont="1" applyAlignment="1">
      <alignment wrapText="1"/>
    </xf>
    <xf numFmtId="3" fontId="18" fillId="0" borderId="0" xfId="0" applyNumberFormat="1" applyFont="1" applyAlignment="1">
      <alignment horizontal="center"/>
    </xf>
    <xf numFmtId="3" fontId="19" fillId="0" borderId="0" xfId="0" applyNumberFormat="1" applyFont="1" applyAlignment="1">
      <alignment horizontal="center"/>
    </xf>
    <xf numFmtId="166" fontId="19" fillId="0" borderId="0" xfId="0" applyNumberFormat="1" applyFont="1" applyAlignment="1">
      <alignment horizontal="center"/>
    </xf>
    <xf numFmtId="3" fontId="16" fillId="0" borderId="8" xfId="0" applyNumberFormat="1" applyFont="1" applyBorder="1" applyAlignment="1">
      <alignment horizontal="center"/>
    </xf>
    <xf numFmtId="3" fontId="16" fillId="0" borderId="9" xfId="0" applyNumberFormat="1" applyFont="1" applyBorder="1" applyAlignment="1">
      <alignment horizontal="center"/>
    </xf>
    <xf numFmtId="3" fontId="16" fillId="0" borderId="10" xfId="0" applyNumberFormat="1" applyFont="1" applyBorder="1" applyAlignment="1">
      <alignment horizontal="center"/>
    </xf>
    <xf numFmtId="38" fontId="1" fillId="0" borderId="11" xfId="0" applyNumberFormat="1" applyFont="1" applyBorder="1" applyAlignment="1">
      <alignment horizontal="center"/>
    </xf>
    <xf numFmtId="1" fontId="17" fillId="0" borderId="0" xfId="0" applyNumberFormat="1" applyFont="1" applyAlignment="1">
      <alignment horizontal="center"/>
    </xf>
  </cellXfs>
  <cellStyles count="3">
    <cellStyle name="Comma" xfId="1" builtinId="3"/>
    <cellStyle name="Currency" xfId="2"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92D050"/>
  </sheetPr>
  <dimension ref="A1:N194"/>
  <sheetViews>
    <sheetView view="pageBreakPreview" zoomScale="70" zoomScaleNormal="100" zoomScaleSheetLayoutView="70" workbookViewId="0">
      <pane xSplit="1" ySplit="4" topLeftCell="B161" activePane="bottomRight" state="frozen"/>
      <selection activeCell="A31" sqref="A31"/>
      <selection pane="topRight" activeCell="A31" sqref="A31"/>
      <selection pane="bottomLeft" activeCell="A31" sqref="A31"/>
      <selection pane="bottomRight" activeCell="B188" sqref="B188"/>
    </sheetView>
  </sheetViews>
  <sheetFormatPr defaultColWidth="8.6328125" defaultRowHeight="13.2" x14ac:dyDescent="0.25"/>
  <cols>
    <col min="1" max="1" width="57.6328125" style="11" customWidth="1"/>
    <col min="2" max="2" width="12.36328125" style="45" customWidth="1"/>
    <col min="3" max="3" width="6.81640625" style="65" customWidth="1"/>
    <col min="4" max="4" width="2.1796875" style="11" customWidth="1"/>
    <col min="5" max="5" width="12" style="45" customWidth="1"/>
    <col min="6" max="6" width="6.81640625" style="44" customWidth="1"/>
    <col min="7" max="7" width="2.1796875" style="11" customWidth="1"/>
    <col min="8" max="8" width="11.36328125" style="45" customWidth="1"/>
    <col min="9" max="9" width="8.1796875" style="46" customWidth="1"/>
    <col min="10" max="10" width="8.6328125" style="11"/>
    <col min="11" max="11" width="8.6328125" style="1"/>
    <col min="12" max="12" width="11" style="1" bestFit="1" customWidth="1"/>
    <col min="13" max="16384" width="8.6328125" style="1"/>
  </cols>
  <sheetData>
    <row r="1" spans="1:14" ht="24" customHeight="1" x14ac:dyDescent="0.25">
      <c r="A1" s="6"/>
      <c r="B1" s="57"/>
      <c r="C1" s="42"/>
      <c r="D1" s="6"/>
    </row>
    <row r="2" spans="1:14" x14ac:dyDescent="0.25">
      <c r="A2" s="82"/>
      <c r="B2" s="304" t="s">
        <v>214</v>
      </c>
      <c r="C2" s="305"/>
      <c r="D2" s="8"/>
      <c r="E2" s="304" t="s">
        <v>203</v>
      </c>
      <c r="F2" s="305"/>
      <c r="G2" s="48"/>
      <c r="H2" s="306" t="s">
        <v>1</v>
      </c>
      <c r="I2" s="307"/>
    </row>
    <row r="3" spans="1:14" x14ac:dyDescent="0.25">
      <c r="A3" s="83"/>
      <c r="B3" s="115" t="s">
        <v>40</v>
      </c>
      <c r="C3" s="40" t="s">
        <v>2</v>
      </c>
      <c r="D3" s="8"/>
      <c r="E3" s="115" t="s">
        <v>40</v>
      </c>
      <c r="F3" s="49" t="s">
        <v>2</v>
      </c>
      <c r="G3" s="48"/>
      <c r="H3" s="39" t="s">
        <v>40</v>
      </c>
      <c r="I3" s="50" t="s">
        <v>2</v>
      </c>
    </row>
    <row r="4" spans="1:14" ht="13.8" thickBot="1" x14ac:dyDescent="0.3">
      <c r="A4" s="8"/>
      <c r="B4" s="54" t="s">
        <v>0</v>
      </c>
      <c r="C4" s="51" t="s">
        <v>0</v>
      </c>
      <c r="D4" s="8"/>
      <c r="E4" s="54" t="s">
        <v>0</v>
      </c>
      <c r="F4" s="53" t="s">
        <v>0</v>
      </c>
      <c r="G4" s="48"/>
      <c r="H4" s="54" t="s">
        <v>0</v>
      </c>
      <c r="I4" s="55" t="s">
        <v>0</v>
      </c>
    </row>
    <row r="5" spans="1:14" ht="12.75" customHeight="1" x14ac:dyDescent="0.25">
      <c r="A5" s="145" t="s">
        <v>3</v>
      </c>
      <c r="B5" s="116"/>
      <c r="C5" s="41"/>
      <c r="D5" s="6"/>
      <c r="E5" s="57"/>
      <c r="F5" s="56"/>
      <c r="G5" s="6"/>
      <c r="H5" s="57"/>
      <c r="I5" s="58"/>
    </row>
    <row r="6" spans="1:14" ht="15" customHeight="1" thickBot="1" x14ac:dyDescent="0.3">
      <c r="A6" s="146" t="s">
        <v>14</v>
      </c>
      <c r="B6" s="116"/>
      <c r="C6" s="41"/>
      <c r="D6" s="6"/>
      <c r="E6" s="57"/>
      <c r="F6" s="56"/>
      <c r="G6" s="6"/>
      <c r="H6" s="57"/>
      <c r="I6" s="58"/>
    </row>
    <row r="7" spans="1:14" ht="15" customHeight="1" x14ac:dyDescent="0.25">
      <c r="A7" s="79" t="s">
        <v>89</v>
      </c>
      <c r="B7" s="116"/>
      <c r="C7" s="41"/>
      <c r="D7" s="6"/>
      <c r="E7" s="57"/>
      <c r="F7" s="56"/>
      <c r="G7" s="6"/>
      <c r="H7" s="57"/>
      <c r="I7" s="58"/>
      <c r="L7" s="33"/>
      <c r="M7" s="34"/>
      <c r="N7" s="35"/>
    </row>
    <row r="8" spans="1:14" ht="15" customHeight="1" x14ac:dyDescent="0.25">
      <c r="A8" s="98" t="s">
        <v>76</v>
      </c>
      <c r="B8" s="117"/>
      <c r="C8" s="97"/>
      <c r="D8" s="6"/>
      <c r="E8" s="57"/>
      <c r="F8" s="56"/>
      <c r="G8" s="6"/>
      <c r="H8" s="57"/>
      <c r="I8" s="58"/>
      <c r="L8" s="33"/>
      <c r="M8" s="34"/>
      <c r="N8" s="35"/>
    </row>
    <row r="9" spans="1:14" ht="15" customHeight="1" x14ac:dyDescent="0.25">
      <c r="A9" s="148" t="s">
        <v>127</v>
      </c>
      <c r="B9" s="117">
        <v>0</v>
      </c>
      <c r="C9" s="97">
        <v>0</v>
      </c>
      <c r="D9" s="6"/>
      <c r="E9" s="117">
        <v>0</v>
      </c>
      <c r="F9" s="97">
        <v>0</v>
      </c>
      <c r="G9" s="6"/>
      <c r="H9" s="57">
        <f t="shared" ref="H9:H37" si="0">B9-E9</f>
        <v>0</v>
      </c>
      <c r="I9" s="58">
        <f t="shared" ref="I9:I37" si="1">C9-F9</f>
        <v>0</v>
      </c>
      <c r="L9" s="33"/>
      <c r="M9" s="34"/>
      <c r="N9" s="35"/>
    </row>
    <row r="10" spans="1:14" ht="15" customHeight="1" x14ac:dyDescent="0.25">
      <c r="A10" s="98" t="s">
        <v>73</v>
      </c>
      <c r="B10" s="117"/>
      <c r="C10" s="97"/>
      <c r="D10" s="6"/>
      <c r="E10" s="117"/>
      <c r="F10" s="97"/>
      <c r="G10" s="6"/>
      <c r="H10" s="57"/>
      <c r="I10" s="58"/>
      <c r="L10" s="33"/>
      <c r="M10" s="34"/>
      <c r="N10" s="35"/>
    </row>
    <row r="11" spans="1:14" ht="15" customHeight="1" x14ac:dyDescent="0.25">
      <c r="A11" s="149" t="s">
        <v>16</v>
      </c>
      <c r="B11" s="117">
        <v>0</v>
      </c>
      <c r="C11" s="97">
        <v>0</v>
      </c>
      <c r="D11" s="6"/>
      <c r="E11" s="117">
        <v>0</v>
      </c>
      <c r="F11" s="97">
        <v>0</v>
      </c>
      <c r="G11" s="6"/>
      <c r="H11" s="57">
        <f t="shared" si="0"/>
        <v>0</v>
      </c>
      <c r="I11" s="58">
        <f t="shared" si="1"/>
        <v>0</v>
      </c>
      <c r="L11" s="33"/>
      <c r="M11" s="34"/>
      <c r="N11" s="35"/>
    </row>
    <row r="12" spans="1:14" ht="15" customHeight="1" x14ac:dyDescent="0.25">
      <c r="A12" s="149" t="s">
        <v>17</v>
      </c>
      <c r="B12" s="117">
        <v>0</v>
      </c>
      <c r="C12" s="97">
        <v>7</v>
      </c>
      <c r="D12" s="6"/>
      <c r="E12" s="117">
        <v>0</v>
      </c>
      <c r="F12" s="97">
        <v>1</v>
      </c>
      <c r="G12" s="6"/>
      <c r="H12" s="57">
        <f t="shared" si="0"/>
        <v>0</v>
      </c>
      <c r="I12" s="58">
        <f t="shared" si="1"/>
        <v>6</v>
      </c>
      <c r="L12" s="33"/>
      <c r="M12" s="34"/>
      <c r="N12" s="35"/>
    </row>
    <row r="13" spans="1:14" ht="15" customHeight="1" x14ac:dyDescent="0.25">
      <c r="A13" s="149" t="s">
        <v>18</v>
      </c>
      <c r="B13" s="117">
        <v>1840</v>
      </c>
      <c r="C13" s="97">
        <v>59</v>
      </c>
      <c r="D13" s="6"/>
      <c r="E13" s="117">
        <v>2408</v>
      </c>
      <c r="F13" s="97">
        <v>68</v>
      </c>
      <c r="G13" s="6"/>
      <c r="H13" s="57">
        <f t="shared" si="0"/>
        <v>-568</v>
      </c>
      <c r="I13" s="58">
        <f t="shared" si="1"/>
        <v>-9</v>
      </c>
      <c r="L13" s="33"/>
      <c r="M13" s="34"/>
      <c r="N13" s="35"/>
    </row>
    <row r="14" spans="1:14" ht="15" customHeight="1" x14ac:dyDescent="0.25">
      <c r="A14" s="149" t="s">
        <v>19</v>
      </c>
      <c r="B14" s="117">
        <v>480</v>
      </c>
      <c r="C14" s="97">
        <v>14</v>
      </c>
      <c r="D14" s="6"/>
      <c r="E14" s="117">
        <v>1380</v>
      </c>
      <c r="F14" s="97">
        <v>17</v>
      </c>
      <c r="G14" s="6"/>
      <c r="H14" s="57">
        <f t="shared" si="0"/>
        <v>-900</v>
      </c>
      <c r="I14" s="58">
        <f t="shared" si="1"/>
        <v>-3</v>
      </c>
      <c r="L14" s="33"/>
      <c r="M14" s="34"/>
      <c r="N14" s="35"/>
    </row>
    <row r="15" spans="1:14" ht="15" customHeight="1" x14ac:dyDescent="0.25">
      <c r="A15" s="216" t="s">
        <v>163</v>
      </c>
      <c r="B15" s="117">
        <v>0</v>
      </c>
      <c r="C15" s="97">
        <v>1</v>
      </c>
      <c r="D15" s="6"/>
      <c r="E15" s="117">
        <v>0</v>
      </c>
      <c r="F15" s="97">
        <v>0</v>
      </c>
      <c r="G15" s="6"/>
      <c r="H15" s="57">
        <f t="shared" si="0"/>
        <v>0</v>
      </c>
      <c r="I15" s="58">
        <f t="shared" si="1"/>
        <v>1</v>
      </c>
      <c r="L15" s="33"/>
      <c r="M15" s="34"/>
      <c r="N15" s="35"/>
    </row>
    <row r="16" spans="1:14" ht="15" customHeight="1" x14ac:dyDescent="0.25">
      <c r="A16" s="149" t="s">
        <v>20</v>
      </c>
      <c r="B16" s="117">
        <v>0</v>
      </c>
      <c r="C16" s="97">
        <v>0</v>
      </c>
      <c r="D16" s="6"/>
      <c r="E16" s="117">
        <v>0</v>
      </c>
      <c r="F16" s="97">
        <v>0</v>
      </c>
      <c r="G16" s="6"/>
      <c r="H16" s="57">
        <f t="shared" si="0"/>
        <v>0</v>
      </c>
      <c r="I16" s="58">
        <f t="shared" si="1"/>
        <v>0</v>
      </c>
      <c r="L16" s="33"/>
      <c r="M16" s="34"/>
      <c r="N16" s="35"/>
    </row>
    <row r="17" spans="1:14" ht="15" customHeight="1" x14ac:dyDescent="0.25">
      <c r="A17" s="149" t="s">
        <v>117</v>
      </c>
      <c r="B17" s="117">
        <v>0</v>
      </c>
      <c r="C17" s="97">
        <v>0</v>
      </c>
      <c r="D17" s="6"/>
      <c r="E17" s="117">
        <v>0</v>
      </c>
      <c r="F17" s="97">
        <v>0</v>
      </c>
      <c r="G17" s="6"/>
      <c r="H17" s="57">
        <f t="shared" si="0"/>
        <v>0</v>
      </c>
      <c r="I17" s="58">
        <f t="shared" si="1"/>
        <v>0</v>
      </c>
      <c r="L17" s="33"/>
      <c r="M17" s="34"/>
      <c r="N17" s="35"/>
    </row>
    <row r="18" spans="1:14" ht="15" customHeight="1" x14ac:dyDescent="0.25">
      <c r="A18" s="216" t="s">
        <v>167</v>
      </c>
      <c r="B18" s="117">
        <v>1451</v>
      </c>
      <c r="C18" s="97">
        <v>0</v>
      </c>
      <c r="D18" s="6"/>
      <c r="E18" s="117">
        <v>0</v>
      </c>
      <c r="F18" s="97">
        <v>0</v>
      </c>
      <c r="G18" s="6"/>
      <c r="H18" s="57">
        <f t="shared" si="0"/>
        <v>1451</v>
      </c>
      <c r="I18" s="58">
        <f t="shared" si="1"/>
        <v>0</v>
      </c>
      <c r="L18" s="33"/>
      <c r="M18" s="34"/>
      <c r="N18" s="35"/>
    </row>
    <row r="19" spans="1:14" ht="15" customHeight="1" x14ac:dyDescent="0.25">
      <c r="A19" s="149" t="s">
        <v>21</v>
      </c>
      <c r="B19" s="117">
        <v>150</v>
      </c>
      <c r="C19" s="97">
        <v>22</v>
      </c>
      <c r="D19" s="6"/>
      <c r="E19" s="117">
        <v>325</v>
      </c>
      <c r="F19" s="97">
        <v>23</v>
      </c>
      <c r="G19" s="6"/>
      <c r="H19" s="57">
        <f t="shared" si="0"/>
        <v>-175</v>
      </c>
      <c r="I19" s="58">
        <f t="shared" si="1"/>
        <v>-1</v>
      </c>
      <c r="L19" s="33"/>
      <c r="M19" s="34"/>
      <c r="N19" s="35"/>
    </row>
    <row r="20" spans="1:14" ht="15" customHeight="1" x14ac:dyDescent="0.25">
      <c r="A20" s="149" t="s">
        <v>22</v>
      </c>
      <c r="B20" s="117">
        <v>2097</v>
      </c>
      <c r="C20" s="97">
        <v>32</v>
      </c>
      <c r="D20" s="6"/>
      <c r="E20" s="117">
        <v>2827</v>
      </c>
      <c r="F20" s="97">
        <v>54</v>
      </c>
      <c r="G20" s="6"/>
      <c r="H20" s="57">
        <f t="shared" si="0"/>
        <v>-730</v>
      </c>
      <c r="I20" s="58">
        <f t="shared" si="1"/>
        <v>-22</v>
      </c>
      <c r="L20" s="33"/>
      <c r="M20" s="34"/>
      <c r="N20" s="35"/>
    </row>
    <row r="21" spans="1:14" ht="15" customHeight="1" x14ac:dyDescent="0.25">
      <c r="A21" s="149" t="s">
        <v>23</v>
      </c>
      <c r="B21" s="117">
        <v>2432</v>
      </c>
      <c r="C21" s="97">
        <v>5</v>
      </c>
      <c r="D21" s="6"/>
      <c r="E21" s="117">
        <v>1999</v>
      </c>
      <c r="F21" s="97">
        <v>5</v>
      </c>
      <c r="G21" s="6"/>
      <c r="H21" s="57">
        <f t="shared" si="0"/>
        <v>433</v>
      </c>
      <c r="I21" s="58">
        <f t="shared" si="1"/>
        <v>0</v>
      </c>
      <c r="L21" s="33"/>
      <c r="M21" s="34"/>
      <c r="N21" s="35"/>
    </row>
    <row r="22" spans="1:14" ht="15" customHeight="1" x14ac:dyDescent="0.25">
      <c r="A22" s="149" t="s">
        <v>24</v>
      </c>
      <c r="B22" s="117">
        <v>0</v>
      </c>
      <c r="C22" s="97">
        <v>0</v>
      </c>
      <c r="D22" s="6"/>
      <c r="E22" s="117">
        <v>0</v>
      </c>
      <c r="F22" s="97">
        <v>0</v>
      </c>
      <c r="G22" s="6"/>
      <c r="H22" s="57">
        <f t="shared" si="0"/>
        <v>0</v>
      </c>
      <c r="I22" s="58">
        <f t="shared" si="1"/>
        <v>0</v>
      </c>
      <c r="L22" s="33"/>
      <c r="M22" s="34"/>
      <c r="N22" s="35"/>
    </row>
    <row r="23" spans="1:14" ht="15" customHeight="1" x14ac:dyDescent="0.25">
      <c r="A23" s="216" t="s">
        <v>38</v>
      </c>
      <c r="B23" s="117">
        <v>0</v>
      </c>
      <c r="C23" s="97">
        <v>1</v>
      </c>
      <c r="D23" s="6"/>
      <c r="E23" s="117">
        <v>0</v>
      </c>
      <c r="F23" s="97">
        <v>2</v>
      </c>
      <c r="G23" s="6"/>
      <c r="H23" s="57">
        <f t="shared" si="0"/>
        <v>0</v>
      </c>
      <c r="I23" s="58">
        <f t="shared" si="1"/>
        <v>-1</v>
      </c>
      <c r="L23" s="33"/>
      <c r="M23" s="34"/>
      <c r="N23" s="35"/>
    </row>
    <row r="24" spans="1:14" ht="15" customHeight="1" x14ac:dyDescent="0.25">
      <c r="A24" s="149" t="s">
        <v>25</v>
      </c>
      <c r="B24" s="117">
        <v>0</v>
      </c>
      <c r="C24" s="97">
        <v>11</v>
      </c>
      <c r="D24" s="6"/>
      <c r="E24" s="117">
        <v>0</v>
      </c>
      <c r="F24" s="97">
        <v>11</v>
      </c>
      <c r="G24" s="6"/>
      <c r="H24" s="57">
        <f t="shared" si="0"/>
        <v>0</v>
      </c>
      <c r="I24" s="58">
        <f t="shared" si="1"/>
        <v>0</v>
      </c>
      <c r="L24" s="33"/>
      <c r="M24" s="34"/>
      <c r="N24" s="35"/>
    </row>
    <row r="25" spans="1:14" ht="15" customHeight="1" x14ac:dyDescent="0.25">
      <c r="A25" s="149" t="s">
        <v>27</v>
      </c>
      <c r="B25" s="117">
        <v>0</v>
      </c>
      <c r="C25" s="97">
        <v>9</v>
      </c>
      <c r="D25" s="6"/>
      <c r="E25" s="117">
        <v>0</v>
      </c>
      <c r="F25" s="97">
        <v>6</v>
      </c>
      <c r="G25" s="6"/>
      <c r="H25" s="57">
        <f t="shared" si="0"/>
        <v>0</v>
      </c>
      <c r="I25" s="58">
        <f t="shared" si="1"/>
        <v>3</v>
      </c>
      <c r="L25" s="33"/>
      <c r="M25" s="34"/>
      <c r="N25" s="35"/>
    </row>
    <row r="26" spans="1:14" ht="15" customHeight="1" x14ac:dyDescent="0.25">
      <c r="A26" s="149" t="s">
        <v>26</v>
      </c>
      <c r="B26" s="117">
        <v>0</v>
      </c>
      <c r="C26" s="97">
        <v>6</v>
      </c>
      <c r="D26" s="6"/>
      <c r="E26" s="117">
        <v>0</v>
      </c>
      <c r="F26" s="97">
        <v>0</v>
      </c>
      <c r="G26" s="6"/>
      <c r="H26" s="57">
        <f t="shared" si="0"/>
        <v>0</v>
      </c>
      <c r="I26" s="58">
        <f t="shared" si="1"/>
        <v>6</v>
      </c>
      <c r="L26" s="33"/>
      <c r="M26" s="34"/>
      <c r="N26" s="35"/>
    </row>
    <row r="27" spans="1:14" ht="15" customHeight="1" x14ac:dyDescent="0.25">
      <c r="A27" s="149" t="s">
        <v>28</v>
      </c>
      <c r="B27" s="117">
        <v>0</v>
      </c>
      <c r="C27" s="97">
        <v>0</v>
      </c>
      <c r="D27" s="6"/>
      <c r="E27" s="117">
        <v>0</v>
      </c>
      <c r="F27" s="97">
        <v>0</v>
      </c>
      <c r="G27" s="6"/>
      <c r="H27" s="57">
        <f t="shared" si="0"/>
        <v>0</v>
      </c>
      <c r="I27" s="58">
        <f t="shared" si="1"/>
        <v>0</v>
      </c>
      <c r="L27" s="33"/>
      <c r="M27" s="34"/>
      <c r="N27" s="35"/>
    </row>
    <row r="28" spans="1:14" ht="15" customHeight="1" x14ac:dyDescent="0.25">
      <c r="A28" s="150" t="s">
        <v>74</v>
      </c>
      <c r="B28" s="117"/>
      <c r="C28" s="97"/>
      <c r="D28" s="6"/>
      <c r="E28" s="117"/>
      <c r="F28" s="97"/>
      <c r="G28" s="6"/>
      <c r="H28" s="57"/>
      <c r="I28" s="58"/>
      <c r="L28" s="33"/>
      <c r="M28" s="34"/>
      <c r="N28" s="35"/>
    </row>
    <row r="29" spans="1:14" ht="15" customHeight="1" x14ac:dyDescent="0.25">
      <c r="A29" s="149" t="s">
        <v>29</v>
      </c>
      <c r="B29" s="117">
        <v>0</v>
      </c>
      <c r="C29" s="97">
        <v>8.9</v>
      </c>
      <c r="D29" s="6"/>
      <c r="E29" s="118">
        <v>0</v>
      </c>
      <c r="F29" s="97">
        <v>8.9</v>
      </c>
      <c r="G29" s="6"/>
      <c r="H29" s="57">
        <f t="shared" si="0"/>
        <v>0</v>
      </c>
      <c r="I29" s="58">
        <f t="shared" si="1"/>
        <v>0</v>
      </c>
      <c r="L29" s="33"/>
      <c r="M29" s="34"/>
      <c r="N29" s="35"/>
    </row>
    <row r="30" spans="1:14" ht="15" customHeight="1" x14ac:dyDescent="0.25">
      <c r="A30" s="149" t="s">
        <v>30</v>
      </c>
      <c r="B30" s="117">
        <v>210</v>
      </c>
      <c r="C30" s="97">
        <v>38</v>
      </c>
      <c r="D30" s="6"/>
      <c r="E30" s="118">
        <v>210</v>
      </c>
      <c r="F30" s="97">
        <v>37</v>
      </c>
      <c r="G30" s="6"/>
      <c r="H30" s="57">
        <f t="shared" si="0"/>
        <v>0</v>
      </c>
      <c r="I30" s="58">
        <f t="shared" si="1"/>
        <v>1</v>
      </c>
      <c r="L30" s="33"/>
      <c r="M30" s="34"/>
      <c r="N30" s="35"/>
    </row>
    <row r="31" spans="1:14" ht="15" customHeight="1" x14ac:dyDescent="0.25">
      <c r="A31" s="149" t="s">
        <v>20</v>
      </c>
      <c r="B31" s="117">
        <v>0</v>
      </c>
      <c r="C31" s="97">
        <v>1</v>
      </c>
      <c r="D31" s="6"/>
      <c r="E31" s="118">
        <v>0</v>
      </c>
      <c r="F31" s="97">
        <v>1</v>
      </c>
      <c r="G31" s="6"/>
      <c r="H31" s="57">
        <f t="shared" si="0"/>
        <v>0</v>
      </c>
      <c r="I31" s="58">
        <f t="shared" si="1"/>
        <v>0</v>
      </c>
      <c r="L31" s="33"/>
      <c r="M31" s="34"/>
      <c r="N31" s="35"/>
    </row>
    <row r="32" spans="1:14" ht="15" customHeight="1" x14ac:dyDescent="0.25">
      <c r="A32" s="149" t="s">
        <v>31</v>
      </c>
      <c r="B32" s="117">
        <v>6</v>
      </c>
      <c r="C32" s="97">
        <v>3</v>
      </c>
      <c r="D32" s="6"/>
      <c r="E32" s="118">
        <v>5.8</v>
      </c>
      <c r="F32" s="97">
        <v>3</v>
      </c>
      <c r="G32" s="6"/>
      <c r="H32" s="57">
        <f t="shared" si="0"/>
        <v>0.20000000000000018</v>
      </c>
      <c r="I32" s="58">
        <f t="shared" si="1"/>
        <v>0</v>
      </c>
      <c r="L32" s="33"/>
      <c r="M32" s="34"/>
      <c r="N32" s="35"/>
    </row>
    <row r="33" spans="1:14" ht="15" customHeight="1" x14ac:dyDescent="0.25">
      <c r="A33" s="149" t="s">
        <v>23</v>
      </c>
      <c r="B33" s="117">
        <v>0</v>
      </c>
      <c r="C33" s="97">
        <v>0</v>
      </c>
      <c r="D33" s="6"/>
      <c r="E33" s="118">
        <v>0</v>
      </c>
      <c r="F33" s="97">
        <v>0</v>
      </c>
      <c r="G33" s="6"/>
      <c r="H33" s="57">
        <f t="shared" si="0"/>
        <v>0</v>
      </c>
      <c r="I33" s="58">
        <f t="shared" si="1"/>
        <v>0</v>
      </c>
      <c r="L33" s="33"/>
      <c r="M33" s="34"/>
      <c r="N33" s="35"/>
    </row>
    <row r="34" spans="1:14" ht="15" customHeight="1" x14ac:dyDescent="0.25">
      <c r="A34" s="216" t="s">
        <v>38</v>
      </c>
      <c r="B34" s="117">
        <v>0</v>
      </c>
      <c r="C34" s="97">
        <v>1</v>
      </c>
      <c r="D34" s="6"/>
      <c r="E34" s="118">
        <v>0</v>
      </c>
      <c r="F34" s="97">
        <v>1</v>
      </c>
      <c r="G34" s="6"/>
      <c r="H34" s="57">
        <f t="shared" si="0"/>
        <v>0</v>
      </c>
      <c r="I34" s="58">
        <f t="shared" si="1"/>
        <v>0</v>
      </c>
      <c r="L34" s="33"/>
      <c r="M34" s="34"/>
      <c r="N34" s="35"/>
    </row>
    <row r="35" spans="1:14" ht="15" customHeight="1" x14ac:dyDescent="0.25">
      <c r="A35" s="149" t="s">
        <v>26</v>
      </c>
      <c r="B35" s="117">
        <v>0</v>
      </c>
      <c r="C35" s="97">
        <v>4</v>
      </c>
      <c r="D35" s="6"/>
      <c r="E35" s="118">
        <v>0</v>
      </c>
      <c r="F35" s="97">
        <v>0</v>
      </c>
      <c r="G35" s="6"/>
      <c r="H35" s="57">
        <f t="shared" si="0"/>
        <v>0</v>
      </c>
      <c r="I35" s="58">
        <f t="shared" si="1"/>
        <v>4</v>
      </c>
      <c r="L35" s="33"/>
      <c r="M35" s="34"/>
      <c r="N35" s="35"/>
    </row>
    <row r="36" spans="1:14" ht="15" customHeight="1" x14ac:dyDescent="0.25">
      <c r="A36" s="149" t="s">
        <v>28</v>
      </c>
      <c r="B36" s="117">
        <v>600</v>
      </c>
      <c r="C36" s="97">
        <v>4</v>
      </c>
      <c r="D36" s="6"/>
      <c r="E36" s="118">
        <v>600</v>
      </c>
      <c r="F36" s="97">
        <v>4</v>
      </c>
      <c r="G36" s="6"/>
      <c r="H36" s="57">
        <f t="shared" si="0"/>
        <v>0</v>
      </c>
      <c r="I36" s="58">
        <f t="shared" si="1"/>
        <v>0</v>
      </c>
      <c r="L36" s="33"/>
      <c r="M36" s="34"/>
      <c r="N36" s="35"/>
    </row>
    <row r="37" spans="1:14" ht="15" customHeight="1" x14ac:dyDescent="0.25">
      <c r="A37" s="149" t="s">
        <v>32</v>
      </c>
      <c r="B37" s="117">
        <v>60</v>
      </c>
      <c r="C37" s="97">
        <v>15</v>
      </c>
      <c r="D37" s="6"/>
      <c r="E37" s="118">
        <v>40</v>
      </c>
      <c r="F37" s="97">
        <v>20</v>
      </c>
      <c r="G37" s="6"/>
      <c r="H37" s="57">
        <f t="shared" si="0"/>
        <v>20</v>
      </c>
      <c r="I37" s="58">
        <f t="shared" si="1"/>
        <v>-5</v>
      </c>
      <c r="L37" s="33"/>
      <c r="M37" s="34"/>
      <c r="N37" s="35"/>
    </row>
    <row r="38" spans="1:14" ht="15" x14ac:dyDescent="0.25">
      <c r="A38" s="150" t="s">
        <v>72</v>
      </c>
      <c r="B38" s="117"/>
      <c r="C38" s="97"/>
      <c r="D38" s="41"/>
      <c r="E38" s="117"/>
      <c r="F38" s="97"/>
      <c r="H38" s="57"/>
      <c r="I38" s="58"/>
      <c r="L38" s="36"/>
      <c r="M38" s="37"/>
      <c r="N38" s="38"/>
    </row>
    <row r="39" spans="1:14" ht="15" x14ac:dyDescent="0.25">
      <c r="A39" s="99" t="s">
        <v>33</v>
      </c>
      <c r="B39" s="117">
        <v>0</v>
      </c>
      <c r="C39" s="97">
        <v>0</v>
      </c>
      <c r="D39" s="41"/>
      <c r="E39" s="117">
        <v>0</v>
      </c>
      <c r="F39" s="97">
        <v>0</v>
      </c>
      <c r="H39" s="57">
        <f t="shared" ref="H39:H49" si="2">B39-E39</f>
        <v>0</v>
      </c>
      <c r="I39" s="58">
        <f t="shared" ref="I39:I49" si="3">C39-F39</f>
        <v>0</v>
      </c>
      <c r="L39" s="36"/>
      <c r="M39" s="37"/>
      <c r="N39" s="38"/>
    </row>
    <row r="40" spans="1:14" ht="15" x14ac:dyDescent="0.25">
      <c r="A40" s="99" t="s">
        <v>90</v>
      </c>
      <c r="B40" s="117">
        <v>0</v>
      </c>
      <c r="C40" s="97">
        <v>0</v>
      </c>
      <c r="D40" s="41"/>
      <c r="E40" s="117">
        <v>0</v>
      </c>
      <c r="F40" s="97">
        <v>0</v>
      </c>
      <c r="H40" s="57">
        <f t="shared" si="2"/>
        <v>0</v>
      </c>
      <c r="I40" s="58">
        <f t="shared" si="3"/>
        <v>0</v>
      </c>
      <c r="L40" s="36"/>
      <c r="M40" s="37"/>
      <c r="N40" s="38"/>
    </row>
    <row r="41" spans="1:14" ht="15" x14ac:dyDescent="0.25">
      <c r="A41" s="99" t="s">
        <v>34</v>
      </c>
      <c r="B41" s="117">
        <v>2685</v>
      </c>
      <c r="C41" s="97">
        <v>11</v>
      </c>
      <c r="D41" s="41"/>
      <c r="E41" s="117">
        <v>3236</v>
      </c>
      <c r="F41" s="97">
        <v>12</v>
      </c>
      <c r="H41" s="57">
        <f t="shared" si="2"/>
        <v>-551</v>
      </c>
      <c r="I41" s="58">
        <f t="shared" si="3"/>
        <v>-1</v>
      </c>
      <c r="L41" s="36"/>
      <c r="M41" s="37"/>
      <c r="N41" s="38"/>
    </row>
    <row r="42" spans="1:14" x14ac:dyDescent="0.25">
      <c r="A42" s="33" t="s">
        <v>77</v>
      </c>
      <c r="B42" s="119"/>
      <c r="C42" s="96"/>
      <c r="D42" s="41"/>
      <c r="E42" s="119"/>
      <c r="F42" s="96"/>
      <c r="H42" s="57"/>
      <c r="I42" s="58"/>
      <c r="L42" s="33"/>
      <c r="M42" s="34"/>
      <c r="N42" s="35"/>
    </row>
    <row r="43" spans="1:14" ht="15" x14ac:dyDescent="0.25">
      <c r="A43" s="148" t="s">
        <v>219</v>
      </c>
      <c r="B43" s="117">
        <v>0</v>
      </c>
      <c r="C43" s="97">
        <v>9</v>
      </c>
      <c r="D43" s="41"/>
      <c r="E43" s="117">
        <v>100</v>
      </c>
      <c r="F43" s="97">
        <v>7</v>
      </c>
      <c r="H43" s="57">
        <f t="shared" si="2"/>
        <v>-100</v>
      </c>
      <c r="I43" s="58">
        <f t="shared" si="3"/>
        <v>2</v>
      </c>
      <c r="L43" s="36"/>
      <c r="M43" s="37"/>
      <c r="N43" s="38"/>
    </row>
    <row r="44" spans="1:14" ht="15" x14ac:dyDescent="0.25">
      <c r="A44" s="99" t="s">
        <v>28</v>
      </c>
      <c r="B44" s="117">
        <v>0</v>
      </c>
      <c r="C44" s="97">
        <v>0</v>
      </c>
      <c r="D44" s="41"/>
      <c r="E44" s="117">
        <v>0</v>
      </c>
      <c r="F44" s="97">
        <v>0</v>
      </c>
      <c r="H44" s="57">
        <f t="shared" si="2"/>
        <v>0</v>
      </c>
      <c r="I44" s="58">
        <f t="shared" si="3"/>
        <v>0</v>
      </c>
      <c r="L44" s="36"/>
      <c r="M44" s="37"/>
      <c r="N44" s="38"/>
    </row>
    <row r="45" spans="1:14" ht="15" x14ac:dyDescent="0.25">
      <c r="A45" s="99" t="s">
        <v>36</v>
      </c>
      <c r="B45" s="117">
        <v>0</v>
      </c>
      <c r="C45" s="97">
        <v>1</v>
      </c>
      <c r="D45" s="41"/>
      <c r="E45" s="117">
        <v>0</v>
      </c>
      <c r="F45" s="97">
        <v>1</v>
      </c>
      <c r="H45" s="57">
        <f t="shared" si="2"/>
        <v>0</v>
      </c>
      <c r="I45" s="58">
        <f t="shared" si="3"/>
        <v>0</v>
      </c>
      <c r="L45" s="36"/>
      <c r="M45" s="37"/>
      <c r="N45" s="38"/>
    </row>
    <row r="46" spans="1:14" ht="15" x14ac:dyDescent="0.25">
      <c r="A46" s="98" t="s">
        <v>75</v>
      </c>
      <c r="B46" s="117"/>
      <c r="C46" s="97"/>
      <c r="D46" s="41"/>
      <c r="E46" s="117"/>
      <c r="F46" s="97"/>
      <c r="H46" s="57"/>
      <c r="I46" s="58"/>
      <c r="L46" s="36"/>
      <c r="M46" s="37"/>
      <c r="N46" s="38"/>
    </row>
    <row r="47" spans="1:14" ht="15" x14ac:dyDescent="0.25">
      <c r="A47" s="99" t="s">
        <v>37</v>
      </c>
      <c r="B47" s="117">
        <v>1045</v>
      </c>
      <c r="C47" s="97">
        <v>9</v>
      </c>
      <c r="D47" s="41"/>
      <c r="E47" s="117">
        <v>1021</v>
      </c>
      <c r="F47" s="97">
        <v>10</v>
      </c>
      <c r="H47" s="57">
        <f t="shared" si="2"/>
        <v>24</v>
      </c>
      <c r="I47" s="58">
        <f t="shared" si="3"/>
        <v>-1</v>
      </c>
      <c r="L47" s="36"/>
      <c r="M47" s="37"/>
      <c r="N47" s="38"/>
    </row>
    <row r="48" spans="1:14" ht="15" x14ac:dyDescent="0.25">
      <c r="A48" s="148" t="s">
        <v>23</v>
      </c>
      <c r="B48" s="117">
        <v>30</v>
      </c>
      <c r="C48" s="97">
        <v>0</v>
      </c>
      <c r="D48" s="41"/>
      <c r="E48" s="117">
        <v>30</v>
      </c>
      <c r="F48" s="97">
        <v>0</v>
      </c>
      <c r="H48" s="57">
        <f t="shared" si="2"/>
        <v>0</v>
      </c>
      <c r="I48" s="58">
        <f t="shared" si="3"/>
        <v>0</v>
      </c>
      <c r="L48" s="36"/>
      <c r="M48" s="37"/>
      <c r="N48" s="38"/>
    </row>
    <row r="49" spans="1:14" ht="15" x14ac:dyDescent="0.25">
      <c r="A49" s="99" t="s">
        <v>38</v>
      </c>
      <c r="B49" s="117">
        <v>0</v>
      </c>
      <c r="C49" s="97">
        <v>0</v>
      </c>
      <c r="D49" s="41"/>
      <c r="E49" s="120">
        <v>0</v>
      </c>
      <c r="F49" s="101">
        <v>0</v>
      </c>
      <c r="H49" s="86">
        <f t="shared" si="2"/>
        <v>0</v>
      </c>
      <c r="I49" s="87">
        <f t="shared" si="3"/>
        <v>0</v>
      </c>
      <c r="L49" s="36"/>
      <c r="M49" s="37"/>
      <c r="N49" s="38"/>
    </row>
    <row r="50" spans="1:14" x14ac:dyDescent="0.25">
      <c r="A50" s="10" t="s">
        <v>10</v>
      </c>
      <c r="B50" s="93">
        <f>SUM(B7:B49)</f>
        <v>13086</v>
      </c>
      <c r="C50" s="72">
        <f>SUM(C7:C49)</f>
        <v>271.89999999999998</v>
      </c>
      <c r="E50" s="93">
        <v>14181.8</v>
      </c>
      <c r="F50" s="72">
        <v>291.89999999999998</v>
      </c>
      <c r="H50" s="45">
        <f>B50-E50</f>
        <v>-1095.7999999999993</v>
      </c>
      <c r="I50" s="46">
        <f>C50-F50</f>
        <v>-20</v>
      </c>
    </row>
    <row r="51" spans="1:14" ht="13.8" thickBot="1" x14ac:dyDescent="0.3">
      <c r="A51" s="9"/>
      <c r="B51" s="93"/>
      <c r="C51" s="95"/>
    </row>
    <row r="52" spans="1:14" x14ac:dyDescent="0.25">
      <c r="A52" s="145" t="s">
        <v>3</v>
      </c>
      <c r="B52" s="57"/>
      <c r="C52" s="59"/>
      <c r="E52" s="62"/>
      <c r="F52" s="61"/>
      <c r="G52" s="30"/>
      <c r="H52" s="62"/>
      <c r="I52" s="63"/>
    </row>
    <row r="53" spans="1:14" ht="13.8" thickBot="1" x14ac:dyDescent="0.3">
      <c r="A53" s="146" t="s">
        <v>41</v>
      </c>
      <c r="B53" s="116"/>
      <c r="C53" s="59"/>
      <c r="E53" s="62"/>
      <c r="F53" s="61"/>
      <c r="G53" s="30"/>
      <c r="H53" s="62"/>
      <c r="I53" s="63"/>
    </row>
    <row r="54" spans="1:14" x14ac:dyDescent="0.25">
      <c r="A54" s="79" t="s">
        <v>71</v>
      </c>
      <c r="B54" s="116"/>
      <c r="C54" s="59"/>
      <c r="E54" s="62"/>
      <c r="F54" s="61"/>
      <c r="G54" s="30"/>
      <c r="H54" s="62"/>
      <c r="I54" s="63"/>
      <c r="J54" s="1"/>
    </row>
    <row r="55" spans="1:14" x14ac:dyDescent="0.25">
      <c r="A55" s="98" t="s">
        <v>78</v>
      </c>
      <c r="B55" s="117"/>
      <c r="C55" s="97"/>
      <c r="E55" s="62"/>
      <c r="F55" s="61"/>
      <c r="J55" s="1"/>
    </row>
    <row r="56" spans="1:14" x14ac:dyDescent="0.25">
      <c r="A56" s="99" t="s">
        <v>23</v>
      </c>
      <c r="B56" s="117">
        <v>7485</v>
      </c>
      <c r="C56" s="97">
        <v>14</v>
      </c>
      <c r="E56" s="117">
        <v>7010</v>
      </c>
      <c r="F56" s="97">
        <v>11</v>
      </c>
      <c r="H56" s="45">
        <f t="shared" ref="H56:I61" si="4">B56-E56</f>
        <v>475</v>
      </c>
      <c r="I56" s="46">
        <f t="shared" si="4"/>
        <v>3</v>
      </c>
      <c r="J56" s="1"/>
    </row>
    <row r="57" spans="1:14" x14ac:dyDescent="0.25">
      <c r="A57" s="99" t="s">
        <v>52</v>
      </c>
      <c r="B57" s="117">
        <v>1607</v>
      </c>
      <c r="C57" s="97">
        <v>0</v>
      </c>
      <c r="E57" s="117">
        <v>0</v>
      </c>
      <c r="F57" s="97">
        <v>0</v>
      </c>
      <c r="H57" s="45">
        <f t="shared" si="4"/>
        <v>1607</v>
      </c>
      <c r="I57" s="46">
        <f t="shared" si="4"/>
        <v>0</v>
      </c>
      <c r="J57" s="1"/>
    </row>
    <row r="58" spans="1:14" x14ac:dyDescent="0.25">
      <c r="A58" s="99" t="s">
        <v>54</v>
      </c>
      <c r="B58" s="117">
        <v>125</v>
      </c>
      <c r="C58" s="97">
        <v>19</v>
      </c>
      <c r="E58" s="117">
        <v>175</v>
      </c>
      <c r="F58" s="97">
        <v>19</v>
      </c>
      <c r="H58" s="45">
        <f t="shared" si="4"/>
        <v>-50</v>
      </c>
      <c r="I58" s="46">
        <f t="shared" si="4"/>
        <v>0</v>
      </c>
      <c r="J58" s="1"/>
    </row>
    <row r="59" spans="1:14" x14ac:dyDescent="0.25">
      <c r="A59" s="99" t="s">
        <v>55</v>
      </c>
      <c r="B59" s="117">
        <v>0</v>
      </c>
      <c r="C59" s="97">
        <v>15</v>
      </c>
      <c r="E59" s="117">
        <v>0</v>
      </c>
      <c r="F59" s="97">
        <v>15</v>
      </c>
      <c r="H59" s="45">
        <f t="shared" si="4"/>
        <v>0</v>
      </c>
      <c r="I59" s="46">
        <f t="shared" si="4"/>
        <v>0</v>
      </c>
      <c r="J59" s="1"/>
    </row>
    <row r="60" spans="1:14" x14ac:dyDescent="0.25">
      <c r="A60" s="98" t="s">
        <v>76</v>
      </c>
      <c r="B60" s="117"/>
      <c r="C60" s="97"/>
      <c r="E60" s="117"/>
      <c r="F60" s="97"/>
      <c r="J60" s="1"/>
    </row>
    <row r="61" spans="1:14" x14ac:dyDescent="0.25">
      <c r="A61" s="148" t="s">
        <v>127</v>
      </c>
      <c r="B61" s="117">
        <v>0</v>
      </c>
      <c r="C61" s="97">
        <v>0</v>
      </c>
      <c r="E61" s="117">
        <v>0</v>
      </c>
      <c r="F61" s="97">
        <v>0</v>
      </c>
      <c r="H61" s="45">
        <f t="shared" si="4"/>
        <v>0</v>
      </c>
      <c r="I61" s="46">
        <f t="shared" si="4"/>
        <v>0</v>
      </c>
      <c r="J61" s="1"/>
    </row>
    <row r="62" spans="1:14" x14ac:dyDescent="0.25">
      <c r="A62" s="98" t="s">
        <v>73</v>
      </c>
      <c r="B62" s="117"/>
      <c r="C62" s="97"/>
      <c r="E62" s="117"/>
      <c r="F62" s="97"/>
      <c r="J62" s="1"/>
    </row>
    <row r="63" spans="1:14" x14ac:dyDescent="0.25">
      <c r="A63" s="149" t="s">
        <v>163</v>
      </c>
      <c r="B63" s="117">
        <v>0</v>
      </c>
      <c r="C63" s="97">
        <v>3</v>
      </c>
      <c r="E63" s="117">
        <v>0</v>
      </c>
      <c r="F63" s="97">
        <v>0</v>
      </c>
      <c r="H63" s="45">
        <f t="shared" ref="H63" si="5">B63-E63</f>
        <v>0</v>
      </c>
      <c r="I63" s="46">
        <f t="shared" ref="I63" si="6">C63-F63</f>
        <v>3</v>
      </c>
      <c r="J63" s="1"/>
    </row>
    <row r="64" spans="1:14" x14ac:dyDescent="0.25">
      <c r="A64" s="149" t="s">
        <v>20</v>
      </c>
      <c r="B64" s="117">
        <v>0</v>
      </c>
      <c r="C64" s="97">
        <v>8</v>
      </c>
      <c r="E64" s="117">
        <v>0</v>
      </c>
      <c r="F64" s="97">
        <v>10</v>
      </c>
      <c r="H64" s="45">
        <f t="shared" ref="H64:I108" si="7">B64-E64</f>
        <v>0</v>
      </c>
      <c r="I64" s="46">
        <f t="shared" si="7"/>
        <v>-2</v>
      </c>
      <c r="J64" s="1"/>
    </row>
    <row r="65" spans="1:10" x14ac:dyDescent="0.25">
      <c r="A65" s="149" t="s">
        <v>46</v>
      </c>
      <c r="B65" s="117">
        <v>0</v>
      </c>
      <c r="C65" s="97">
        <v>0</v>
      </c>
      <c r="E65" s="117">
        <v>0</v>
      </c>
      <c r="F65" s="97">
        <v>0</v>
      </c>
      <c r="H65" s="45">
        <f t="shared" si="7"/>
        <v>0</v>
      </c>
      <c r="I65" s="46">
        <f t="shared" si="7"/>
        <v>0</v>
      </c>
      <c r="J65" s="1"/>
    </row>
    <row r="66" spans="1:10" x14ac:dyDescent="0.25">
      <c r="A66" s="149" t="s">
        <v>118</v>
      </c>
      <c r="B66" s="117">
        <v>650</v>
      </c>
      <c r="C66" s="97">
        <v>21</v>
      </c>
      <c r="E66" s="117">
        <v>1650</v>
      </c>
      <c r="F66" s="97">
        <v>35</v>
      </c>
      <c r="H66" s="45">
        <f t="shared" si="7"/>
        <v>-1000</v>
      </c>
      <c r="I66" s="46">
        <f t="shared" si="7"/>
        <v>-14</v>
      </c>
      <c r="J66" s="1"/>
    </row>
    <row r="67" spans="1:10" x14ac:dyDescent="0.25">
      <c r="A67" s="149" t="s">
        <v>49</v>
      </c>
      <c r="B67" s="117">
        <v>589</v>
      </c>
      <c r="C67" s="97">
        <v>38</v>
      </c>
      <c r="E67" s="117">
        <v>960</v>
      </c>
      <c r="F67" s="97">
        <v>39</v>
      </c>
      <c r="H67" s="45">
        <f t="shared" si="7"/>
        <v>-371</v>
      </c>
      <c r="I67" s="46">
        <f t="shared" si="7"/>
        <v>-1</v>
      </c>
      <c r="J67" s="1"/>
    </row>
    <row r="68" spans="1:10" x14ac:dyDescent="0.25">
      <c r="A68" s="149" t="s">
        <v>21</v>
      </c>
      <c r="B68" s="117">
        <v>5339</v>
      </c>
      <c r="C68" s="97">
        <v>164</v>
      </c>
      <c r="E68" s="117">
        <v>4199</v>
      </c>
      <c r="F68" s="97">
        <v>160</v>
      </c>
      <c r="H68" s="45">
        <f t="shared" si="7"/>
        <v>1140</v>
      </c>
      <c r="I68" s="46">
        <f t="shared" si="7"/>
        <v>4</v>
      </c>
      <c r="J68" s="1"/>
    </row>
    <row r="69" spans="1:10" x14ac:dyDescent="0.25">
      <c r="A69" s="149" t="s">
        <v>22</v>
      </c>
      <c r="B69" s="117">
        <v>4456</v>
      </c>
      <c r="C69" s="97">
        <v>59</v>
      </c>
      <c r="E69" s="117">
        <v>3956</v>
      </c>
      <c r="F69" s="97">
        <v>55</v>
      </c>
      <c r="H69" s="45">
        <f t="shared" si="7"/>
        <v>500</v>
      </c>
      <c r="I69" s="46">
        <f t="shared" si="7"/>
        <v>4</v>
      </c>
      <c r="J69" s="1"/>
    </row>
    <row r="70" spans="1:10" x14ac:dyDescent="0.25">
      <c r="A70" s="149" t="s">
        <v>23</v>
      </c>
      <c r="B70" s="117">
        <v>150</v>
      </c>
      <c r="C70" s="97">
        <v>0</v>
      </c>
      <c r="E70" s="117">
        <v>244</v>
      </c>
      <c r="F70" s="97">
        <v>0</v>
      </c>
      <c r="H70" s="45">
        <f t="shared" si="7"/>
        <v>-94</v>
      </c>
      <c r="I70" s="46">
        <f t="shared" si="7"/>
        <v>0</v>
      </c>
      <c r="J70" s="1"/>
    </row>
    <row r="71" spans="1:10" x14ac:dyDescent="0.25">
      <c r="A71" s="216" t="s">
        <v>38</v>
      </c>
      <c r="B71" s="117">
        <v>0</v>
      </c>
      <c r="C71" s="97">
        <v>4</v>
      </c>
      <c r="E71" s="117">
        <v>0</v>
      </c>
      <c r="F71" s="97">
        <v>4</v>
      </c>
      <c r="H71" s="45">
        <f t="shared" si="7"/>
        <v>0</v>
      </c>
      <c r="I71" s="46">
        <f t="shared" si="7"/>
        <v>0</v>
      </c>
      <c r="J71" s="1"/>
    </row>
    <row r="72" spans="1:10" x14ac:dyDescent="0.25">
      <c r="A72" s="149" t="s">
        <v>25</v>
      </c>
      <c r="B72" s="117">
        <v>405</v>
      </c>
      <c r="C72" s="97">
        <v>35</v>
      </c>
      <c r="E72" s="117">
        <v>255</v>
      </c>
      <c r="F72" s="97">
        <v>35</v>
      </c>
      <c r="H72" s="45">
        <f t="shared" si="7"/>
        <v>150</v>
      </c>
      <c r="I72" s="46">
        <f t="shared" si="7"/>
        <v>0</v>
      </c>
      <c r="J72" s="1"/>
    </row>
    <row r="73" spans="1:10" x14ac:dyDescent="0.25">
      <c r="A73" s="216" t="s">
        <v>164</v>
      </c>
      <c r="B73" s="117">
        <v>0</v>
      </c>
      <c r="C73" s="97">
        <v>3</v>
      </c>
      <c r="E73" s="117">
        <v>0</v>
      </c>
      <c r="F73" s="97">
        <v>0</v>
      </c>
      <c r="H73" s="45">
        <f t="shared" si="7"/>
        <v>0</v>
      </c>
      <c r="I73" s="46">
        <f t="shared" si="7"/>
        <v>3</v>
      </c>
      <c r="J73" s="1"/>
    </row>
    <row r="74" spans="1:10" x14ac:dyDescent="0.25">
      <c r="A74" s="149" t="s">
        <v>67</v>
      </c>
      <c r="B74" s="117">
        <v>0</v>
      </c>
      <c r="C74" s="97">
        <v>0</v>
      </c>
      <c r="E74" s="118">
        <v>0</v>
      </c>
      <c r="F74" s="64">
        <v>0</v>
      </c>
      <c r="H74" s="45">
        <f t="shared" si="7"/>
        <v>0</v>
      </c>
      <c r="I74" s="46">
        <f t="shared" si="7"/>
        <v>0</v>
      </c>
      <c r="J74" s="1"/>
    </row>
    <row r="75" spans="1:10" x14ac:dyDescent="0.25">
      <c r="A75" s="216" t="s">
        <v>180</v>
      </c>
      <c r="B75" s="117">
        <v>718</v>
      </c>
      <c r="C75" s="97">
        <v>2</v>
      </c>
      <c r="E75" s="118">
        <v>0</v>
      </c>
      <c r="F75" s="64">
        <v>0</v>
      </c>
      <c r="H75" s="45">
        <f t="shared" si="7"/>
        <v>718</v>
      </c>
      <c r="I75" s="46">
        <f t="shared" si="7"/>
        <v>2</v>
      </c>
      <c r="J75" s="1"/>
    </row>
    <row r="76" spans="1:10" x14ac:dyDescent="0.25">
      <c r="A76" s="149" t="s">
        <v>28</v>
      </c>
      <c r="B76" s="117">
        <v>250</v>
      </c>
      <c r="C76" s="97">
        <v>13</v>
      </c>
      <c r="E76" s="118">
        <v>750</v>
      </c>
      <c r="F76" s="64">
        <v>13</v>
      </c>
      <c r="H76" s="45">
        <f t="shared" si="7"/>
        <v>-500</v>
      </c>
      <c r="I76" s="46">
        <f t="shared" si="7"/>
        <v>0</v>
      </c>
      <c r="J76" s="1"/>
    </row>
    <row r="77" spans="1:10" x14ac:dyDescent="0.25">
      <c r="A77" s="150" t="s">
        <v>74</v>
      </c>
      <c r="B77" s="117"/>
      <c r="C77" s="97"/>
      <c r="E77" s="117"/>
      <c r="F77" s="97"/>
      <c r="J77" s="1"/>
    </row>
    <row r="78" spans="1:10" x14ac:dyDescent="0.25">
      <c r="A78" s="149" t="s">
        <v>29</v>
      </c>
      <c r="B78" s="117">
        <v>25</v>
      </c>
      <c r="C78" s="97">
        <v>53.9</v>
      </c>
      <c r="E78" s="118">
        <v>25</v>
      </c>
      <c r="F78" s="97">
        <v>49.9</v>
      </c>
      <c r="H78" s="45">
        <f t="shared" si="7"/>
        <v>0</v>
      </c>
      <c r="I78" s="46">
        <f t="shared" si="7"/>
        <v>4</v>
      </c>
      <c r="J78" s="1"/>
    </row>
    <row r="79" spans="1:10" x14ac:dyDescent="0.25">
      <c r="A79" s="149" t="s">
        <v>20</v>
      </c>
      <c r="B79" s="117">
        <v>0</v>
      </c>
      <c r="C79" s="97">
        <v>20</v>
      </c>
      <c r="E79" s="118">
        <v>0</v>
      </c>
      <c r="F79" s="97">
        <v>21</v>
      </c>
      <c r="H79" s="45">
        <f t="shared" si="7"/>
        <v>0</v>
      </c>
      <c r="I79" s="46">
        <f t="shared" si="7"/>
        <v>-1</v>
      </c>
      <c r="J79" s="1"/>
    </row>
    <row r="80" spans="1:10" x14ac:dyDescent="0.25">
      <c r="A80" s="149" t="s">
        <v>31</v>
      </c>
      <c r="B80" s="117">
        <v>116.4</v>
      </c>
      <c r="C80" s="97">
        <v>15.7</v>
      </c>
      <c r="E80" s="118">
        <v>116.4</v>
      </c>
      <c r="F80" s="97">
        <v>16.600000000000001</v>
      </c>
      <c r="H80" s="45">
        <f t="shared" si="7"/>
        <v>0</v>
      </c>
      <c r="I80" s="46">
        <f t="shared" si="7"/>
        <v>-0.90000000000000213</v>
      </c>
      <c r="J80" s="1"/>
    </row>
    <row r="81" spans="1:10" x14ac:dyDescent="0.25">
      <c r="A81" s="149" t="s">
        <v>44</v>
      </c>
      <c r="B81" s="117">
        <v>0</v>
      </c>
      <c r="C81" s="97">
        <v>36</v>
      </c>
      <c r="E81" s="118">
        <v>0</v>
      </c>
      <c r="F81" s="97">
        <v>41</v>
      </c>
      <c r="H81" s="45">
        <f t="shared" si="7"/>
        <v>0</v>
      </c>
      <c r="I81" s="46">
        <f t="shared" si="7"/>
        <v>-5</v>
      </c>
      <c r="J81" s="1"/>
    </row>
    <row r="82" spans="1:10" x14ac:dyDescent="0.25">
      <c r="A82" s="149" t="s">
        <v>117</v>
      </c>
      <c r="B82" s="117">
        <v>0</v>
      </c>
      <c r="C82" s="97">
        <v>7</v>
      </c>
      <c r="E82" s="118">
        <v>0</v>
      </c>
      <c r="F82" s="97">
        <v>5</v>
      </c>
      <c r="H82" s="45">
        <f t="shared" si="7"/>
        <v>0</v>
      </c>
      <c r="I82" s="46">
        <f t="shared" si="7"/>
        <v>2</v>
      </c>
      <c r="J82" s="1"/>
    </row>
    <row r="83" spans="1:10" x14ac:dyDescent="0.25">
      <c r="A83" s="149" t="s">
        <v>47</v>
      </c>
      <c r="B83" s="117">
        <v>2878</v>
      </c>
      <c r="C83" s="97">
        <v>330</v>
      </c>
      <c r="E83" s="118">
        <v>2547</v>
      </c>
      <c r="F83" s="97">
        <v>329</v>
      </c>
      <c r="H83" s="45">
        <f t="shared" si="7"/>
        <v>331</v>
      </c>
      <c r="I83" s="46">
        <f t="shared" si="7"/>
        <v>1</v>
      </c>
      <c r="J83" s="1"/>
    </row>
    <row r="84" spans="1:10" x14ac:dyDescent="0.25">
      <c r="A84" s="216" t="s">
        <v>167</v>
      </c>
      <c r="B84" s="117">
        <v>5030</v>
      </c>
      <c r="C84" s="97">
        <v>0</v>
      </c>
      <c r="E84" s="118">
        <v>0</v>
      </c>
      <c r="F84" s="97">
        <v>0</v>
      </c>
      <c r="H84" s="45">
        <f t="shared" si="7"/>
        <v>5030</v>
      </c>
      <c r="I84" s="46">
        <f t="shared" si="7"/>
        <v>0</v>
      </c>
      <c r="J84" s="1"/>
    </row>
    <row r="85" spans="1:10" x14ac:dyDescent="0.25">
      <c r="A85" s="149" t="s">
        <v>23</v>
      </c>
      <c r="B85" s="117">
        <v>3764.5</v>
      </c>
      <c r="C85" s="97">
        <v>6</v>
      </c>
      <c r="E85" s="118">
        <v>3038.6</v>
      </c>
      <c r="F85" s="97">
        <v>6</v>
      </c>
      <c r="H85" s="45">
        <f t="shared" si="7"/>
        <v>725.90000000000009</v>
      </c>
      <c r="I85" s="46">
        <f t="shared" si="7"/>
        <v>0</v>
      </c>
      <c r="J85" s="1"/>
    </row>
    <row r="86" spans="1:10" x14ac:dyDescent="0.25">
      <c r="A86" s="216" t="s">
        <v>38</v>
      </c>
      <c r="B86" s="117">
        <v>0</v>
      </c>
      <c r="C86" s="97">
        <v>4</v>
      </c>
      <c r="E86" s="118">
        <v>0</v>
      </c>
      <c r="F86" s="97">
        <v>5</v>
      </c>
      <c r="H86" s="45">
        <f t="shared" si="7"/>
        <v>0</v>
      </c>
      <c r="I86" s="46">
        <f t="shared" si="7"/>
        <v>-1</v>
      </c>
      <c r="J86" s="1"/>
    </row>
    <row r="87" spans="1:10" x14ac:dyDescent="0.25">
      <c r="A87" s="149" t="s">
        <v>79</v>
      </c>
      <c r="B87" s="117">
        <v>0</v>
      </c>
      <c r="C87" s="97">
        <v>0</v>
      </c>
      <c r="E87" s="118">
        <v>0</v>
      </c>
      <c r="F87" s="97">
        <v>0</v>
      </c>
      <c r="H87" s="45">
        <f t="shared" si="7"/>
        <v>0</v>
      </c>
      <c r="I87" s="46">
        <f t="shared" si="7"/>
        <v>0</v>
      </c>
      <c r="J87" s="1"/>
    </row>
    <row r="88" spans="1:10" x14ac:dyDescent="0.25">
      <c r="A88" s="99" t="s">
        <v>28</v>
      </c>
      <c r="B88" s="117">
        <v>3755</v>
      </c>
      <c r="C88" s="97">
        <v>57</v>
      </c>
      <c r="E88" s="118">
        <v>3659</v>
      </c>
      <c r="F88" s="97">
        <v>58</v>
      </c>
      <c r="H88" s="45">
        <f t="shared" si="7"/>
        <v>96</v>
      </c>
      <c r="I88" s="46">
        <f t="shared" si="7"/>
        <v>-1</v>
      </c>
      <c r="J88" s="1"/>
    </row>
    <row r="89" spans="1:10" x14ac:dyDescent="0.25">
      <c r="A89" s="148" t="s">
        <v>32</v>
      </c>
      <c r="B89" s="117">
        <v>0</v>
      </c>
      <c r="C89" s="97">
        <v>2</v>
      </c>
      <c r="E89" s="118">
        <v>0</v>
      </c>
      <c r="F89" s="97">
        <v>2</v>
      </c>
      <c r="H89" s="45">
        <f t="shared" si="7"/>
        <v>0</v>
      </c>
      <c r="I89" s="46">
        <f t="shared" si="7"/>
        <v>0</v>
      </c>
      <c r="J89" s="1"/>
    </row>
    <row r="90" spans="1:10" x14ac:dyDescent="0.25">
      <c r="A90" s="98" t="s">
        <v>72</v>
      </c>
      <c r="B90" s="117"/>
      <c r="C90" s="97"/>
      <c r="E90" s="117"/>
      <c r="F90" s="97"/>
      <c r="J90" s="1"/>
    </row>
    <row r="91" spans="1:10" x14ac:dyDescent="0.25">
      <c r="A91" s="99" t="s">
        <v>42</v>
      </c>
      <c r="B91" s="117">
        <v>0</v>
      </c>
      <c r="C91" s="97">
        <v>0</v>
      </c>
      <c r="E91" s="118">
        <v>0</v>
      </c>
      <c r="F91" s="97">
        <v>0</v>
      </c>
      <c r="H91" s="45">
        <f t="shared" si="7"/>
        <v>0</v>
      </c>
      <c r="I91" s="46">
        <f t="shared" si="7"/>
        <v>0</v>
      </c>
      <c r="J91" s="1"/>
    </row>
    <row r="92" spans="1:10" x14ac:dyDescent="0.25">
      <c r="A92" s="148" t="s">
        <v>205</v>
      </c>
      <c r="B92" s="117">
        <v>4991</v>
      </c>
      <c r="C92" s="97">
        <v>20</v>
      </c>
      <c r="E92" s="118">
        <v>6319</v>
      </c>
      <c r="F92" s="97">
        <v>20</v>
      </c>
      <c r="H92" s="45">
        <f t="shared" si="7"/>
        <v>-1328</v>
      </c>
      <c r="I92" s="46">
        <f t="shared" si="7"/>
        <v>0</v>
      </c>
      <c r="J92" s="1"/>
    </row>
    <row r="93" spans="1:10" x14ac:dyDescent="0.25">
      <c r="A93" s="99" t="s">
        <v>43</v>
      </c>
      <c r="B93" s="117">
        <v>0</v>
      </c>
      <c r="C93" s="97">
        <v>0</v>
      </c>
      <c r="E93" s="118">
        <v>0</v>
      </c>
      <c r="F93" s="97">
        <v>0</v>
      </c>
      <c r="H93" s="45">
        <f t="shared" si="7"/>
        <v>0</v>
      </c>
      <c r="I93" s="46">
        <f t="shared" si="7"/>
        <v>0</v>
      </c>
      <c r="J93" s="1"/>
    </row>
    <row r="94" spans="1:10" x14ac:dyDescent="0.25">
      <c r="A94" s="148" t="s">
        <v>204</v>
      </c>
      <c r="B94" s="117">
        <v>3483</v>
      </c>
      <c r="C94" s="97">
        <v>24</v>
      </c>
      <c r="E94" s="118">
        <v>5910</v>
      </c>
      <c r="F94" s="97">
        <v>24</v>
      </c>
      <c r="H94" s="45">
        <f t="shared" si="7"/>
        <v>-2427</v>
      </c>
      <c r="I94" s="46">
        <f t="shared" si="7"/>
        <v>0</v>
      </c>
      <c r="J94" s="1"/>
    </row>
    <row r="95" spans="1:10" x14ac:dyDescent="0.25">
      <c r="A95" s="99" t="s">
        <v>45</v>
      </c>
      <c r="B95" s="117">
        <v>0</v>
      </c>
      <c r="C95" s="97">
        <v>0</v>
      </c>
      <c r="E95" s="118">
        <v>0</v>
      </c>
      <c r="F95" s="97">
        <v>0</v>
      </c>
      <c r="H95" s="45">
        <f t="shared" si="7"/>
        <v>0</v>
      </c>
      <c r="I95" s="46">
        <f t="shared" si="7"/>
        <v>0</v>
      </c>
      <c r="J95" s="1"/>
    </row>
    <row r="96" spans="1:10" x14ac:dyDescent="0.25">
      <c r="A96" s="99" t="s">
        <v>117</v>
      </c>
      <c r="B96" s="117">
        <v>0</v>
      </c>
      <c r="C96" s="97">
        <v>0</v>
      </c>
      <c r="E96" s="118">
        <v>0</v>
      </c>
      <c r="F96" s="97">
        <v>0</v>
      </c>
      <c r="H96" s="45">
        <f t="shared" si="7"/>
        <v>0</v>
      </c>
      <c r="I96" s="46">
        <f t="shared" si="7"/>
        <v>0</v>
      </c>
      <c r="J96" s="1"/>
    </row>
    <row r="97" spans="1:10" x14ac:dyDescent="0.25">
      <c r="A97" s="99" t="s">
        <v>86</v>
      </c>
      <c r="B97" s="117">
        <v>0</v>
      </c>
      <c r="C97" s="97">
        <v>4</v>
      </c>
      <c r="E97" s="118">
        <v>225</v>
      </c>
      <c r="F97" s="97">
        <v>4</v>
      </c>
      <c r="H97" s="45">
        <f t="shared" si="7"/>
        <v>-225</v>
      </c>
      <c r="I97" s="46">
        <f t="shared" si="7"/>
        <v>0</v>
      </c>
      <c r="J97" s="1"/>
    </row>
    <row r="98" spans="1:10" x14ac:dyDescent="0.25">
      <c r="A98" s="99" t="s">
        <v>87</v>
      </c>
      <c r="B98" s="117">
        <v>0</v>
      </c>
      <c r="C98" s="97">
        <v>0</v>
      </c>
      <c r="E98" s="118">
        <v>0</v>
      </c>
      <c r="F98" s="97">
        <v>0</v>
      </c>
      <c r="H98" s="45">
        <f t="shared" si="7"/>
        <v>0</v>
      </c>
      <c r="I98" s="46">
        <f t="shared" si="7"/>
        <v>0</v>
      </c>
      <c r="J98" s="1"/>
    </row>
    <row r="99" spans="1:10" x14ac:dyDescent="0.25">
      <c r="A99" s="99" t="s">
        <v>91</v>
      </c>
      <c r="B99" s="117">
        <v>0</v>
      </c>
      <c r="C99" s="97">
        <v>0</v>
      </c>
      <c r="E99" s="118">
        <v>0</v>
      </c>
      <c r="F99" s="97">
        <v>0</v>
      </c>
      <c r="H99" s="45">
        <f t="shared" si="7"/>
        <v>0</v>
      </c>
      <c r="I99" s="46">
        <f t="shared" si="7"/>
        <v>0</v>
      </c>
      <c r="J99" s="1"/>
    </row>
    <row r="100" spans="1:10" x14ac:dyDescent="0.25">
      <c r="A100" s="99" t="s">
        <v>50</v>
      </c>
      <c r="B100" s="117">
        <v>0</v>
      </c>
      <c r="C100" s="97">
        <v>0</v>
      </c>
      <c r="E100" s="118">
        <v>0</v>
      </c>
      <c r="F100" s="97">
        <v>0</v>
      </c>
      <c r="H100" s="45">
        <f t="shared" si="7"/>
        <v>0</v>
      </c>
      <c r="I100" s="46">
        <f t="shared" si="7"/>
        <v>0</v>
      </c>
      <c r="J100" s="1"/>
    </row>
    <row r="101" spans="1:10" x14ac:dyDescent="0.25">
      <c r="A101" s="99" t="s">
        <v>23</v>
      </c>
      <c r="B101" s="117">
        <v>3260</v>
      </c>
      <c r="C101" s="97">
        <v>3</v>
      </c>
      <c r="E101" s="118">
        <v>1797</v>
      </c>
      <c r="F101" s="97">
        <v>2</v>
      </c>
      <c r="H101" s="45">
        <f t="shared" si="7"/>
        <v>1463</v>
      </c>
      <c r="I101" s="46">
        <f t="shared" si="7"/>
        <v>1</v>
      </c>
      <c r="J101" s="1"/>
    </row>
    <row r="102" spans="1:10" x14ac:dyDescent="0.25">
      <c r="A102" s="216" t="s">
        <v>38</v>
      </c>
      <c r="B102" s="117">
        <v>0</v>
      </c>
      <c r="C102" s="97">
        <v>2</v>
      </c>
      <c r="E102" s="118">
        <v>0</v>
      </c>
      <c r="F102" s="97">
        <v>2</v>
      </c>
      <c r="H102" s="45">
        <f t="shared" si="7"/>
        <v>0</v>
      </c>
      <c r="I102" s="46">
        <f t="shared" si="7"/>
        <v>0</v>
      </c>
      <c r="J102" s="1"/>
    </row>
    <row r="103" spans="1:10" x14ac:dyDescent="0.25">
      <c r="A103" s="99" t="s">
        <v>51</v>
      </c>
      <c r="B103" s="117">
        <v>0</v>
      </c>
      <c r="C103" s="97">
        <v>0</v>
      </c>
      <c r="E103" s="118">
        <v>0</v>
      </c>
      <c r="F103" s="97">
        <v>0</v>
      </c>
      <c r="H103" s="45">
        <f t="shared" si="7"/>
        <v>0</v>
      </c>
      <c r="I103" s="46">
        <f t="shared" si="7"/>
        <v>0</v>
      </c>
      <c r="J103" s="1"/>
    </row>
    <row r="104" spans="1:10" x14ac:dyDescent="0.25">
      <c r="A104" s="148" t="s">
        <v>120</v>
      </c>
      <c r="B104" s="117">
        <v>0</v>
      </c>
      <c r="C104" s="97">
        <v>7</v>
      </c>
      <c r="E104" s="118">
        <v>0</v>
      </c>
      <c r="F104" s="97">
        <v>7</v>
      </c>
      <c r="H104" s="45">
        <f t="shared" si="7"/>
        <v>0</v>
      </c>
      <c r="I104" s="46">
        <f t="shared" si="7"/>
        <v>0</v>
      </c>
      <c r="J104" s="1"/>
    </row>
    <row r="105" spans="1:10" x14ac:dyDescent="0.25">
      <c r="A105" s="99" t="s">
        <v>53</v>
      </c>
      <c r="B105" s="117">
        <v>0</v>
      </c>
      <c r="C105" s="97">
        <v>0</v>
      </c>
      <c r="E105" s="118">
        <v>0</v>
      </c>
      <c r="F105" s="97">
        <v>0</v>
      </c>
      <c r="H105" s="45">
        <f t="shared" si="7"/>
        <v>0</v>
      </c>
      <c r="I105" s="46">
        <f t="shared" si="7"/>
        <v>0</v>
      </c>
      <c r="J105" s="1"/>
    </row>
    <row r="106" spans="1:10" x14ac:dyDescent="0.25">
      <c r="A106" s="99" t="s">
        <v>56</v>
      </c>
      <c r="B106" s="117">
        <v>8071</v>
      </c>
      <c r="C106" s="97">
        <v>51</v>
      </c>
      <c r="E106" s="118">
        <v>11053</v>
      </c>
      <c r="F106" s="97">
        <v>51</v>
      </c>
      <c r="H106" s="45">
        <f t="shared" si="7"/>
        <v>-2982</v>
      </c>
      <c r="I106" s="46">
        <f t="shared" si="7"/>
        <v>0</v>
      </c>
      <c r="J106" s="1"/>
    </row>
    <row r="107" spans="1:10" x14ac:dyDescent="0.25">
      <c r="A107" s="148" t="s">
        <v>206</v>
      </c>
      <c r="B107" s="117">
        <v>2842</v>
      </c>
      <c r="C107" s="97">
        <v>22</v>
      </c>
      <c r="E107" s="118">
        <v>3842</v>
      </c>
      <c r="F107" s="97">
        <v>19</v>
      </c>
      <c r="H107" s="45">
        <f t="shared" si="7"/>
        <v>-1000</v>
      </c>
      <c r="I107" s="46">
        <f t="shared" si="7"/>
        <v>3</v>
      </c>
      <c r="J107" s="1"/>
    </row>
    <row r="108" spans="1:10" x14ac:dyDescent="0.25">
      <c r="A108" s="99" t="s">
        <v>57</v>
      </c>
      <c r="B108" s="117">
        <v>0</v>
      </c>
      <c r="C108" s="97">
        <v>0</v>
      </c>
      <c r="E108" s="118">
        <v>0</v>
      </c>
      <c r="F108" s="97">
        <v>0</v>
      </c>
      <c r="H108" s="45">
        <f t="shared" si="7"/>
        <v>0</v>
      </c>
      <c r="I108" s="46">
        <f t="shared" si="7"/>
        <v>0</v>
      </c>
      <c r="J108" s="1"/>
    </row>
    <row r="109" spans="1:10" x14ac:dyDescent="0.25">
      <c r="A109" s="33" t="s">
        <v>77</v>
      </c>
      <c r="B109" s="119"/>
      <c r="C109" s="96"/>
      <c r="E109" s="119"/>
      <c r="F109" s="96"/>
      <c r="J109" s="1"/>
    </row>
    <row r="110" spans="1:10" x14ac:dyDescent="0.25">
      <c r="A110" s="99" t="s">
        <v>118</v>
      </c>
      <c r="B110" s="117">
        <v>0</v>
      </c>
      <c r="C110" s="97">
        <v>0</v>
      </c>
      <c r="E110" s="121">
        <v>0</v>
      </c>
      <c r="F110" s="110">
        <v>0</v>
      </c>
      <c r="H110" s="45">
        <f t="shared" ref="H110:I123" si="8">B110-E110</f>
        <v>0</v>
      </c>
      <c r="I110" s="46">
        <f t="shared" si="8"/>
        <v>0</v>
      </c>
      <c r="J110" s="1"/>
    </row>
    <row r="111" spans="1:10" x14ac:dyDescent="0.25">
      <c r="A111" s="148" t="s">
        <v>219</v>
      </c>
      <c r="B111" s="117">
        <v>730</v>
      </c>
      <c r="C111" s="97">
        <v>29</v>
      </c>
      <c r="E111" s="117">
        <v>730</v>
      </c>
      <c r="F111" s="97">
        <v>32</v>
      </c>
      <c r="H111" s="45">
        <f t="shared" si="8"/>
        <v>0</v>
      </c>
      <c r="I111" s="46">
        <f t="shared" si="8"/>
        <v>-3</v>
      </c>
      <c r="J111" s="1"/>
    </row>
    <row r="112" spans="1:10" x14ac:dyDescent="0.25">
      <c r="A112" s="99" t="s">
        <v>20</v>
      </c>
      <c r="B112" s="117">
        <v>0</v>
      </c>
      <c r="C112" s="97">
        <v>0</v>
      </c>
      <c r="E112" s="117">
        <v>0</v>
      </c>
      <c r="F112" s="97">
        <v>0</v>
      </c>
      <c r="H112" s="45">
        <f t="shared" si="8"/>
        <v>0</v>
      </c>
      <c r="I112" s="46">
        <f t="shared" si="8"/>
        <v>0</v>
      </c>
    </row>
    <row r="113" spans="1:10" x14ac:dyDescent="0.25">
      <c r="A113" s="99" t="s">
        <v>36</v>
      </c>
      <c r="B113" s="117">
        <v>200</v>
      </c>
      <c r="C113" s="97">
        <v>18</v>
      </c>
      <c r="E113" s="117">
        <v>350</v>
      </c>
      <c r="F113" s="97">
        <v>16</v>
      </c>
      <c r="H113" s="45">
        <f t="shared" si="8"/>
        <v>-150</v>
      </c>
      <c r="I113" s="46">
        <f t="shared" si="8"/>
        <v>2</v>
      </c>
    </row>
    <row r="114" spans="1:10" x14ac:dyDescent="0.25">
      <c r="A114" s="99" t="s">
        <v>28</v>
      </c>
      <c r="B114" s="117">
        <v>0</v>
      </c>
      <c r="C114" s="97">
        <v>0</v>
      </c>
      <c r="E114" s="117">
        <v>0</v>
      </c>
      <c r="F114" s="97">
        <v>0</v>
      </c>
      <c r="H114" s="45">
        <f t="shared" si="8"/>
        <v>0</v>
      </c>
      <c r="I114" s="46">
        <f t="shared" si="8"/>
        <v>0</v>
      </c>
    </row>
    <row r="115" spans="1:10" s="31" customFormat="1" x14ac:dyDescent="0.25">
      <c r="A115" s="98" t="s">
        <v>75</v>
      </c>
      <c r="B115" s="122"/>
      <c r="C115" s="102"/>
      <c r="D115" s="80"/>
      <c r="E115" s="122"/>
      <c r="F115" s="102"/>
      <c r="G115" s="80"/>
      <c r="H115" s="45"/>
      <c r="I115" s="46"/>
      <c r="J115" s="80"/>
    </row>
    <row r="116" spans="1:10" s="31" customFormat="1" x14ac:dyDescent="0.25">
      <c r="A116" s="99" t="s">
        <v>174</v>
      </c>
      <c r="B116" s="122">
        <v>0</v>
      </c>
      <c r="C116" s="102">
        <v>0.6</v>
      </c>
      <c r="D116" s="80"/>
      <c r="E116" s="122">
        <v>0</v>
      </c>
      <c r="F116" s="102">
        <v>0</v>
      </c>
      <c r="G116" s="80"/>
      <c r="H116" s="45">
        <f t="shared" ref="H116" si="9">B116-E116</f>
        <v>0</v>
      </c>
      <c r="I116" s="46">
        <f t="shared" ref="I116" si="10">C116-F116</f>
        <v>0.6</v>
      </c>
      <c r="J116" s="80"/>
    </row>
    <row r="117" spans="1:10" s="31" customFormat="1" x14ac:dyDescent="0.25">
      <c r="A117" s="99" t="s">
        <v>118</v>
      </c>
      <c r="B117" s="117">
        <v>0</v>
      </c>
      <c r="C117" s="97">
        <v>0</v>
      </c>
      <c r="D117" s="80"/>
      <c r="E117" s="122">
        <v>0</v>
      </c>
      <c r="F117" s="102">
        <v>0</v>
      </c>
      <c r="G117" s="80"/>
      <c r="H117" s="45">
        <f t="shared" si="8"/>
        <v>0</v>
      </c>
      <c r="I117" s="46">
        <f t="shared" si="8"/>
        <v>0</v>
      </c>
      <c r="J117" s="80"/>
    </row>
    <row r="118" spans="1:10" s="31" customFormat="1" x14ac:dyDescent="0.25">
      <c r="A118" s="99" t="s">
        <v>23</v>
      </c>
      <c r="B118" s="117">
        <v>763</v>
      </c>
      <c r="C118" s="97">
        <v>0</v>
      </c>
      <c r="D118" s="80"/>
      <c r="E118" s="122">
        <v>116</v>
      </c>
      <c r="F118" s="102">
        <v>0</v>
      </c>
      <c r="G118" s="80"/>
      <c r="H118" s="45">
        <f t="shared" si="8"/>
        <v>647</v>
      </c>
      <c r="I118" s="46">
        <f t="shared" si="8"/>
        <v>0</v>
      </c>
      <c r="J118" s="80"/>
    </row>
    <row r="119" spans="1:10" s="31" customFormat="1" x14ac:dyDescent="0.25">
      <c r="A119" s="99" t="s">
        <v>37</v>
      </c>
      <c r="B119" s="117">
        <v>3276</v>
      </c>
      <c r="C119" s="97">
        <v>24.8</v>
      </c>
      <c r="D119" s="80"/>
      <c r="E119" s="122">
        <v>3554</v>
      </c>
      <c r="F119" s="102">
        <v>24.8</v>
      </c>
      <c r="G119" s="80"/>
      <c r="H119" s="45">
        <f t="shared" si="8"/>
        <v>-278</v>
      </c>
      <c r="I119" s="46">
        <f t="shared" si="8"/>
        <v>0</v>
      </c>
      <c r="J119" s="80"/>
    </row>
    <row r="120" spans="1:10" s="31" customFormat="1" x14ac:dyDescent="0.25">
      <c r="A120" s="99" t="s">
        <v>38</v>
      </c>
      <c r="B120" s="117">
        <v>0</v>
      </c>
      <c r="C120" s="97">
        <v>0</v>
      </c>
      <c r="D120" s="80"/>
      <c r="E120" s="120">
        <v>0</v>
      </c>
      <c r="F120" s="101">
        <v>0</v>
      </c>
      <c r="G120" s="80"/>
      <c r="H120" s="70">
        <f t="shared" si="8"/>
        <v>0</v>
      </c>
      <c r="I120" s="71">
        <f t="shared" si="8"/>
        <v>0</v>
      </c>
      <c r="J120" s="80"/>
    </row>
    <row r="121" spans="1:10" x14ac:dyDescent="0.25">
      <c r="A121" s="10" t="s">
        <v>10</v>
      </c>
      <c r="B121" s="62">
        <f>SUM(B55:B120)</f>
        <v>64958.9</v>
      </c>
      <c r="C121" s="85">
        <f>SUM(C55:C120)</f>
        <v>1134.9999999999998</v>
      </c>
      <c r="E121" s="62">
        <v>62481</v>
      </c>
      <c r="F121" s="61">
        <v>1131.3</v>
      </c>
      <c r="H121" s="45">
        <f t="shared" si="8"/>
        <v>2477.9000000000015</v>
      </c>
      <c r="I121" s="46">
        <f t="shared" si="8"/>
        <v>3.6999999999998181</v>
      </c>
    </row>
    <row r="122" spans="1:10" x14ac:dyDescent="0.25">
      <c r="A122" s="10"/>
      <c r="B122" s="62"/>
      <c r="C122" s="85"/>
      <c r="E122" s="62"/>
      <c r="F122" s="61"/>
    </row>
    <row r="123" spans="1:10" ht="13.8" thickBot="1" x14ac:dyDescent="0.3">
      <c r="A123" s="32" t="s">
        <v>5</v>
      </c>
      <c r="B123" s="73">
        <f>B121+B50</f>
        <v>78044.899999999994</v>
      </c>
      <c r="C123" s="76">
        <f>C121+C50</f>
        <v>1406.8999999999996</v>
      </c>
      <c r="E123" s="73">
        <v>76662.8</v>
      </c>
      <c r="F123" s="104">
        <v>1423.1999999999998</v>
      </c>
      <c r="H123" s="73">
        <f t="shared" si="8"/>
        <v>1382.0999999999913</v>
      </c>
      <c r="I123" s="74">
        <f t="shared" si="8"/>
        <v>-16.300000000000182</v>
      </c>
    </row>
    <row r="124" spans="1:10" ht="14.4" thickTop="1" thickBot="1" x14ac:dyDescent="0.3"/>
    <row r="125" spans="1:10" x14ac:dyDescent="0.25">
      <c r="A125" s="145" t="s">
        <v>4</v>
      </c>
    </row>
    <row r="126" spans="1:10" ht="13.8" thickBot="1" x14ac:dyDescent="0.3">
      <c r="A126" s="146" t="s">
        <v>63</v>
      </c>
    </row>
    <row r="127" spans="1:10" x14ac:dyDescent="0.25">
      <c r="A127" s="79" t="s">
        <v>71</v>
      </c>
      <c r="B127" s="62"/>
      <c r="C127" s="84"/>
      <c r="D127" s="30"/>
      <c r="E127" s="62"/>
      <c r="F127" s="61"/>
      <c r="G127" s="30"/>
      <c r="H127" s="62"/>
      <c r="I127" s="63"/>
    </row>
    <row r="128" spans="1:10" x14ac:dyDescent="0.25">
      <c r="A128" s="33" t="s">
        <v>72</v>
      </c>
      <c r="B128" s="62"/>
      <c r="C128" s="84"/>
      <c r="D128" s="30"/>
      <c r="E128" s="62"/>
      <c r="F128" s="61"/>
      <c r="G128" s="30"/>
      <c r="H128" s="62"/>
      <c r="I128" s="63"/>
    </row>
    <row r="129" spans="1:10" x14ac:dyDescent="0.25">
      <c r="A129" s="148" t="s">
        <v>59</v>
      </c>
      <c r="B129" s="70">
        <v>0</v>
      </c>
      <c r="C129" s="67">
        <v>0</v>
      </c>
      <c r="E129" s="70">
        <v>0</v>
      </c>
      <c r="F129" s="69">
        <v>0</v>
      </c>
      <c r="H129" s="70">
        <f>B129-E129</f>
        <v>0</v>
      </c>
      <c r="I129" s="212">
        <f>C129-F129</f>
        <v>0</v>
      </c>
      <c r="J129" s="1"/>
    </row>
    <row r="130" spans="1:10" x14ac:dyDescent="0.25">
      <c r="A130" s="10" t="s">
        <v>10</v>
      </c>
      <c r="B130" s="45">
        <v>0</v>
      </c>
      <c r="C130" s="65">
        <v>0</v>
      </c>
      <c r="E130" s="45">
        <v>0</v>
      </c>
      <c r="F130" s="44">
        <v>0</v>
      </c>
      <c r="H130" s="45">
        <v>0</v>
      </c>
      <c r="I130" s="46">
        <v>0</v>
      </c>
      <c r="J130" s="1"/>
    </row>
    <row r="131" spans="1:10" ht="13.8" thickBot="1" x14ac:dyDescent="0.3">
      <c r="J131" s="1"/>
    </row>
    <row r="132" spans="1:10" x14ac:dyDescent="0.25">
      <c r="A132" s="145" t="s">
        <v>4</v>
      </c>
      <c r="J132" s="1"/>
    </row>
    <row r="133" spans="1:10" ht="13.8" thickBot="1" x14ac:dyDescent="0.3">
      <c r="A133" s="146" t="s">
        <v>80</v>
      </c>
      <c r="J133" s="1"/>
    </row>
    <row r="134" spans="1:10" x14ac:dyDescent="0.25">
      <c r="A134" s="79" t="s">
        <v>71</v>
      </c>
      <c r="J134" s="1"/>
    </row>
    <row r="135" spans="1:10" x14ac:dyDescent="0.25">
      <c r="A135" s="98" t="s">
        <v>76</v>
      </c>
      <c r="J135" s="1"/>
    </row>
    <row r="136" spans="1:10" x14ac:dyDescent="0.25">
      <c r="A136" s="99" t="s">
        <v>15</v>
      </c>
      <c r="B136" s="45">
        <v>0</v>
      </c>
      <c r="C136" s="65">
        <v>0</v>
      </c>
      <c r="E136" s="45">
        <v>0</v>
      </c>
      <c r="F136" s="65">
        <v>0</v>
      </c>
      <c r="H136" s="45">
        <f>B136-E136</f>
        <v>0</v>
      </c>
      <c r="I136" s="46">
        <f>C136-F136</f>
        <v>0</v>
      </c>
      <c r="J136" s="1"/>
    </row>
    <row r="137" spans="1:10" x14ac:dyDescent="0.25">
      <c r="A137" s="98" t="s">
        <v>74</v>
      </c>
      <c r="B137" s="123"/>
      <c r="C137" s="100"/>
      <c r="E137" s="123"/>
      <c r="F137" s="100"/>
      <c r="I137" s="46">
        <f t="shared" ref="I137:I145" si="11">C137-F137</f>
        <v>0</v>
      </c>
      <c r="J137" s="1"/>
    </row>
    <row r="138" spans="1:10" x14ac:dyDescent="0.25">
      <c r="A138" s="99" t="s">
        <v>47</v>
      </c>
      <c r="B138" s="117">
        <v>5.7</v>
      </c>
      <c r="C138" s="97">
        <v>0</v>
      </c>
      <c r="E138" s="118">
        <v>5.7</v>
      </c>
      <c r="F138" s="97">
        <v>0</v>
      </c>
      <c r="H138" s="45">
        <f t="shared" ref="H138:H145" si="12">B138-E138</f>
        <v>0</v>
      </c>
      <c r="I138" s="46">
        <f t="shared" si="11"/>
        <v>0</v>
      </c>
      <c r="J138" s="1"/>
    </row>
    <row r="139" spans="1:10" x14ac:dyDescent="0.25">
      <c r="A139" s="98" t="s">
        <v>35</v>
      </c>
      <c r="B139" s="118"/>
      <c r="C139" s="97"/>
      <c r="E139" s="118"/>
      <c r="F139" s="97"/>
      <c r="I139" s="46">
        <f t="shared" si="11"/>
        <v>0</v>
      </c>
      <c r="J139" s="1"/>
    </row>
    <row r="140" spans="1:10" x14ac:dyDescent="0.25">
      <c r="A140" s="99" t="s">
        <v>35</v>
      </c>
      <c r="B140" s="118">
        <v>0</v>
      </c>
      <c r="C140" s="97">
        <v>0</v>
      </c>
      <c r="E140" s="118">
        <v>0</v>
      </c>
      <c r="F140" s="97">
        <v>0</v>
      </c>
      <c r="H140" s="45">
        <f t="shared" si="12"/>
        <v>0</v>
      </c>
      <c r="I140" s="46">
        <f t="shared" si="11"/>
        <v>0</v>
      </c>
      <c r="J140" s="1"/>
    </row>
    <row r="141" spans="1:10" x14ac:dyDescent="0.25">
      <c r="A141" s="33" t="s">
        <v>124</v>
      </c>
      <c r="B141" s="118"/>
      <c r="C141" s="97"/>
      <c r="E141" s="118"/>
      <c r="F141" s="97"/>
      <c r="J141" s="1"/>
    </row>
    <row r="142" spans="1:10" x14ac:dyDescent="0.25">
      <c r="A142" s="148" t="s">
        <v>58</v>
      </c>
      <c r="B142" s="117">
        <v>0</v>
      </c>
      <c r="C142" s="97">
        <v>0.8</v>
      </c>
      <c r="E142" s="118">
        <v>0</v>
      </c>
      <c r="F142" s="97">
        <v>1</v>
      </c>
      <c r="H142" s="45">
        <f t="shared" si="12"/>
        <v>0</v>
      </c>
      <c r="I142" s="46">
        <f t="shared" si="11"/>
        <v>-0.19999999999999996</v>
      </c>
      <c r="J142" s="1"/>
    </row>
    <row r="143" spans="1:10" x14ac:dyDescent="0.25">
      <c r="A143" s="98" t="s">
        <v>75</v>
      </c>
      <c r="B143" s="123"/>
      <c r="C143" s="96"/>
      <c r="E143" s="123"/>
      <c r="F143" s="96"/>
      <c r="I143" s="46">
        <f t="shared" si="11"/>
        <v>0</v>
      </c>
      <c r="J143" s="1"/>
    </row>
    <row r="144" spans="1:10" x14ac:dyDescent="0.25">
      <c r="A144" s="99" t="s">
        <v>37</v>
      </c>
      <c r="B144" s="124">
        <v>116</v>
      </c>
      <c r="C144" s="101">
        <v>0.2</v>
      </c>
      <c r="E144" s="124">
        <v>145</v>
      </c>
      <c r="F144" s="101">
        <v>0.2</v>
      </c>
      <c r="H144" s="70">
        <f t="shared" si="12"/>
        <v>-29</v>
      </c>
      <c r="I144" s="71">
        <f t="shared" si="11"/>
        <v>0</v>
      </c>
      <c r="J144" s="1"/>
    </row>
    <row r="145" spans="1:10" x14ac:dyDescent="0.25">
      <c r="A145" s="10" t="s">
        <v>10</v>
      </c>
      <c r="B145" s="45">
        <f>SUM(B138:B144)</f>
        <v>121.7</v>
      </c>
      <c r="C145" s="66">
        <f>SUM(C138:C144)</f>
        <v>1</v>
      </c>
      <c r="E145" s="45">
        <v>150.69999999999999</v>
      </c>
      <c r="F145" s="215">
        <v>1.2</v>
      </c>
      <c r="H145" s="45">
        <f t="shared" si="12"/>
        <v>-28.999999999999986</v>
      </c>
      <c r="I145" s="46">
        <f t="shared" si="11"/>
        <v>-0.19999999999999996</v>
      </c>
      <c r="J145" s="1"/>
    </row>
    <row r="146" spans="1:10" ht="13.8" thickBot="1" x14ac:dyDescent="0.3">
      <c r="C146" s="66"/>
      <c r="J146" s="1"/>
    </row>
    <row r="147" spans="1:10" x14ac:dyDescent="0.25">
      <c r="A147" s="145" t="s">
        <v>4</v>
      </c>
      <c r="C147" s="66"/>
      <c r="J147" s="1"/>
    </row>
    <row r="148" spans="1:10" ht="13.8" thickBot="1" x14ac:dyDescent="0.3">
      <c r="A148" s="146" t="s">
        <v>81</v>
      </c>
      <c r="J148" s="1"/>
    </row>
    <row r="149" spans="1:10" x14ac:dyDescent="0.25">
      <c r="A149" s="79" t="s">
        <v>71</v>
      </c>
      <c r="J149" s="1"/>
    </row>
    <row r="150" spans="1:10" x14ac:dyDescent="0.25">
      <c r="A150" s="98" t="s">
        <v>73</v>
      </c>
      <c r="J150" s="1"/>
    </row>
    <row r="151" spans="1:10" x14ac:dyDescent="0.25">
      <c r="A151" s="148" t="s">
        <v>116</v>
      </c>
      <c r="B151" s="117">
        <v>0</v>
      </c>
      <c r="C151" s="97">
        <v>1</v>
      </c>
      <c r="E151" s="45">
        <v>0</v>
      </c>
      <c r="F151" s="44">
        <v>1</v>
      </c>
      <c r="H151" s="45">
        <f t="shared" ref="H151:I153" si="13">B151-E151</f>
        <v>0</v>
      </c>
      <c r="I151" s="46">
        <f t="shared" si="13"/>
        <v>0</v>
      </c>
      <c r="J151" s="1"/>
    </row>
    <row r="152" spans="1:10" x14ac:dyDescent="0.25">
      <c r="A152" s="99" t="s">
        <v>84</v>
      </c>
      <c r="B152" s="117">
        <v>0</v>
      </c>
      <c r="C152" s="97">
        <v>0</v>
      </c>
      <c r="E152" s="45">
        <v>0</v>
      </c>
      <c r="F152" s="65">
        <v>0</v>
      </c>
      <c r="H152" s="45">
        <f t="shared" si="13"/>
        <v>0</v>
      </c>
      <c r="I152" s="46">
        <f t="shared" si="13"/>
        <v>0</v>
      </c>
      <c r="J152" s="1"/>
    </row>
    <row r="153" spans="1:10" x14ac:dyDescent="0.25">
      <c r="A153" s="99" t="s">
        <v>85</v>
      </c>
      <c r="B153" s="117">
        <v>0</v>
      </c>
      <c r="C153" s="97">
        <v>0</v>
      </c>
      <c r="E153" s="45">
        <v>0</v>
      </c>
      <c r="F153" s="65">
        <v>0</v>
      </c>
      <c r="H153" s="45">
        <f t="shared" si="13"/>
        <v>0</v>
      </c>
      <c r="I153" s="46">
        <f t="shared" si="13"/>
        <v>0</v>
      </c>
      <c r="J153" s="1"/>
    </row>
    <row r="154" spans="1:10" x14ac:dyDescent="0.25">
      <c r="A154" s="98" t="s">
        <v>37</v>
      </c>
      <c r="B154" s="123"/>
      <c r="C154" s="97"/>
      <c r="F154" s="65"/>
      <c r="J154" s="1"/>
    </row>
    <row r="155" spans="1:10" x14ac:dyDescent="0.25">
      <c r="A155" s="99" t="s">
        <v>75</v>
      </c>
      <c r="B155" s="124">
        <v>0</v>
      </c>
      <c r="C155" s="101">
        <v>0</v>
      </c>
      <c r="E155" s="70">
        <v>7</v>
      </c>
      <c r="F155" s="67">
        <v>0</v>
      </c>
      <c r="H155" s="70">
        <f>B155-E155</f>
        <v>-7</v>
      </c>
      <c r="I155" s="71">
        <f>C155-F155</f>
        <v>0</v>
      </c>
      <c r="J155" s="1"/>
    </row>
    <row r="156" spans="1:10" x14ac:dyDescent="0.25">
      <c r="A156" s="10" t="s">
        <v>10</v>
      </c>
      <c r="B156" s="45">
        <f>SUM(B151:B155)</f>
        <v>0</v>
      </c>
      <c r="C156" s="66">
        <f>SUM(C151:C155)</f>
        <v>1</v>
      </c>
      <c r="E156" s="45">
        <v>7</v>
      </c>
      <c r="F156" s="44">
        <v>1</v>
      </c>
      <c r="H156" s="45">
        <f>B156-E156</f>
        <v>-7</v>
      </c>
      <c r="I156" s="46">
        <f>C156-F156</f>
        <v>0</v>
      </c>
      <c r="J156" s="1"/>
    </row>
    <row r="157" spans="1:10" ht="13.8" thickBot="1" x14ac:dyDescent="0.3">
      <c r="J157" s="1"/>
    </row>
    <row r="158" spans="1:10" x14ac:dyDescent="0.25">
      <c r="A158" s="145" t="s">
        <v>4</v>
      </c>
      <c r="J158" s="1"/>
    </row>
    <row r="159" spans="1:10" ht="13.8" thickBot="1" x14ac:dyDescent="0.3">
      <c r="A159" s="146" t="s">
        <v>82</v>
      </c>
      <c r="J159" s="1"/>
    </row>
    <row r="160" spans="1:10" x14ac:dyDescent="0.25">
      <c r="A160" s="79" t="s">
        <v>71</v>
      </c>
      <c r="J160" s="1"/>
    </row>
    <row r="161" spans="1:10" x14ac:dyDescent="0.25">
      <c r="A161" s="98" t="s">
        <v>76</v>
      </c>
      <c r="B161" s="123"/>
      <c r="C161" s="96"/>
      <c r="J161" s="1"/>
    </row>
    <row r="162" spans="1:10" x14ac:dyDescent="0.25">
      <c r="A162" s="148" t="s">
        <v>128</v>
      </c>
      <c r="B162" s="118">
        <v>0</v>
      </c>
      <c r="C162" s="97">
        <v>0</v>
      </c>
      <c r="E162" s="118">
        <v>0</v>
      </c>
      <c r="F162" s="97">
        <v>0</v>
      </c>
      <c r="H162" s="45">
        <f>B162-E162</f>
        <v>0</v>
      </c>
      <c r="I162" s="46">
        <f>C162-F162</f>
        <v>0</v>
      </c>
      <c r="J162" s="1"/>
    </row>
    <row r="163" spans="1:10" x14ac:dyDescent="0.25">
      <c r="A163" s="98" t="s">
        <v>73</v>
      </c>
      <c r="B163" s="118"/>
      <c r="C163" s="97"/>
      <c r="E163" s="118"/>
      <c r="F163" s="97"/>
      <c r="J163" s="1"/>
    </row>
    <row r="164" spans="1:10" x14ac:dyDescent="0.25">
      <c r="A164" s="99" t="s">
        <v>20</v>
      </c>
      <c r="B164" s="118">
        <v>0</v>
      </c>
      <c r="C164" s="64">
        <v>0</v>
      </c>
      <c r="E164" s="118">
        <v>0</v>
      </c>
      <c r="F164" s="64">
        <v>0</v>
      </c>
      <c r="H164" s="45">
        <f t="shared" ref="H164:H181" si="14">B164-E164</f>
        <v>0</v>
      </c>
      <c r="I164" s="46">
        <f t="shared" ref="I164:I181" si="15">C164-F164</f>
        <v>0</v>
      </c>
      <c r="J164" s="1"/>
    </row>
    <row r="165" spans="1:10" x14ac:dyDescent="0.25">
      <c r="A165" s="99" t="s">
        <v>92</v>
      </c>
      <c r="B165" s="118">
        <v>0</v>
      </c>
      <c r="C165" s="64">
        <v>0</v>
      </c>
      <c r="E165" s="118">
        <v>0</v>
      </c>
      <c r="F165" s="64">
        <v>0</v>
      </c>
      <c r="H165" s="45">
        <f t="shared" si="14"/>
        <v>0</v>
      </c>
      <c r="I165" s="46">
        <f t="shared" si="15"/>
        <v>0</v>
      </c>
      <c r="J165" s="1"/>
    </row>
    <row r="166" spans="1:10" x14ac:dyDescent="0.25">
      <c r="A166" s="99" t="s">
        <v>22</v>
      </c>
      <c r="B166" s="118">
        <v>0</v>
      </c>
      <c r="C166" s="64">
        <v>0</v>
      </c>
      <c r="E166" s="118">
        <v>0</v>
      </c>
      <c r="F166" s="64">
        <v>0</v>
      </c>
      <c r="H166" s="45">
        <f t="shared" si="14"/>
        <v>0</v>
      </c>
      <c r="I166" s="46">
        <f t="shared" si="15"/>
        <v>0</v>
      </c>
      <c r="J166" s="1"/>
    </row>
    <row r="167" spans="1:10" x14ac:dyDescent="0.25">
      <c r="A167" s="99" t="s">
        <v>23</v>
      </c>
      <c r="B167" s="118">
        <v>0</v>
      </c>
      <c r="C167" s="64">
        <v>0</v>
      </c>
      <c r="E167" s="118">
        <v>0</v>
      </c>
      <c r="F167" s="64">
        <v>0</v>
      </c>
      <c r="H167" s="45">
        <f t="shared" si="14"/>
        <v>0</v>
      </c>
      <c r="I167" s="46">
        <f t="shared" si="15"/>
        <v>0</v>
      </c>
      <c r="J167" s="1"/>
    </row>
    <row r="168" spans="1:10" x14ac:dyDescent="0.25">
      <c r="A168" s="99" t="s">
        <v>28</v>
      </c>
      <c r="B168" s="118">
        <v>0</v>
      </c>
      <c r="C168" s="64">
        <v>0</v>
      </c>
      <c r="E168" s="118">
        <v>0</v>
      </c>
      <c r="F168" s="64">
        <v>0</v>
      </c>
      <c r="H168" s="45">
        <f t="shared" si="14"/>
        <v>0</v>
      </c>
      <c r="I168" s="46">
        <f t="shared" si="15"/>
        <v>0</v>
      </c>
      <c r="J168" s="1"/>
    </row>
    <row r="169" spans="1:10" x14ac:dyDescent="0.25">
      <c r="A169" s="99" t="s">
        <v>60</v>
      </c>
      <c r="B169" s="117">
        <v>0</v>
      </c>
      <c r="C169" s="97">
        <v>1</v>
      </c>
      <c r="E169" s="118">
        <v>0</v>
      </c>
      <c r="F169" s="64">
        <v>1</v>
      </c>
      <c r="H169" s="45">
        <f t="shared" si="14"/>
        <v>0</v>
      </c>
      <c r="I169" s="46">
        <f t="shared" si="15"/>
        <v>0</v>
      </c>
      <c r="J169" s="1"/>
    </row>
    <row r="170" spans="1:10" x14ac:dyDescent="0.25">
      <c r="A170" s="99" t="s">
        <v>61</v>
      </c>
      <c r="B170" s="118">
        <v>0</v>
      </c>
      <c r="C170" s="64">
        <v>0</v>
      </c>
      <c r="E170" s="118">
        <v>0</v>
      </c>
      <c r="F170" s="64">
        <v>0</v>
      </c>
      <c r="H170" s="45">
        <f t="shared" si="14"/>
        <v>0</v>
      </c>
      <c r="I170" s="46">
        <f t="shared" si="15"/>
        <v>0</v>
      </c>
      <c r="J170" s="1"/>
    </row>
    <row r="171" spans="1:10" x14ac:dyDescent="0.25">
      <c r="A171" s="98" t="s">
        <v>72</v>
      </c>
      <c r="B171" s="125"/>
      <c r="C171" s="103"/>
      <c r="E171" s="125"/>
      <c r="F171" s="103"/>
      <c r="J171" s="1"/>
    </row>
    <row r="172" spans="1:10" x14ac:dyDescent="0.25">
      <c r="A172" s="99" t="s">
        <v>62</v>
      </c>
      <c r="B172" s="126">
        <v>0</v>
      </c>
      <c r="C172" s="102">
        <v>0</v>
      </c>
      <c r="D172" s="30"/>
      <c r="E172" s="126">
        <v>0</v>
      </c>
      <c r="F172" s="102">
        <v>0</v>
      </c>
      <c r="H172" s="45">
        <f t="shared" si="14"/>
        <v>0</v>
      </c>
      <c r="I172" s="46">
        <f t="shared" si="15"/>
        <v>0</v>
      </c>
      <c r="J172" s="1"/>
    </row>
    <row r="173" spans="1:10" x14ac:dyDescent="0.25">
      <c r="A173" s="33" t="s">
        <v>77</v>
      </c>
      <c r="B173" s="123"/>
      <c r="C173" s="96"/>
      <c r="E173" s="123"/>
      <c r="F173" s="96"/>
      <c r="J173" s="1"/>
    </row>
    <row r="174" spans="1:10" x14ac:dyDescent="0.25">
      <c r="A174" s="148" t="s">
        <v>219</v>
      </c>
      <c r="B174" s="117">
        <v>0</v>
      </c>
      <c r="C174" s="97">
        <v>0.4</v>
      </c>
      <c r="E174" s="118">
        <v>293</v>
      </c>
      <c r="F174" s="97">
        <v>0.8</v>
      </c>
      <c r="H174" s="45">
        <f t="shared" si="14"/>
        <v>-293</v>
      </c>
      <c r="I174" s="46">
        <f t="shared" si="15"/>
        <v>-0.4</v>
      </c>
      <c r="J174" s="1"/>
    </row>
    <row r="175" spans="1:10" x14ac:dyDescent="0.25">
      <c r="A175" s="98" t="s">
        <v>93</v>
      </c>
      <c r="B175" s="118"/>
      <c r="C175" s="97"/>
      <c r="E175" s="118"/>
      <c r="F175" s="97"/>
      <c r="J175" s="1"/>
    </row>
    <row r="176" spans="1:10" x14ac:dyDescent="0.25">
      <c r="A176" s="99" t="s">
        <v>39</v>
      </c>
      <c r="B176" s="118">
        <v>0</v>
      </c>
      <c r="C176" s="97">
        <v>0</v>
      </c>
      <c r="E176" s="118">
        <v>0</v>
      </c>
      <c r="F176" s="97">
        <v>0</v>
      </c>
      <c r="H176" s="45">
        <f t="shared" si="14"/>
        <v>0</v>
      </c>
      <c r="I176" s="46">
        <f t="shared" si="15"/>
        <v>0</v>
      </c>
      <c r="J176" s="1"/>
    </row>
    <row r="177" spans="1:12" x14ac:dyDescent="0.25">
      <c r="A177" s="98" t="s">
        <v>75</v>
      </c>
      <c r="B177" s="22"/>
      <c r="C177" s="1"/>
      <c r="E177" s="22"/>
      <c r="F177" s="1"/>
      <c r="J177" s="1"/>
    </row>
    <row r="178" spans="1:12" x14ac:dyDescent="0.25">
      <c r="A178" s="99" t="s">
        <v>37</v>
      </c>
      <c r="B178" s="127">
        <v>0</v>
      </c>
      <c r="C178" s="111">
        <v>0</v>
      </c>
      <c r="E178" s="127">
        <v>0</v>
      </c>
      <c r="F178" s="111">
        <v>0</v>
      </c>
      <c r="H178" s="70">
        <f t="shared" si="14"/>
        <v>0</v>
      </c>
      <c r="I178" s="71">
        <f t="shared" si="15"/>
        <v>0</v>
      </c>
    </row>
    <row r="179" spans="1:12" x14ac:dyDescent="0.25">
      <c r="A179" s="10" t="s">
        <v>10</v>
      </c>
      <c r="B179" s="45">
        <f>SUM(B161:B178)</f>
        <v>0</v>
      </c>
      <c r="C179" s="66">
        <f>SUM(C162:C178)</f>
        <v>1.4</v>
      </c>
      <c r="E179" s="45">
        <v>293</v>
      </c>
      <c r="F179" s="44">
        <v>1.8</v>
      </c>
      <c r="H179" s="45">
        <f t="shared" si="14"/>
        <v>-293</v>
      </c>
      <c r="I179" s="46">
        <f t="shared" si="15"/>
        <v>-0.40000000000000013</v>
      </c>
    </row>
    <row r="180" spans="1:12" x14ac:dyDescent="0.25">
      <c r="C180" s="66"/>
    </row>
    <row r="181" spans="1:12" ht="13.8" thickBot="1" x14ac:dyDescent="0.3">
      <c r="A181" s="32" t="s">
        <v>11</v>
      </c>
      <c r="B181" s="152">
        <f>B179+B156+B145+B130</f>
        <v>121.7</v>
      </c>
      <c r="C181" s="76">
        <f>C179+C156+C145+C130</f>
        <v>3.4</v>
      </c>
      <c r="E181" s="73">
        <v>450.7</v>
      </c>
      <c r="F181" s="104">
        <v>4</v>
      </c>
      <c r="H181" s="73">
        <f t="shared" si="14"/>
        <v>-329</v>
      </c>
      <c r="I181" s="74">
        <f t="shared" si="15"/>
        <v>-0.60000000000000009</v>
      </c>
    </row>
    <row r="182" spans="1:12" ht="13.8" thickTop="1" x14ac:dyDescent="0.25">
      <c r="A182" s="9"/>
      <c r="C182" s="66"/>
    </row>
    <row r="183" spans="1:12" x14ac:dyDescent="0.25">
      <c r="A183" s="10"/>
    </row>
    <row r="185" spans="1:12" x14ac:dyDescent="0.25">
      <c r="A185" s="16" t="s">
        <v>83</v>
      </c>
      <c r="B185" s="215">
        <f>B181+B123</f>
        <v>78166.599999999991</v>
      </c>
      <c r="C185" s="65">
        <f>C181+C123</f>
        <v>1410.2999999999997</v>
      </c>
      <c r="E185" s="45">
        <v>77113.5</v>
      </c>
      <c r="F185" s="44">
        <v>1427.1999999999998</v>
      </c>
      <c r="H185" s="45">
        <f>B185-E185</f>
        <v>1053.0999999999913</v>
      </c>
      <c r="I185" s="46">
        <f>C185-F185</f>
        <v>-16.900000000000091</v>
      </c>
      <c r="L185" s="147"/>
    </row>
    <row r="187" spans="1:12" x14ac:dyDescent="0.25">
      <c r="A187" s="308" t="s">
        <v>94</v>
      </c>
    </row>
    <row r="188" spans="1:12" x14ac:dyDescent="0.25">
      <c r="A188" s="308"/>
      <c r="B188" s="112">
        <f>(C185*419.767)+B185</f>
        <v>670164.00009999983</v>
      </c>
      <c r="C188" s="114"/>
      <c r="D188" s="114"/>
      <c r="E188" s="112">
        <v>669908.15599999996</v>
      </c>
      <c r="H188" s="113">
        <f>B188-E188</f>
        <v>255.8440999998711</v>
      </c>
    </row>
    <row r="190" spans="1:12" ht="13.2" customHeight="1" x14ac:dyDescent="0.25">
      <c r="A190" s="302" t="s">
        <v>188</v>
      </c>
      <c r="B190" s="309"/>
      <c r="C190" s="309"/>
      <c r="D190" s="309"/>
      <c r="E190" s="309"/>
      <c r="F190" s="309"/>
      <c r="G190" s="309"/>
      <c r="H190" s="309"/>
      <c r="I190" s="309"/>
    </row>
    <row r="191" spans="1:12" ht="66.75" customHeight="1" x14ac:dyDescent="0.25">
      <c r="A191" s="309"/>
      <c r="B191" s="309"/>
      <c r="C191" s="309"/>
      <c r="D191" s="309"/>
      <c r="E191" s="309"/>
      <c r="F191" s="309"/>
      <c r="G191" s="309"/>
      <c r="H191" s="309"/>
      <c r="I191" s="309"/>
      <c r="J191" s="1" t="s">
        <v>213</v>
      </c>
    </row>
    <row r="193" spans="1:9" ht="23.25" customHeight="1" x14ac:dyDescent="0.25">
      <c r="A193" s="302"/>
      <c r="B193" s="303"/>
      <c r="C193" s="303"/>
      <c r="D193" s="303"/>
      <c r="E193" s="303"/>
      <c r="F193" s="303"/>
      <c r="G193" s="303"/>
      <c r="H193" s="303"/>
      <c r="I193" s="303"/>
    </row>
    <row r="194" spans="1:9" ht="60" customHeight="1" x14ac:dyDescent="0.25">
      <c r="A194" s="303"/>
      <c r="B194" s="303"/>
      <c r="C194" s="303"/>
      <c r="D194" s="303"/>
      <c r="E194" s="303"/>
      <c r="F194" s="303"/>
      <c r="G194" s="303"/>
      <c r="H194" s="303"/>
      <c r="I194" s="303"/>
    </row>
  </sheetData>
  <mergeCells count="6">
    <mergeCell ref="A193:I194"/>
    <mergeCell ref="B2:C2"/>
    <mergeCell ref="E2:F2"/>
    <mergeCell ref="H2:I2"/>
    <mergeCell ref="A187:A188"/>
    <mergeCell ref="A190:I191"/>
  </mergeCells>
  <phoneticPr fontId="0" type="noConversion"/>
  <printOptions horizontalCentered="1" gridLines="1"/>
  <pageMargins left="0.25" right="0.25" top="0.75" bottom="0.75" header="0.3" footer="0.3"/>
  <pageSetup scale="59" fitToHeight="4" orientation="portrait" r:id="rId1"/>
  <headerFooter alignWithMargins="0">
    <oddHeader>&amp;C&amp;"Arial,Bold"Mission Direct Budgeted Resources Allocated to 
Power Reactors Fee Class</oddHeader>
    <oddFooter>&amp;L&amp;D&amp;C
&amp;RPage &amp;P of &amp;N</oddFooter>
  </headerFooter>
  <rowBreaks count="2" manualBreakCount="2">
    <brk id="87" max="8" man="1"/>
    <brk id="170" max="8"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92D050"/>
  </sheetPr>
  <dimension ref="A1:I148"/>
  <sheetViews>
    <sheetView view="pageBreakPreview" zoomScale="60" zoomScaleNormal="80" workbookViewId="0">
      <pane xSplit="1" ySplit="4" topLeftCell="B103" activePane="bottomRight" state="frozen"/>
      <selection activeCell="A31" sqref="A31"/>
      <selection pane="topRight" activeCell="A31" sqref="A31"/>
      <selection pane="bottomLeft" activeCell="A31" sqref="A31"/>
      <selection pane="bottomRight" activeCell="A145" sqref="A145"/>
    </sheetView>
  </sheetViews>
  <sheetFormatPr defaultColWidth="8.6328125" defaultRowHeight="13.2" x14ac:dyDescent="0.25"/>
  <cols>
    <col min="1" max="1" width="48.81640625" style="11" customWidth="1"/>
    <col min="2" max="2" width="10.36328125" style="19" customWidth="1"/>
    <col min="3" max="3" width="6.81640625" style="12" customWidth="1"/>
    <col min="4" max="4" width="2.1796875" style="1" customWidth="1"/>
    <col min="5" max="5" width="9.54296875" style="19" customWidth="1"/>
    <col min="6" max="6" width="6.81640625" style="12" customWidth="1"/>
    <col min="7" max="7" width="2.1796875" style="1" customWidth="1"/>
    <col min="8" max="8" width="10.453125" style="19" customWidth="1"/>
    <col min="9" max="9" width="6.81640625" style="12" customWidth="1"/>
    <col min="10" max="16384" width="8.6328125" style="1"/>
  </cols>
  <sheetData>
    <row r="1" spans="1:9" ht="29.4" customHeight="1" x14ac:dyDescent="0.25">
      <c r="A1" s="21"/>
      <c r="B1" s="17"/>
      <c r="C1" s="20"/>
      <c r="D1" s="2"/>
    </row>
    <row r="2" spans="1:9" x14ac:dyDescent="0.25">
      <c r="A2" s="7"/>
      <c r="B2" s="304" t="s">
        <v>214</v>
      </c>
      <c r="C2" s="304"/>
      <c r="D2" s="3"/>
      <c r="E2" s="310" t="s">
        <v>203</v>
      </c>
      <c r="F2" s="318"/>
      <c r="G2" s="4"/>
      <c r="H2" s="310" t="s">
        <v>1</v>
      </c>
      <c r="I2" s="318"/>
    </row>
    <row r="3" spans="1:9" x14ac:dyDescent="0.25">
      <c r="A3" s="8"/>
      <c r="B3" s="47" t="s">
        <v>40</v>
      </c>
      <c r="C3" s="25" t="s">
        <v>2</v>
      </c>
      <c r="D3" s="3"/>
      <c r="E3" s="47" t="s">
        <v>40</v>
      </c>
      <c r="F3" s="13" t="s">
        <v>2</v>
      </c>
      <c r="G3" s="4"/>
      <c r="H3" s="47" t="s">
        <v>40</v>
      </c>
      <c r="I3" s="13" t="s">
        <v>2</v>
      </c>
    </row>
    <row r="4" spans="1:9" x14ac:dyDescent="0.25">
      <c r="A4" s="8"/>
      <c r="B4" s="18" t="s">
        <v>0</v>
      </c>
      <c r="C4" s="26" t="s">
        <v>0</v>
      </c>
      <c r="D4" s="3"/>
      <c r="E4" s="18" t="s">
        <v>0</v>
      </c>
      <c r="F4" s="14" t="s">
        <v>0</v>
      </c>
      <c r="G4" s="4"/>
      <c r="H4" s="23" t="s">
        <v>0</v>
      </c>
      <c r="I4" s="14" t="s">
        <v>0</v>
      </c>
    </row>
    <row r="5" spans="1:9" x14ac:dyDescent="0.25">
      <c r="A5" s="8"/>
      <c r="B5" s="18"/>
      <c r="C5" s="26"/>
      <c r="D5" s="3"/>
      <c r="E5" s="18"/>
      <c r="F5" s="14"/>
      <c r="G5" s="4"/>
      <c r="H5" s="23"/>
      <c r="I5" s="14"/>
    </row>
    <row r="6" spans="1:9" ht="18.899999999999999" customHeight="1" x14ac:dyDescent="0.25">
      <c r="A6" s="136" t="s">
        <v>3</v>
      </c>
      <c r="B6" s="116"/>
      <c r="C6" s="41"/>
      <c r="D6" s="6"/>
      <c r="E6" s="57"/>
      <c r="F6" s="56"/>
      <c r="G6" s="6"/>
      <c r="H6" s="57"/>
      <c r="I6" s="58"/>
    </row>
    <row r="7" spans="1:9" ht="18.899999999999999" customHeight="1" x14ac:dyDescent="0.25">
      <c r="A7" s="136" t="s">
        <v>14</v>
      </c>
      <c r="B7" s="116"/>
      <c r="C7" s="41"/>
      <c r="D7" s="6"/>
      <c r="E7" s="57"/>
      <c r="F7" s="56"/>
      <c r="G7" s="6"/>
      <c r="H7" s="57"/>
      <c r="I7" s="58"/>
    </row>
    <row r="8" spans="1:9" ht="18.899999999999999" customHeight="1" x14ac:dyDescent="0.25">
      <c r="A8" s="79" t="s">
        <v>89</v>
      </c>
      <c r="B8" s="116"/>
      <c r="C8" s="41"/>
      <c r="D8" s="6"/>
      <c r="E8" s="57"/>
      <c r="F8" s="56"/>
      <c r="G8" s="6"/>
      <c r="H8" s="57"/>
      <c r="I8" s="58"/>
    </row>
    <row r="9" spans="1:9" ht="12" customHeight="1" x14ac:dyDescent="0.25">
      <c r="A9" s="98" t="s">
        <v>74</v>
      </c>
      <c r="B9" s="117"/>
      <c r="C9" s="97"/>
      <c r="D9" s="6"/>
      <c r="E9" s="57"/>
      <c r="F9" s="56"/>
      <c r="G9" s="6"/>
      <c r="H9" s="57"/>
      <c r="I9" s="58"/>
    </row>
    <row r="10" spans="1:9" ht="12.75" customHeight="1" x14ac:dyDescent="0.25">
      <c r="A10" s="99" t="s">
        <v>29</v>
      </c>
      <c r="B10" s="118">
        <v>0</v>
      </c>
      <c r="C10" s="97">
        <v>0</v>
      </c>
      <c r="D10" s="6"/>
      <c r="E10" s="118">
        <v>0</v>
      </c>
      <c r="F10" s="97">
        <v>0</v>
      </c>
      <c r="G10" s="6"/>
      <c r="H10" s="57">
        <f t="shared" ref="H10:I17" si="0">B10-E10</f>
        <v>0</v>
      </c>
      <c r="I10" s="58">
        <f t="shared" si="0"/>
        <v>0</v>
      </c>
    </row>
    <row r="11" spans="1:9" x14ac:dyDescent="0.25">
      <c r="A11" s="99" t="s">
        <v>30</v>
      </c>
      <c r="B11" s="118">
        <v>0</v>
      </c>
      <c r="C11" s="97">
        <v>0</v>
      </c>
      <c r="D11" s="6"/>
      <c r="E11" s="118">
        <v>0</v>
      </c>
      <c r="F11" s="97">
        <v>0</v>
      </c>
      <c r="G11" s="6"/>
      <c r="H11" s="57">
        <f t="shared" si="0"/>
        <v>0</v>
      </c>
      <c r="I11" s="58">
        <f t="shared" si="0"/>
        <v>0</v>
      </c>
    </row>
    <row r="12" spans="1:9" x14ac:dyDescent="0.25">
      <c r="A12" s="99" t="s">
        <v>20</v>
      </c>
      <c r="B12" s="118">
        <v>0</v>
      </c>
      <c r="C12" s="97">
        <v>0</v>
      </c>
      <c r="D12" s="6"/>
      <c r="E12" s="118">
        <v>0</v>
      </c>
      <c r="F12" s="97">
        <v>0</v>
      </c>
      <c r="G12" s="6"/>
      <c r="H12" s="57">
        <f t="shared" si="0"/>
        <v>0</v>
      </c>
      <c r="I12" s="58">
        <f t="shared" si="0"/>
        <v>0</v>
      </c>
    </row>
    <row r="13" spans="1:9" x14ac:dyDescent="0.25">
      <c r="A13" s="99" t="s">
        <v>31</v>
      </c>
      <c r="B13" s="118">
        <v>0</v>
      </c>
      <c r="C13" s="97">
        <v>0</v>
      </c>
      <c r="D13" s="6"/>
      <c r="E13" s="118">
        <v>0.1</v>
      </c>
      <c r="F13" s="97">
        <v>0</v>
      </c>
      <c r="G13" s="6"/>
      <c r="H13" s="57">
        <f t="shared" si="0"/>
        <v>-0.1</v>
      </c>
      <c r="I13" s="58">
        <f t="shared" si="0"/>
        <v>0</v>
      </c>
    </row>
    <row r="14" spans="1:9" x14ac:dyDescent="0.25">
      <c r="A14" s="99" t="s">
        <v>23</v>
      </c>
      <c r="B14" s="118">
        <v>0</v>
      </c>
      <c r="C14" s="97">
        <v>0</v>
      </c>
      <c r="D14" s="6"/>
      <c r="E14" s="118">
        <v>0</v>
      </c>
      <c r="F14" s="97">
        <v>0</v>
      </c>
      <c r="G14" s="6"/>
      <c r="H14" s="57">
        <f t="shared" si="0"/>
        <v>0</v>
      </c>
      <c r="I14" s="58">
        <f t="shared" si="0"/>
        <v>0</v>
      </c>
    </row>
    <row r="15" spans="1:9" x14ac:dyDescent="0.25">
      <c r="A15" s="99" t="s">
        <v>26</v>
      </c>
      <c r="B15" s="118">
        <v>0</v>
      </c>
      <c r="C15" s="97">
        <v>0</v>
      </c>
      <c r="D15" s="6"/>
      <c r="E15" s="118">
        <v>0</v>
      </c>
      <c r="F15" s="97">
        <v>0</v>
      </c>
      <c r="G15" s="6"/>
      <c r="H15" s="57">
        <f t="shared" si="0"/>
        <v>0</v>
      </c>
      <c r="I15" s="58">
        <f t="shared" si="0"/>
        <v>0</v>
      </c>
    </row>
    <row r="16" spans="1:9" x14ac:dyDescent="0.25">
      <c r="A16" s="99" t="s">
        <v>28</v>
      </c>
      <c r="B16" s="118">
        <v>0</v>
      </c>
      <c r="C16" s="97">
        <v>0</v>
      </c>
      <c r="D16" s="6"/>
      <c r="E16" s="118">
        <v>0</v>
      </c>
      <c r="F16" s="97">
        <v>0</v>
      </c>
      <c r="G16" s="6"/>
      <c r="H16" s="57">
        <f t="shared" si="0"/>
        <v>0</v>
      </c>
      <c r="I16" s="58">
        <f t="shared" si="0"/>
        <v>0</v>
      </c>
    </row>
    <row r="17" spans="1:9" x14ac:dyDescent="0.25">
      <c r="A17" s="99" t="s">
        <v>32</v>
      </c>
      <c r="B17" s="118">
        <v>0</v>
      </c>
      <c r="C17" s="97">
        <v>0</v>
      </c>
      <c r="D17" s="6"/>
      <c r="E17" s="118">
        <v>0</v>
      </c>
      <c r="F17" s="97">
        <v>0</v>
      </c>
      <c r="G17" s="6"/>
      <c r="H17" s="57">
        <f t="shared" si="0"/>
        <v>0</v>
      </c>
      <c r="I17" s="58">
        <f t="shared" si="0"/>
        <v>0</v>
      </c>
    </row>
    <row r="18" spans="1:9" x14ac:dyDescent="0.25">
      <c r="A18" s="98" t="s">
        <v>75</v>
      </c>
      <c r="B18" s="118">
        <v>0</v>
      </c>
      <c r="C18" s="97">
        <v>0</v>
      </c>
      <c r="D18" s="6"/>
      <c r="E18" s="118">
        <v>0</v>
      </c>
      <c r="F18" s="97">
        <v>0</v>
      </c>
      <c r="G18" s="11"/>
      <c r="H18" s="57">
        <v>0</v>
      </c>
      <c r="I18" s="58">
        <v>0</v>
      </c>
    </row>
    <row r="19" spans="1:9" x14ac:dyDescent="0.25">
      <c r="A19" s="99" t="s">
        <v>37</v>
      </c>
      <c r="B19" s="117">
        <v>0</v>
      </c>
      <c r="C19" s="97">
        <v>0</v>
      </c>
      <c r="D19" s="41"/>
      <c r="E19" s="117">
        <v>0</v>
      </c>
      <c r="F19" s="97">
        <v>0</v>
      </c>
      <c r="G19" s="11"/>
      <c r="H19" s="57">
        <f t="shared" ref="H19:I21" si="1">B19-E19</f>
        <v>0</v>
      </c>
      <c r="I19" s="58">
        <f t="shared" si="1"/>
        <v>0</v>
      </c>
    </row>
    <row r="20" spans="1:9" x14ac:dyDescent="0.25">
      <c r="A20" s="99" t="s">
        <v>38</v>
      </c>
      <c r="B20" s="124">
        <v>0</v>
      </c>
      <c r="C20" s="101">
        <v>0</v>
      </c>
      <c r="D20" s="41"/>
      <c r="E20" s="124">
        <v>0</v>
      </c>
      <c r="F20" s="101">
        <v>0</v>
      </c>
      <c r="G20" s="11"/>
      <c r="H20" s="86">
        <f t="shared" si="1"/>
        <v>0</v>
      </c>
      <c r="I20" s="87">
        <f t="shared" si="1"/>
        <v>0</v>
      </c>
    </row>
    <row r="21" spans="1:9" x14ac:dyDescent="0.25">
      <c r="A21" s="10" t="s">
        <v>10</v>
      </c>
      <c r="B21" s="93">
        <f>SUM(B8:B20)</f>
        <v>0</v>
      </c>
      <c r="C21" s="72">
        <f>SUM(C8:C20)</f>
        <v>0</v>
      </c>
      <c r="D21" s="11"/>
      <c r="E21" s="45">
        <v>0.1</v>
      </c>
      <c r="F21" s="44">
        <v>0</v>
      </c>
      <c r="G21" s="11"/>
      <c r="H21" s="45">
        <f t="shared" si="1"/>
        <v>-0.1</v>
      </c>
      <c r="I21" s="46">
        <f t="shared" si="1"/>
        <v>0</v>
      </c>
    </row>
    <row r="22" spans="1:9" x14ac:dyDescent="0.25">
      <c r="A22" s="9"/>
      <c r="B22" s="93"/>
      <c r="C22" s="95"/>
      <c r="D22" s="11"/>
      <c r="E22" s="45"/>
      <c r="F22" s="44"/>
      <c r="G22" s="11"/>
      <c r="H22" s="45"/>
      <c r="I22" s="46"/>
    </row>
    <row r="23" spans="1:9" x14ac:dyDescent="0.25">
      <c r="A23" s="136" t="s">
        <v>3</v>
      </c>
      <c r="B23" s="57"/>
      <c r="C23" s="59"/>
      <c r="D23" s="11"/>
      <c r="E23" s="62"/>
      <c r="F23" s="61"/>
      <c r="G23" s="30"/>
      <c r="H23" s="62"/>
      <c r="I23" s="63"/>
    </row>
    <row r="24" spans="1:9" x14ac:dyDescent="0.25">
      <c r="A24" s="136" t="s">
        <v>41</v>
      </c>
      <c r="B24" s="116"/>
      <c r="C24" s="59"/>
      <c r="D24" s="11"/>
      <c r="E24" s="62"/>
      <c r="F24" s="61"/>
      <c r="G24" s="30"/>
      <c r="H24" s="62"/>
      <c r="I24" s="63"/>
    </row>
    <row r="25" spans="1:9" x14ac:dyDescent="0.25">
      <c r="A25" s="79" t="s">
        <v>71</v>
      </c>
      <c r="B25" s="116"/>
      <c r="C25" s="59"/>
      <c r="D25" s="11"/>
      <c r="E25" s="62"/>
      <c r="F25" s="61"/>
      <c r="G25" s="30"/>
      <c r="H25" s="62"/>
      <c r="I25" s="63"/>
    </row>
    <row r="26" spans="1:9" x14ac:dyDescent="0.25">
      <c r="A26" s="98" t="s">
        <v>73</v>
      </c>
      <c r="B26" s="116"/>
      <c r="C26" s="59"/>
      <c r="D26" s="11"/>
      <c r="E26" s="62"/>
      <c r="F26" s="61"/>
      <c r="G26" s="30"/>
      <c r="H26" s="62"/>
      <c r="I26" s="63"/>
    </row>
    <row r="27" spans="1:9" x14ac:dyDescent="0.25">
      <c r="A27" s="99" t="s">
        <v>67</v>
      </c>
      <c r="B27" s="116">
        <v>597</v>
      </c>
      <c r="C27" s="59">
        <v>12.3</v>
      </c>
      <c r="D27" s="11"/>
      <c r="E27" s="116">
        <v>453</v>
      </c>
      <c r="F27" s="59">
        <v>12.5</v>
      </c>
      <c r="G27" s="30"/>
      <c r="H27" s="62">
        <f>B27-E27</f>
        <v>144</v>
      </c>
      <c r="I27" s="63">
        <f>C27-F27</f>
        <v>-0.19999999999999929</v>
      </c>
    </row>
    <row r="28" spans="1:9" x14ac:dyDescent="0.25">
      <c r="A28" s="98" t="s">
        <v>74</v>
      </c>
      <c r="B28" s="117"/>
      <c r="C28" s="97"/>
      <c r="D28" s="11"/>
      <c r="E28" s="117"/>
      <c r="F28" s="97"/>
      <c r="G28" s="11"/>
      <c r="H28" s="62">
        <f>B28-E28</f>
        <v>0</v>
      </c>
      <c r="I28" s="63">
        <f>C28-F28</f>
        <v>0</v>
      </c>
    </row>
    <row r="29" spans="1:9" x14ac:dyDescent="0.25">
      <c r="A29" s="99" t="s">
        <v>29</v>
      </c>
      <c r="B29" s="118">
        <v>0</v>
      </c>
      <c r="C29" s="97">
        <v>0</v>
      </c>
      <c r="D29" s="11"/>
      <c r="E29" s="118">
        <v>0</v>
      </c>
      <c r="F29" s="97">
        <v>0</v>
      </c>
      <c r="G29" s="11"/>
      <c r="H29" s="45">
        <f t="shared" ref="H29:I40" si="2">B29-E29</f>
        <v>0</v>
      </c>
      <c r="I29" s="46">
        <f t="shared" si="2"/>
        <v>0</v>
      </c>
    </row>
    <row r="30" spans="1:9" x14ac:dyDescent="0.25">
      <c r="A30" s="99" t="s">
        <v>20</v>
      </c>
      <c r="B30" s="118">
        <v>0</v>
      </c>
      <c r="C30" s="97">
        <v>0</v>
      </c>
      <c r="D30" s="11"/>
      <c r="E30" s="118">
        <v>0</v>
      </c>
      <c r="F30" s="97">
        <v>0</v>
      </c>
      <c r="G30" s="11"/>
      <c r="H30" s="45">
        <f t="shared" si="2"/>
        <v>0</v>
      </c>
      <c r="I30" s="46">
        <f t="shared" si="2"/>
        <v>0</v>
      </c>
    </row>
    <row r="31" spans="1:9" x14ac:dyDescent="0.25">
      <c r="A31" s="99" t="s">
        <v>31</v>
      </c>
      <c r="B31" s="297">
        <v>1.1000000000000001</v>
      </c>
      <c r="C31" s="97">
        <v>0.1</v>
      </c>
      <c r="D31" s="11"/>
      <c r="E31" s="297">
        <v>1.1000000000000001</v>
      </c>
      <c r="F31" s="97">
        <v>0</v>
      </c>
      <c r="G31" s="11"/>
      <c r="H31" s="45">
        <f t="shared" si="2"/>
        <v>0</v>
      </c>
      <c r="I31" s="46">
        <f t="shared" si="2"/>
        <v>0.1</v>
      </c>
    </row>
    <row r="32" spans="1:9" x14ac:dyDescent="0.25">
      <c r="A32" s="99" t="s">
        <v>44</v>
      </c>
      <c r="B32" s="118">
        <v>0</v>
      </c>
      <c r="C32" s="97">
        <v>0</v>
      </c>
      <c r="D32" s="11"/>
      <c r="E32" s="118">
        <v>0</v>
      </c>
      <c r="F32" s="97">
        <v>0</v>
      </c>
      <c r="G32" s="11"/>
      <c r="H32" s="45">
        <f t="shared" si="2"/>
        <v>0</v>
      </c>
      <c r="I32" s="46">
        <f t="shared" si="2"/>
        <v>0</v>
      </c>
    </row>
    <row r="33" spans="1:9" x14ac:dyDescent="0.25">
      <c r="A33" s="99" t="s">
        <v>47</v>
      </c>
      <c r="B33" s="118">
        <v>0</v>
      </c>
      <c r="C33" s="97">
        <v>3.6</v>
      </c>
      <c r="D33" s="11"/>
      <c r="E33" s="118">
        <v>0</v>
      </c>
      <c r="F33" s="97">
        <v>0</v>
      </c>
      <c r="G33" s="11"/>
      <c r="H33" s="45">
        <f t="shared" si="2"/>
        <v>0</v>
      </c>
      <c r="I33" s="46">
        <f t="shared" si="2"/>
        <v>3.6</v>
      </c>
    </row>
    <row r="34" spans="1:9" x14ac:dyDescent="0.25">
      <c r="A34" s="99" t="s">
        <v>23</v>
      </c>
      <c r="B34" s="297">
        <v>0.6</v>
      </c>
      <c r="C34" s="97">
        <v>0</v>
      </c>
      <c r="D34" s="11"/>
      <c r="E34" s="297">
        <v>0.7</v>
      </c>
      <c r="F34" s="97">
        <v>0</v>
      </c>
      <c r="G34" s="11"/>
      <c r="H34" s="45">
        <f t="shared" si="2"/>
        <v>-9.9999999999999978E-2</v>
      </c>
      <c r="I34" s="46">
        <f t="shared" si="2"/>
        <v>0</v>
      </c>
    </row>
    <row r="35" spans="1:9" x14ac:dyDescent="0.25">
      <c r="A35" s="99" t="s">
        <v>79</v>
      </c>
      <c r="B35" s="118">
        <v>0</v>
      </c>
      <c r="C35" s="97">
        <v>0</v>
      </c>
      <c r="D35" s="11"/>
      <c r="E35" s="118">
        <v>0</v>
      </c>
      <c r="F35" s="97">
        <v>2.7</v>
      </c>
      <c r="G35" s="11"/>
      <c r="H35" s="45">
        <f t="shared" si="2"/>
        <v>0</v>
      </c>
      <c r="I35" s="46">
        <f t="shared" si="2"/>
        <v>-2.7</v>
      </c>
    </row>
    <row r="36" spans="1:9" x14ac:dyDescent="0.25">
      <c r="A36" s="99" t="s">
        <v>28</v>
      </c>
      <c r="B36" s="118">
        <v>0</v>
      </c>
      <c r="C36" s="97">
        <v>0</v>
      </c>
      <c r="D36" s="11"/>
      <c r="E36" s="118">
        <v>0</v>
      </c>
      <c r="F36" s="97">
        <v>0</v>
      </c>
      <c r="G36" s="11"/>
      <c r="H36" s="45">
        <f t="shared" si="2"/>
        <v>0</v>
      </c>
      <c r="I36" s="46">
        <f t="shared" si="2"/>
        <v>0</v>
      </c>
    </row>
    <row r="37" spans="1:9" x14ac:dyDescent="0.25">
      <c r="A37" s="33" t="s">
        <v>35</v>
      </c>
      <c r="B37" s="118"/>
      <c r="C37" s="97"/>
      <c r="D37" s="11"/>
      <c r="E37" s="118"/>
      <c r="F37" s="97"/>
      <c r="G37" s="11"/>
      <c r="H37" s="45"/>
      <c r="I37" s="46"/>
    </row>
    <row r="38" spans="1:9" x14ac:dyDescent="0.25">
      <c r="A38" s="148" t="s">
        <v>35</v>
      </c>
      <c r="B38" s="118">
        <v>0</v>
      </c>
      <c r="C38" s="97">
        <v>0</v>
      </c>
      <c r="D38" s="11"/>
      <c r="E38" s="118">
        <v>0</v>
      </c>
      <c r="F38" s="97">
        <v>0</v>
      </c>
      <c r="G38" s="11"/>
      <c r="H38" s="45">
        <f t="shared" si="2"/>
        <v>0</v>
      </c>
      <c r="I38" s="46">
        <f t="shared" si="2"/>
        <v>0</v>
      </c>
    </row>
    <row r="39" spans="1:9" x14ac:dyDescent="0.25">
      <c r="A39" s="98" t="s">
        <v>75</v>
      </c>
      <c r="B39" s="118"/>
      <c r="C39" s="97"/>
      <c r="D39" s="11"/>
      <c r="E39" s="118"/>
      <c r="F39" s="97"/>
      <c r="G39" s="80"/>
      <c r="H39" s="45"/>
      <c r="I39" s="46"/>
    </row>
    <row r="40" spans="1:9" x14ac:dyDescent="0.25">
      <c r="A40" s="148" t="s">
        <v>117</v>
      </c>
      <c r="B40" s="118">
        <v>0</v>
      </c>
      <c r="C40" s="97">
        <v>0</v>
      </c>
      <c r="D40" s="11"/>
      <c r="E40" s="118">
        <v>0</v>
      </c>
      <c r="F40" s="97">
        <v>0</v>
      </c>
      <c r="G40" s="80"/>
      <c r="H40" s="45">
        <f t="shared" si="2"/>
        <v>0</v>
      </c>
      <c r="I40" s="46">
        <f t="shared" si="2"/>
        <v>0</v>
      </c>
    </row>
    <row r="41" spans="1:9" x14ac:dyDescent="0.25">
      <c r="A41" s="99" t="s">
        <v>37</v>
      </c>
      <c r="B41" s="122">
        <v>17</v>
      </c>
      <c r="C41" s="102">
        <v>0</v>
      </c>
      <c r="D41" s="80"/>
      <c r="E41" s="122">
        <v>29.6</v>
      </c>
      <c r="F41" s="102">
        <v>0</v>
      </c>
      <c r="G41" s="80"/>
      <c r="H41" s="45">
        <f t="shared" ref="H41:I45" si="3">B41-E41</f>
        <v>-12.600000000000001</v>
      </c>
      <c r="I41" s="46">
        <f t="shared" si="3"/>
        <v>0</v>
      </c>
    </row>
    <row r="42" spans="1:9" x14ac:dyDescent="0.25">
      <c r="A42" s="99" t="s">
        <v>38</v>
      </c>
      <c r="B42" s="124">
        <v>0</v>
      </c>
      <c r="C42" s="101">
        <v>0</v>
      </c>
      <c r="D42" s="80"/>
      <c r="E42" s="124">
        <v>0</v>
      </c>
      <c r="F42" s="101">
        <v>0</v>
      </c>
      <c r="G42" s="80"/>
      <c r="H42" s="70">
        <f t="shared" si="3"/>
        <v>0</v>
      </c>
      <c r="I42" s="71">
        <f t="shared" si="3"/>
        <v>0</v>
      </c>
    </row>
    <row r="43" spans="1:9" x14ac:dyDescent="0.25">
      <c r="A43" s="10" t="s">
        <v>10</v>
      </c>
      <c r="B43" s="295">
        <f>SUM(B27:B42)</f>
        <v>615.70000000000005</v>
      </c>
      <c r="C43" s="85">
        <f>SUM(C27:C42)</f>
        <v>16</v>
      </c>
      <c r="D43" s="11"/>
      <c r="E43" s="62">
        <v>484.40000000000003</v>
      </c>
      <c r="F43" s="61">
        <v>15.2</v>
      </c>
      <c r="G43" s="11"/>
      <c r="H43" s="45">
        <f t="shared" si="3"/>
        <v>131.30000000000001</v>
      </c>
      <c r="I43" s="46">
        <f t="shared" si="3"/>
        <v>0.80000000000000071</v>
      </c>
    </row>
    <row r="44" spans="1:9" x14ac:dyDescent="0.25">
      <c r="A44" s="10"/>
      <c r="B44" s="62"/>
      <c r="C44" s="85"/>
      <c r="D44" s="11"/>
      <c r="E44" s="62"/>
      <c r="F44" s="61"/>
      <c r="G44" s="11"/>
      <c r="H44" s="45"/>
      <c r="I44" s="46"/>
    </row>
    <row r="45" spans="1:9" ht="13.8" thickBot="1" x14ac:dyDescent="0.3">
      <c r="A45" s="32" t="s">
        <v>5</v>
      </c>
      <c r="B45" s="152">
        <f>B43+B21</f>
        <v>615.70000000000005</v>
      </c>
      <c r="C45" s="76">
        <f>C43+C21</f>
        <v>16</v>
      </c>
      <c r="D45" s="11"/>
      <c r="E45" s="73">
        <v>484.40000000000003</v>
      </c>
      <c r="F45" s="104">
        <v>15.2</v>
      </c>
      <c r="G45" s="11"/>
      <c r="H45" s="73">
        <f t="shared" si="3"/>
        <v>131.30000000000001</v>
      </c>
      <c r="I45" s="74">
        <f t="shared" si="3"/>
        <v>0.80000000000000071</v>
      </c>
    </row>
    <row r="46" spans="1:9" ht="13.8" thickTop="1" x14ac:dyDescent="0.25">
      <c r="B46" s="45"/>
      <c r="C46" s="65"/>
      <c r="D46" s="11"/>
      <c r="E46" s="45"/>
      <c r="F46" s="44"/>
      <c r="G46" s="11"/>
      <c r="H46" s="45"/>
      <c r="I46" s="46"/>
    </row>
    <row r="47" spans="1:9" x14ac:dyDescent="0.25">
      <c r="A47" s="136" t="s">
        <v>4</v>
      </c>
      <c r="B47" s="62"/>
      <c r="C47" s="84"/>
      <c r="D47" s="30"/>
      <c r="E47" s="62"/>
      <c r="F47" s="61"/>
      <c r="G47" s="30"/>
      <c r="H47" s="62"/>
      <c r="I47" s="63"/>
    </row>
    <row r="48" spans="1:9" x14ac:dyDescent="0.25">
      <c r="A48" s="136" t="s">
        <v>63</v>
      </c>
      <c r="B48" s="62"/>
      <c r="C48" s="84"/>
      <c r="D48" s="30"/>
      <c r="E48" s="62"/>
      <c r="F48" s="61"/>
      <c r="G48" s="30"/>
      <c r="H48" s="62"/>
      <c r="I48" s="63"/>
    </row>
    <row r="49" spans="1:9" x14ac:dyDescent="0.25">
      <c r="A49" s="79" t="s">
        <v>71</v>
      </c>
      <c r="B49" s="62"/>
      <c r="C49" s="84"/>
      <c r="D49" s="30"/>
      <c r="E49" s="62"/>
      <c r="F49" s="61"/>
      <c r="G49" s="30"/>
      <c r="H49" s="62"/>
      <c r="I49" s="63"/>
    </row>
    <row r="50" spans="1:9" hidden="1" x14ac:dyDescent="0.25">
      <c r="A50" s="98" t="s">
        <v>78</v>
      </c>
      <c r="B50" s="62"/>
      <c r="C50" s="84"/>
      <c r="D50" s="30"/>
      <c r="E50" s="62"/>
      <c r="F50" s="61"/>
      <c r="G50" s="30"/>
      <c r="H50" s="62"/>
      <c r="I50" s="63"/>
    </row>
    <row r="51" spans="1:9" hidden="1" x14ac:dyDescent="0.25">
      <c r="A51" s="99" t="s">
        <v>55</v>
      </c>
      <c r="B51" s="60"/>
      <c r="C51" s="61"/>
      <c r="D51" s="30"/>
      <c r="E51" s="62"/>
      <c r="F51" s="61"/>
      <c r="G51" s="30"/>
      <c r="H51" s="62">
        <f>B51-E51</f>
        <v>0</v>
      </c>
      <c r="I51" s="63">
        <f>C51-F51</f>
        <v>0</v>
      </c>
    </row>
    <row r="52" spans="1:9" hidden="1" x14ac:dyDescent="0.25">
      <c r="A52" s="99" t="s">
        <v>54</v>
      </c>
      <c r="B52" s="60"/>
      <c r="C52" s="61"/>
      <c r="D52" s="30"/>
      <c r="E52" s="62"/>
      <c r="F52" s="61"/>
      <c r="G52" s="30"/>
      <c r="H52" s="62"/>
      <c r="I52" s="63"/>
    </row>
    <row r="53" spans="1:9" hidden="1" x14ac:dyDescent="0.25">
      <c r="A53" s="98" t="s">
        <v>73</v>
      </c>
      <c r="B53" s="60"/>
      <c r="C53" s="61"/>
      <c r="D53" s="30"/>
      <c r="E53" s="62"/>
      <c r="F53" s="61"/>
      <c r="G53" s="30"/>
      <c r="H53" s="62"/>
      <c r="I53" s="63"/>
    </row>
    <row r="54" spans="1:9" hidden="1" x14ac:dyDescent="0.25">
      <c r="A54" s="99" t="s">
        <v>20</v>
      </c>
      <c r="B54" s="64"/>
      <c r="C54" s="90"/>
      <c r="D54" s="30"/>
      <c r="E54" s="64"/>
      <c r="F54" s="90"/>
      <c r="G54" s="30"/>
      <c r="H54" s="62">
        <f t="shared" ref="H54:I76" si="4">B54-E54</f>
        <v>0</v>
      </c>
      <c r="I54" s="63">
        <f t="shared" si="4"/>
        <v>0</v>
      </c>
    </row>
    <row r="55" spans="1:9" hidden="1" x14ac:dyDescent="0.25">
      <c r="A55" s="99" t="s">
        <v>92</v>
      </c>
      <c r="B55" s="64"/>
      <c r="C55" s="90"/>
      <c r="D55" s="30"/>
      <c r="E55" s="64"/>
      <c r="F55" s="90"/>
      <c r="G55" s="30"/>
      <c r="H55" s="62">
        <f t="shared" si="4"/>
        <v>0</v>
      </c>
      <c r="I55" s="63">
        <f t="shared" si="4"/>
        <v>0</v>
      </c>
    </row>
    <row r="56" spans="1:9" hidden="1" x14ac:dyDescent="0.25">
      <c r="A56" s="99" t="s">
        <v>21</v>
      </c>
      <c r="B56" s="105"/>
      <c r="C56" s="90"/>
      <c r="D56" s="30"/>
      <c r="E56" s="64"/>
      <c r="F56" s="90"/>
      <c r="G56" s="30"/>
      <c r="H56" s="62">
        <f t="shared" si="4"/>
        <v>0</v>
      </c>
      <c r="I56" s="63">
        <f t="shared" si="4"/>
        <v>0</v>
      </c>
    </row>
    <row r="57" spans="1:9" hidden="1" x14ac:dyDescent="0.25">
      <c r="A57" s="99" t="s">
        <v>22</v>
      </c>
      <c r="B57" s="64"/>
      <c r="C57" s="90"/>
      <c r="D57" s="30"/>
      <c r="E57" s="64"/>
      <c r="F57" s="90"/>
      <c r="G57" s="30"/>
      <c r="H57" s="62">
        <f t="shared" si="4"/>
        <v>0</v>
      </c>
      <c r="I57" s="63">
        <f t="shared" si="4"/>
        <v>0</v>
      </c>
    </row>
    <row r="58" spans="1:9" hidden="1" x14ac:dyDescent="0.25">
      <c r="A58" s="99" t="s">
        <v>28</v>
      </c>
      <c r="B58" s="134">
        <v>0</v>
      </c>
      <c r="C58" s="89">
        <v>0</v>
      </c>
      <c r="D58" s="30"/>
      <c r="E58" s="134">
        <v>0</v>
      </c>
      <c r="F58" s="89">
        <v>0</v>
      </c>
      <c r="G58" s="30"/>
      <c r="H58" s="62">
        <f t="shared" si="4"/>
        <v>0</v>
      </c>
      <c r="I58" s="63">
        <f t="shared" si="4"/>
        <v>0</v>
      </c>
    </row>
    <row r="59" spans="1:9" hidden="1" x14ac:dyDescent="0.25">
      <c r="A59" s="98" t="s">
        <v>74</v>
      </c>
      <c r="B59" s="60"/>
      <c r="C59" s="61"/>
      <c r="D59" s="30"/>
      <c r="E59" s="134"/>
      <c r="F59" s="89"/>
      <c r="G59" s="30"/>
      <c r="H59" s="62"/>
      <c r="I59" s="63"/>
    </row>
    <row r="60" spans="1:9" hidden="1" x14ac:dyDescent="0.25">
      <c r="A60" s="99" t="s">
        <v>29</v>
      </c>
      <c r="B60" s="135"/>
      <c r="C60" s="89"/>
      <c r="D60" s="30"/>
      <c r="E60" s="134"/>
      <c r="F60" s="89"/>
      <c r="G60" s="30"/>
      <c r="H60" s="62">
        <f t="shared" si="4"/>
        <v>0</v>
      </c>
      <c r="I60" s="63">
        <f t="shared" si="4"/>
        <v>0</v>
      </c>
    </row>
    <row r="61" spans="1:9" hidden="1" x14ac:dyDescent="0.25">
      <c r="A61" s="99" t="s">
        <v>20</v>
      </c>
      <c r="B61" s="105"/>
      <c r="C61" s="90"/>
      <c r="D61" s="11"/>
      <c r="E61" s="64"/>
      <c r="F61" s="90"/>
      <c r="G61" s="11"/>
      <c r="H61" s="62">
        <f t="shared" si="4"/>
        <v>0</v>
      </c>
      <c r="I61" s="63">
        <f t="shared" si="4"/>
        <v>0</v>
      </c>
    </row>
    <row r="62" spans="1:9" hidden="1" x14ac:dyDescent="0.25">
      <c r="A62" s="99" t="s">
        <v>31</v>
      </c>
      <c r="B62" s="105"/>
      <c r="C62" s="90"/>
      <c r="D62" s="11"/>
      <c r="E62" s="64"/>
      <c r="F62" s="90"/>
      <c r="G62" s="11"/>
      <c r="H62" s="62">
        <f t="shared" si="4"/>
        <v>0</v>
      </c>
      <c r="I62" s="63">
        <f t="shared" si="4"/>
        <v>0</v>
      </c>
    </row>
    <row r="63" spans="1:9" hidden="1" x14ac:dyDescent="0.25">
      <c r="A63" s="99" t="s">
        <v>47</v>
      </c>
      <c r="B63" s="105"/>
      <c r="C63" s="90"/>
      <c r="D63" s="11"/>
      <c r="E63" s="64"/>
      <c r="F63" s="90"/>
      <c r="G63" s="11"/>
      <c r="H63" s="62">
        <f t="shared" si="4"/>
        <v>0</v>
      </c>
      <c r="I63" s="63">
        <f t="shared" si="4"/>
        <v>0</v>
      </c>
    </row>
    <row r="64" spans="1:9" hidden="1" x14ac:dyDescent="0.25">
      <c r="A64" s="99" t="s">
        <v>23</v>
      </c>
      <c r="B64" s="105"/>
      <c r="C64" s="90"/>
      <c r="D64" s="11"/>
      <c r="E64" s="64"/>
      <c r="F64" s="90"/>
      <c r="G64" s="11"/>
      <c r="H64" s="62">
        <f t="shared" si="4"/>
        <v>0</v>
      </c>
      <c r="I64" s="63">
        <f t="shared" si="4"/>
        <v>0</v>
      </c>
    </row>
    <row r="65" spans="1:9" hidden="1" x14ac:dyDescent="0.25">
      <c r="A65" s="99" t="s">
        <v>28</v>
      </c>
      <c r="B65" s="105"/>
      <c r="C65" s="90"/>
      <c r="D65" s="11"/>
      <c r="E65" s="64"/>
      <c r="F65" s="90"/>
      <c r="G65" s="11"/>
      <c r="H65" s="62">
        <f t="shared" si="4"/>
        <v>0</v>
      </c>
      <c r="I65" s="63">
        <f t="shared" si="4"/>
        <v>0</v>
      </c>
    </row>
    <row r="66" spans="1:9" hidden="1" x14ac:dyDescent="0.25">
      <c r="A66" s="98" t="s">
        <v>72</v>
      </c>
      <c r="B66" s="60"/>
      <c r="C66" s="61"/>
      <c r="D66" s="11"/>
      <c r="E66" s="64"/>
      <c r="F66" s="90"/>
      <c r="G66" s="11"/>
      <c r="H66" s="62"/>
      <c r="I66" s="63"/>
    </row>
    <row r="67" spans="1:9" hidden="1" x14ac:dyDescent="0.25">
      <c r="A67" s="99" t="s">
        <v>91</v>
      </c>
      <c r="B67" s="60"/>
      <c r="C67" s="61"/>
      <c r="D67" s="11"/>
      <c r="E67" s="64"/>
      <c r="F67" s="90"/>
      <c r="G67" s="11"/>
      <c r="H67" s="62">
        <f t="shared" si="4"/>
        <v>0</v>
      </c>
      <c r="I67" s="63">
        <f t="shared" si="4"/>
        <v>0</v>
      </c>
    </row>
    <row r="68" spans="1:9" hidden="1" x14ac:dyDescent="0.25">
      <c r="A68" s="99" t="s">
        <v>59</v>
      </c>
      <c r="B68" s="60"/>
      <c r="C68" s="61"/>
      <c r="D68" s="11"/>
      <c r="E68" s="64"/>
      <c r="F68" s="90"/>
      <c r="G68" s="11"/>
      <c r="H68" s="62">
        <f t="shared" si="4"/>
        <v>0</v>
      </c>
      <c r="I68" s="63">
        <f t="shared" si="4"/>
        <v>0</v>
      </c>
    </row>
    <row r="69" spans="1:9" hidden="1" x14ac:dyDescent="0.25">
      <c r="A69" s="98" t="s">
        <v>35</v>
      </c>
      <c r="B69" s="60"/>
      <c r="C69" s="61"/>
      <c r="D69" s="11"/>
      <c r="E69" s="64"/>
      <c r="F69" s="90"/>
      <c r="G69" s="11"/>
      <c r="H69" s="62"/>
      <c r="I69" s="63"/>
    </row>
    <row r="70" spans="1:9" hidden="1" x14ac:dyDescent="0.25">
      <c r="A70" s="99" t="s">
        <v>77</v>
      </c>
      <c r="B70" s="60"/>
      <c r="C70" s="61"/>
      <c r="D70" s="11"/>
      <c r="E70" s="64"/>
      <c r="F70" s="90"/>
      <c r="G70" s="11"/>
      <c r="H70" s="62">
        <f t="shared" si="4"/>
        <v>0</v>
      </c>
      <c r="I70" s="63">
        <f t="shared" si="4"/>
        <v>0</v>
      </c>
    </row>
    <row r="71" spans="1:9" hidden="1" x14ac:dyDescent="0.25">
      <c r="A71" s="99" t="s">
        <v>96</v>
      </c>
      <c r="B71" s="60"/>
      <c r="C71" s="61"/>
      <c r="D71" s="11"/>
      <c r="E71" s="64"/>
      <c r="F71" s="90"/>
      <c r="G71" s="11"/>
      <c r="H71" s="62">
        <f t="shared" si="4"/>
        <v>0</v>
      </c>
      <c r="I71" s="63">
        <f t="shared" si="4"/>
        <v>0</v>
      </c>
    </row>
    <row r="72" spans="1:9" hidden="1" x14ac:dyDescent="0.25">
      <c r="A72" s="99" t="s">
        <v>28</v>
      </c>
      <c r="B72" s="60"/>
      <c r="C72" s="61"/>
      <c r="D72" s="11"/>
      <c r="E72" s="64"/>
      <c r="F72" s="90"/>
      <c r="G72" s="11"/>
      <c r="H72" s="62">
        <f t="shared" si="4"/>
        <v>0</v>
      </c>
      <c r="I72" s="63">
        <f t="shared" si="4"/>
        <v>0</v>
      </c>
    </row>
    <row r="73" spans="1:9" hidden="1" x14ac:dyDescent="0.25">
      <c r="A73" s="98" t="s">
        <v>75</v>
      </c>
      <c r="B73" s="60"/>
      <c r="C73" s="61"/>
      <c r="D73" s="11"/>
      <c r="E73" s="64"/>
      <c r="F73" s="90"/>
      <c r="G73" s="11"/>
      <c r="H73" s="62"/>
      <c r="I73" s="63"/>
    </row>
    <row r="74" spans="1:9" hidden="1" x14ac:dyDescent="0.25">
      <c r="A74" s="99" t="s">
        <v>37</v>
      </c>
      <c r="B74" s="60"/>
      <c r="C74" s="61"/>
      <c r="D74" s="11"/>
      <c r="E74" s="64"/>
      <c r="F74" s="90"/>
      <c r="G74" s="11"/>
      <c r="H74" s="62">
        <f t="shared" si="4"/>
        <v>0</v>
      </c>
      <c r="I74" s="63">
        <f t="shared" si="4"/>
        <v>0</v>
      </c>
    </row>
    <row r="75" spans="1:9" hidden="1" x14ac:dyDescent="0.25">
      <c r="A75" s="99" t="s">
        <v>38</v>
      </c>
      <c r="B75" s="68"/>
      <c r="C75" s="69"/>
      <c r="D75" s="11"/>
      <c r="E75" s="64"/>
      <c r="F75" s="90"/>
      <c r="G75" s="11"/>
      <c r="H75" s="70">
        <f t="shared" si="4"/>
        <v>0</v>
      </c>
      <c r="I75" s="71">
        <f t="shared" si="4"/>
        <v>0</v>
      </c>
    </row>
    <row r="76" spans="1:9" x14ac:dyDescent="0.25">
      <c r="A76" s="10" t="s">
        <v>10</v>
      </c>
      <c r="B76" s="43">
        <f>SUM(B54:B75)</f>
        <v>0</v>
      </c>
      <c r="C76" s="44">
        <f>SUM(C51:C75)</f>
        <v>0</v>
      </c>
      <c r="D76" s="11"/>
      <c r="E76" s="64">
        <v>0</v>
      </c>
      <c r="F76" s="90">
        <v>0</v>
      </c>
      <c r="G76" s="11"/>
      <c r="H76" s="62">
        <f t="shared" si="4"/>
        <v>0</v>
      </c>
      <c r="I76" s="63">
        <f t="shared" si="4"/>
        <v>0</v>
      </c>
    </row>
    <row r="77" spans="1:9" x14ac:dyDescent="0.25">
      <c r="B77" s="45"/>
      <c r="C77" s="44"/>
      <c r="D77" s="11"/>
      <c r="E77" s="45"/>
      <c r="F77" s="44"/>
      <c r="G77" s="11"/>
      <c r="H77" s="45"/>
      <c r="I77" s="46"/>
    </row>
    <row r="78" spans="1:9" ht="42" customHeight="1" x14ac:dyDescent="0.25">
      <c r="A78" s="136" t="s">
        <v>4</v>
      </c>
      <c r="B78" s="45"/>
      <c r="C78" s="65"/>
      <c r="D78" s="11"/>
      <c r="E78" s="45"/>
      <c r="F78" s="44"/>
      <c r="G78" s="11"/>
      <c r="H78" s="45"/>
      <c r="I78" s="46"/>
    </row>
    <row r="79" spans="1:9" x14ac:dyDescent="0.25">
      <c r="A79" s="136" t="s">
        <v>80</v>
      </c>
      <c r="B79" s="45"/>
      <c r="C79" s="65"/>
      <c r="D79" s="11"/>
      <c r="E79" s="45"/>
      <c r="F79" s="44"/>
      <c r="G79" s="11"/>
      <c r="H79" s="45"/>
      <c r="I79" s="46"/>
    </row>
    <row r="80" spans="1:9" x14ac:dyDescent="0.25">
      <c r="A80" s="79" t="s">
        <v>71</v>
      </c>
      <c r="B80" s="45"/>
      <c r="C80" s="65"/>
      <c r="D80" s="11"/>
      <c r="E80" s="45"/>
      <c r="F80" s="44"/>
      <c r="G80" s="11"/>
      <c r="H80" s="45"/>
      <c r="I80" s="46"/>
    </row>
    <row r="81" spans="1:9" x14ac:dyDescent="0.25">
      <c r="A81" s="98" t="s">
        <v>73</v>
      </c>
      <c r="B81" s="45"/>
      <c r="C81" s="65"/>
      <c r="D81" s="11"/>
      <c r="E81" s="45"/>
      <c r="F81" s="44"/>
      <c r="G81" s="11"/>
      <c r="H81" s="45"/>
      <c r="I81" s="46"/>
    </row>
    <row r="82" spans="1:9" x14ac:dyDescent="0.25">
      <c r="A82" s="99" t="s">
        <v>21</v>
      </c>
      <c r="B82" s="45">
        <v>0</v>
      </c>
      <c r="C82" s="65">
        <v>1.3</v>
      </c>
      <c r="D82" s="11"/>
      <c r="E82" s="45">
        <v>1.5</v>
      </c>
      <c r="F82" s="65">
        <v>2</v>
      </c>
      <c r="G82" s="11"/>
      <c r="H82" s="45">
        <f t="shared" ref="H82:I102" si="5">B82-E82</f>
        <v>-1.5</v>
      </c>
      <c r="I82" s="46">
        <f t="shared" si="5"/>
        <v>-0.7</v>
      </c>
    </row>
    <row r="83" spans="1:9" x14ac:dyDescent="0.25">
      <c r="A83" s="148" t="s">
        <v>22</v>
      </c>
      <c r="B83" s="45">
        <v>1</v>
      </c>
      <c r="C83" s="65">
        <v>0</v>
      </c>
      <c r="D83" s="11"/>
      <c r="E83" s="45">
        <v>0</v>
      </c>
      <c r="F83" s="65">
        <v>0</v>
      </c>
      <c r="G83" s="11"/>
      <c r="H83" s="45">
        <f t="shared" ref="H83" si="6">B83-E83</f>
        <v>1</v>
      </c>
      <c r="I83" s="46">
        <f t="shared" ref="I83" si="7">C83-F83</f>
        <v>0</v>
      </c>
    </row>
    <row r="84" spans="1:9" x14ac:dyDescent="0.25">
      <c r="A84" s="99" t="s">
        <v>23</v>
      </c>
      <c r="B84" s="45">
        <v>0</v>
      </c>
      <c r="C84" s="65">
        <v>0</v>
      </c>
      <c r="D84" s="11"/>
      <c r="E84" s="45">
        <v>1.1000000000000001</v>
      </c>
      <c r="F84" s="65">
        <v>0</v>
      </c>
      <c r="G84" s="11"/>
      <c r="H84" s="45">
        <f t="shared" si="5"/>
        <v>-1.1000000000000001</v>
      </c>
      <c r="I84" s="46">
        <f t="shared" si="5"/>
        <v>0</v>
      </c>
    </row>
    <row r="85" spans="1:9" x14ac:dyDescent="0.25">
      <c r="A85" s="99" t="s">
        <v>28</v>
      </c>
      <c r="B85" s="45">
        <v>0</v>
      </c>
      <c r="C85" s="65">
        <v>0</v>
      </c>
      <c r="D85" s="11"/>
      <c r="E85" s="45">
        <v>0</v>
      </c>
      <c r="F85" s="65">
        <v>0</v>
      </c>
      <c r="G85" s="11"/>
      <c r="H85" s="45">
        <f t="shared" si="5"/>
        <v>0</v>
      </c>
      <c r="I85" s="46">
        <f t="shared" si="5"/>
        <v>0</v>
      </c>
    </row>
    <row r="86" spans="1:9" x14ac:dyDescent="0.25">
      <c r="A86" s="98" t="s">
        <v>74</v>
      </c>
      <c r="B86" s="45"/>
      <c r="C86" s="65"/>
      <c r="D86" s="11"/>
      <c r="E86" s="45"/>
      <c r="F86" s="65"/>
      <c r="G86" s="11"/>
      <c r="H86" s="45"/>
      <c r="I86" s="46"/>
    </row>
    <row r="87" spans="1:9" x14ac:dyDescent="0.25">
      <c r="A87" s="99" t="s">
        <v>29</v>
      </c>
      <c r="B87" s="45">
        <v>0</v>
      </c>
      <c r="C87" s="65">
        <v>0.6</v>
      </c>
      <c r="D87" s="11"/>
      <c r="E87" s="45">
        <v>0</v>
      </c>
      <c r="F87" s="65">
        <v>0.5</v>
      </c>
      <c r="G87" s="11"/>
      <c r="H87" s="45">
        <f t="shared" si="5"/>
        <v>0</v>
      </c>
      <c r="I87" s="46">
        <f t="shared" si="5"/>
        <v>9.9999999999999978E-2</v>
      </c>
    </row>
    <row r="88" spans="1:9" x14ac:dyDescent="0.25">
      <c r="A88" s="99" t="s">
        <v>31</v>
      </c>
      <c r="B88" s="215">
        <v>2.9</v>
      </c>
      <c r="C88" s="65">
        <v>0.4</v>
      </c>
      <c r="D88" s="11"/>
      <c r="E88" s="215">
        <v>2.9</v>
      </c>
      <c r="F88" s="65">
        <v>0.4</v>
      </c>
      <c r="G88" s="11"/>
      <c r="H88" s="45">
        <f t="shared" si="5"/>
        <v>0</v>
      </c>
      <c r="I88" s="46">
        <f t="shared" si="5"/>
        <v>0</v>
      </c>
    </row>
    <row r="89" spans="1:9" x14ac:dyDescent="0.25">
      <c r="A89" s="99" t="s">
        <v>44</v>
      </c>
      <c r="B89" s="45">
        <v>0</v>
      </c>
      <c r="C89" s="65">
        <v>0.2</v>
      </c>
      <c r="D89" s="11"/>
      <c r="E89" s="45">
        <v>0</v>
      </c>
      <c r="F89" s="65">
        <v>0.1</v>
      </c>
      <c r="G89" s="11"/>
      <c r="H89" s="45">
        <f t="shared" si="5"/>
        <v>0</v>
      </c>
      <c r="I89" s="46">
        <f t="shared" si="5"/>
        <v>0.1</v>
      </c>
    </row>
    <row r="90" spans="1:9" x14ac:dyDescent="0.25">
      <c r="A90" s="99" t="s">
        <v>47</v>
      </c>
      <c r="B90" s="215">
        <v>4.9000000000000004</v>
      </c>
      <c r="C90" s="65">
        <v>0.9</v>
      </c>
      <c r="D90" s="11"/>
      <c r="E90" s="215">
        <v>4.9000000000000004</v>
      </c>
      <c r="F90" s="65">
        <v>0.7</v>
      </c>
      <c r="G90" s="11"/>
      <c r="H90" s="45">
        <f t="shared" si="5"/>
        <v>0</v>
      </c>
      <c r="I90" s="46">
        <f t="shared" si="5"/>
        <v>0.20000000000000007</v>
      </c>
    </row>
    <row r="91" spans="1:9" x14ac:dyDescent="0.25">
      <c r="A91" s="148" t="s">
        <v>167</v>
      </c>
      <c r="B91" s="215">
        <v>6</v>
      </c>
      <c r="C91" s="65">
        <v>0</v>
      </c>
      <c r="D91" s="11"/>
      <c r="E91" s="45">
        <v>0</v>
      </c>
      <c r="F91" s="65">
        <v>0</v>
      </c>
      <c r="G91" s="11"/>
      <c r="H91" s="45">
        <f t="shared" ref="H91" si="8">B91-E91</f>
        <v>6</v>
      </c>
      <c r="I91" s="46">
        <f t="shared" ref="I91" si="9">C91-F91</f>
        <v>0</v>
      </c>
    </row>
    <row r="92" spans="1:9" x14ac:dyDescent="0.25">
      <c r="A92" s="99" t="s">
        <v>23</v>
      </c>
      <c r="B92" s="45">
        <v>0</v>
      </c>
      <c r="C92" s="65">
        <v>0</v>
      </c>
      <c r="D92" s="11"/>
      <c r="E92" s="45">
        <v>0</v>
      </c>
      <c r="F92" s="65">
        <v>0</v>
      </c>
      <c r="G92" s="11"/>
      <c r="H92" s="45">
        <f t="shared" si="5"/>
        <v>0</v>
      </c>
      <c r="I92" s="46">
        <f t="shared" si="5"/>
        <v>0</v>
      </c>
    </row>
    <row r="93" spans="1:9" x14ac:dyDescent="0.25">
      <c r="A93" s="99" t="s">
        <v>28</v>
      </c>
      <c r="B93" s="45">
        <v>0</v>
      </c>
      <c r="C93" s="65">
        <v>0</v>
      </c>
      <c r="D93" s="11"/>
      <c r="E93" s="45">
        <v>0</v>
      </c>
      <c r="F93" s="65">
        <v>0</v>
      </c>
      <c r="G93" s="11"/>
      <c r="H93" s="45">
        <f t="shared" si="5"/>
        <v>0</v>
      </c>
      <c r="I93" s="46">
        <f t="shared" si="5"/>
        <v>0</v>
      </c>
    </row>
    <row r="94" spans="1:9" x14ac:dyDescent="0.25">
      <c r="A94" s="98" t="s">
        <v>72</v>
      </c>
      <c r="B94" s="45"/>
      <c r="C94" s="65"/>
      <c r="D94" s="11"/>
      <c r="E94" s="45"/>
      <c r="F94" s="65"/>
      <c r="G94" s="11"/>
      <c r="H94" s="45"/>
      <c r="I94" s="46"/>
    </row>
    <row r="95" spans="1:9" x14ac:dyDescent="0.25">
      <c r="A95" s="99" t="s">
        <v>59</v>
      </c>
      <c r="B95" s="45">
        <v>0</v>
      </c>
      <c r="C95" s="65">
        <v>0</v>
      </c>
      <c r="D95" s="11"/>
      <c r="E95" s="45">
        <v>0</v>
      </c>
      <c r="F95" s="65">
        <v>0</v>
      </c>
      <c r="G95" s="11"/>
      <c r="H95" s="45">
        <f t="shared" si="5"/>
        <v>0</v>
      </c>
      <c r="I95" s="46">
        <f t="shared" si="5"/>
        <v>0</v>
      </c>
    </row>
    <row r="96" spans="1:9" x14ac:dyDescent="0.25">
      <c r="A96" s="98" t="s">
        <v>35</v>
      </c>
      <c r="B96" s="118"/>
      <c r="C96" s="97"/>
      <c r="D96" s="11"/>
      <c r="E96" s="118"/>
      <c r="F96" s="97"/>
      <c r="G96" s="11"/>
      <c r="H96" s="45"/>
      <c r="I96" s="46"/>
    </row>
    <row r="97" spans="1:9" x14ac:dyDescent="0.25">
      <c r="A97" s="99" t="s">
        <v>35</v>
      </c>
      <c r="B97" s="118">
        <v>0</v>
      </c>
      <c r="C97" s="97">
        <v>0.3</v>
      </c>
      <c r="D97" s="11"/>
      <c r="E97" s="118">
        <v>0</v>
      </c>
      <c r="F97" s="97">
        <v>0.6</v>
      </c>
      <c r="G97" s="11"/>
      <c r="H97" s="45">
        <f t="shared" si="5"/>
        <v>0</v>
      </c>
      <c r="I97" s="46">
        <f t="shared" si="5"/>
        <v>-0.3</v>
      </c>
    </row>
    <row r="98" spans="1:9" x14ac:dyDescent="0.25">
      <c r="A98" s="148" t="s">
        <v>36</v>
      </c>
      <c r="B98" s="118">
        <v>0</v>
      </c>
      <c r="C98" s="97">
        <v>0.2</v>
      </c>
      <c r="D98" s="11"/>
      <c r="E98" s="118">
        <v>0</v>
      </c>
      <c r="F98" s="97">
        <v>0</v>
      </c>
      <c r="G98" s="11"/>
      <c r="H98" s="45">
        <f t="shared" ref="H98" si="10">B98-E98</f>
        <v>0</v>
      </c>
      <c r="I98" s="46">
        <f t="shared" ref="I98" si="11">C98-F98</f>
        <v>0.2</v>
      </c>
    </row>
    <row r="99" spans="1:9" x14ac:dyDescent="0.25">
      <c r="A99" s="98" t="s">
        <v>75</v>
      </c>
      <c r="B99" s="123"/>
      <c r="C99" s="96"/>
      <c r="D99" s="11"/>
      <c r="E99" s="123"/>
      <c r="F99" s="96"/>
      <c r="G99" s="11"/>
      <c r="H99" s="45"/>
      <c r="I99" s="46"/>
    </row>
    <row r="100" spans="1:9" x14ac:dyDescent="0.25">
      <c r="A100" s="99" t="s">
        <v>37</v>
      </c>
      <c r="B100" s="126">
        <v>6</v>
      </c>
      <c r="C100" s="102">
        <v>0</v>
      </c>
      <c r="D100" s="30"/>
      <c r="E100" s="126">
        <v>7</v>
      </c>
      <c r="F100" s="102">
        <v>0</v>
      </c>
      <c r="G100" s="30"/>
      <c r="H100" s="45">
        <f t="shared" si="5"/>
        <v>-1</v>
      </c>
      <c r="I100" s="46">
        <f t="shared" si="5"/>
        <v>0</v>
      </c>
    </row>
    <row r="101" spans="1:9" x14ac:dyDescent="0.25">
      <c r="A101" s="99" t="s">
        <v>38</v>
      </c>
      <c r="B101" s="124">
        <v>0</v>
      </c>
      <c r="C101" s="101">
        <v>0</v>
      </c>
      <c r="D101" s="30"/>
      <c r="E101" s="124">
        <v>0</v>
      </c>
      <c r="F101" s="101">
        <v>0</v>
      </c>
      <c r="G101" s="30"/>
      <c r="H101" s="70">
        <f t="shared" si="5"/>
        <v>0</v>
      </c>
      <c r="I101" s="71">
        <f t="shared" si="5"/>
        <v>0</v>
      </c>
    </row>
    <row r="102" spans="1:9" x14ac:dyDescent="0.25">
      <c r="A102" s="10" t="s">
        <v>10</v>
      </c>
      <c r="B102" s="215">
        <f>SUM(B81:B101)</f>
        <v>20.8</v>
      </c>
      <c r="C102" s="66">
        <f>SUM(C81:C101)</f>
        <v>3.9</v>
      </c>
      <c r="D102" s="11"/>
      <c r="E102" s="45">
        <v>17.399999999999999</v>
      </c>
      <c r="F102" s="44">
        <v>4.3</v>
      </c>
      <c r="G102" s="11"/>
      <c r="H102" s="45">
        <f t="shared" si="5"/>
        <v>3.4000000000000021</v>
      </c>
      <c r="I102" s="46">
        <f t="shared" si="5"/>
        <v>-0.39999999999999991</v>
      </c>
    </row>
    <row r="103" spans="1:9" x14ac:dyDescent="0.25">
      <c r="B103" s="45"/>
      <c r="C103" s="66"/>
      <c r="D103" s="11"/>
      <c r="E103" s="45"/>
      <c r="F103" s="44"/>
      <c r="G103" s="11"/>
      <c r="H103" s="45"/>
      <c r="I103" s="46"/>
    </row>
    <row r="104" spans="1:9" x14ac:dyDescent="0.25">
      <c r="A104" s="136" t="s">
        <v>4</v>
      </c>
      <c r="B104" s="45"/>
      <c r="C104" s="66"/>
      <c r="D104" s="11"/>
      <c r="E104" s="45"/>
      <c r="F104" s="44"/>
      <c r="G104" s="11"/>
      <c r="H104" s="45"/>
      <c r="I104" s="46"/>
    </row>
    <row r="105" spans="1:9" x14ac:dyDescent="0.25">
      <c r="A105" s="136" t="s">
        <v>81</v>
      </c>
      <c r="B105" s="45"/>
      <c r="C105" s="65"/>
      <c r="D105" s="11"/>
      <c r="E105" s="45"/>
      <c r="F105" s="44"/>
      <c r="G105" s="11"/>
      <c r="H105" s="45"/>
      <c r="I105" s="46"/>
    </row>
    <row r="106" spans="1:9" x14ac:dyDescent="0.25">
      <c r="A106" s="79" t="s">
        <v>71</v>
      </c>
      <c r="B106" s="45"/>
      <c r="C106" s="65"/>
      <c r="D106" s="11"/>
      <c r="E106" s="45"/>
      <c r="F106" s="44"/>
      <c r="G106" s="11"/>
      <c r="H106" s="45"/>
      <c r="I106" s="46"/>
    </row>
    <row r="107" spans="1:9" hidden="1" x14ac:dyDescent="0.25">
      <c r="A107" s="98" t="s">
        <v>73</v>
      </c>
      <c r="B107" s="45"/>
      <c r="C107" s="65"/>
      <c r="D107" s="11"/>
      <c r="E107" s="45"/>
      <c r="F107" s="44"/>
      <c r="G107" s="11"/>
      <c r="H107" s="45"/>
      <c r="I107" s="46"/>
    </row>
    <row r="108" spans="1:9" hidden="1" x14ac:dyDescent="0.25">
      <c r="A108" s="99" t="s">
        <v>65</v>
      </c>
      <c r="B108" s="45"/>
      <c r="C108" s="65"/>
      <c r="D108" s="11"/>
      <c r="E108" s="45"/>
      <c r="F108" s="44"/>
      <c r="G108" s="11"/>
      <c r="H108" s="45">
        <f>B108-E108</f>
        <v>0</v>
      </c>
      <c r="I108" s="46">
        <f>C108-F108</f>
        <v>0</v>
      </c>
    </row>
    <row r="109" spans="1:9" hidden="1" x14ac:dyDescent="0.25">
      <c r="A109" s="99" t="s">
        <v>85</v>
      </c>
      <c r="B109" s="45"/>
      <c r="C109" s="65"/>
      <c r="D109" s="11"/>
      <c r="E109" s="45"/>
      <c r="F109" s="44"/>
      <c r="G109" s="11"/>
      <c r="H109" s="45">
        <f t="shared" ref="H109:I112" si="12">B109-E109</f>
        <v>0</v>
      </c>
      <c r="I109" s="46">
        <f t="shared" si="12"/>
        <v>0</v>
      </c>
    </row>
    <row r="110" spans="1:9" hidden="1" x14ac:dyDescent="0.25">
      <c r="A110" s="98" t="s">
        <v>37</v>
      </c>
      <c r="B110" s="123"/>
      <c r="C110" s="65"/>
      <c r="D110" s="11"/>
      <c r="E110" s="45"/>
      <c r="F110" s="44"/>
      <c r="G110" s="11"/>
      <c r="H110" s="45"/>
      <c r="I110" s="46"/>
    </row>
    <row r="111" spans="1:9" hidden="1" x14ac:dyDescent="0.25">
      <c r="A111" s="99" t="s">
        <v>75</v>
      </c>
      <c r="B111" s="124"/>
      <c r="C111" s="67"/>
      <c r="D111" s="11"/>
      <c r="E111" s="70"/>
      <c r="F111" s="69"/>
      <c r="G111" s="11"/>
      <c r="H111" s="70">
        <f t="shared" si="12"/>
        <v>0</v>
      </c>
      <c r="I111" s="71">
        <f t="shared" si="12"/>
        <v>0</v>
      </c>
    </row>
    <row r="112" spans="1:9" x14ac:dyDescent="0.25">
      <c r="A112" s="10" t="s">
        <v>10</v>
      </c>
      <c r="B112" s="45">
        <v>0</v>
      </c>
      <c r="C112" s="65">
        <v>0</v>
      </c>
      <c r="D112" s="11"/>
      <c r="E112" s="45">
        <v>0</v>
      </c>
      <c r="F112" s="44">
        <v>0</v>
      </c>
      <c r="G112" s="11"/>
      <c r="H112" s="45">
        <f t="shared" si="12"/>
        <v>0</v>
      </c>
      <c r="I112" s="46">
        <f t="shared" si="12"/>
        <v>0</v>
      </c>
    </row>
    <row r="113" spans="1:9" x14ac:dyDescent="0.25">
      <c r="B113" s="45"/>
      <c r="C113" s="65"/>
      <c r="D113" s="11"/>
      <c r="E113" s="45"/>
      <c r="F113" s="44"/>
      <c r="G113" s="11"/>
      <c r="H113" s="45"/>
      <c r="I113" s="46"/>
    </row>
    <row r="114" spans="1:9" x14ac:dyDescent="0.25">
      <c r="A114" s="136" t="s">
        <v>4</v>
      </c>
      <c r="B114" s="45"/>
      <c r="C114" s="65"/>
      <c r="D114" s="11"/>
      <c r="E114" s="45"/>
      <c r="F114" s="44"/>
      <c r="G114" s="11"/>
      <c r="H114" s="45"/>
      <c r="I114" s="46"/>
    </row>
    <row r="115" spans="1:9" x14ac:dyDescent="0.25">
      <c r="A115" s="136" t="s">
        <v>82</v>
      </c>
      <c r="B115" s="45"/>
      <c r="C115" s="65"/>
      <c r="D115" s="11"/>
      <c r="E115" s="45"/>
      <c r="F115" s="44"/>
      <c r="G115" s="11"/>
      <c r="H115" s="45"/>
      <c r="I115" s="46"/>
    </row>
    <row r="116" spans="1:9" x14ac:dyDescent="0.25">
      <c r="A116" s="79" t="s">
        <v>71</v>
      </c>
      <c r="B116" s="45"/>
      <c r="C116" s="65"/>
      <c r="D116" s="11"/>
      <c r="E116" s="45"/>
      <c r="F116" s="44"/>
      <c r="G116" s="11"/>
      <c r="H116" s="45"/>
      <c r="I116" s="46"/>
    </row>
    <row r="117" spans="1:9" x14ac:dyDescent="0.25">
      <c r="A117" s="98" t="s">
        <v>73</v>
      </c>
      <c r="B117" s="118"/>
      <c r="C117" s="97"/>
      <c r="D117" s="11"/>
      <c r="E117" s="45"/>
      <c r="F117" s="44"/>
      <c r="G117" s="11"/>
      <c r="H117" s="45"/>
      <c r="I117" s="46"/>
    </row>
    <row r="118" spans="1:9" x14ac:dyDescent="0.25">
      <c r="A118" s="99" t="s">
        <v>20</v>
      </c>
      <c r="B118" s="118">
        <v>0</v>
      </c>
      <c r="C118" s="97">
        <v>0</v>
      </c>
      <c r="D118" s="11"/>
      <c r="E118" s="118">
        <v>0</v>
      </c>
      <c r="F118" s="97">
        <v>0</v>
      </c>
      <c r="G118" s="11"/>
      <c r="H118" s="45">
        <f t="shared" ref="H118:I136" si="13">B118-E118</f>
        <v>0</v>
      </c>
      <c r="I118" s="46">
        <f t="shared" si="13"/>
        <v>0</v>
      </c>
    </row>
    <row r="119" spans="1:9" x14ac:dyDescent="0.25">
      <c r="A119" s="99" t="s">
        <v>92</v>
      </c>
      <c r="B119" s="118">
        <v>0</v>
      </c>
      <c r="C119" s="97">
        <v>0</v>
      </c>
      <c r="D119" s="11"/>
      <c r="E119" s="118">
        <v>0</v>
      </c>
      <c r="F119" s="97">
        <v>0</v>
      </c>
      <c r="G119" s="11"/>
      <c r="H119" s="45">
        <f t="shared" si="13"/>
        <v>0</v>
      </c>
      <c r="I119" s="46">
        <f t="shared" si="13"/>
        <v>0</v>
      </c>
    </row>
    <row r="120" spans="1:9" x14ac:dyDescent="0.25">
      <c r="A120" s="99" t="s">
        <v>22</v>
      </c>
      <c r="B120" s="118">
        <v>0</v>
      </c>
      <c r="C120" s="90">
        <v>0</v>
      </c>
      <c r="D120" s="11"/>
      <c r="E120" s="118">
        <v>0</v>
      </c>
      <c r="F120" s="90">
        <v>0</v>
      </c>
      <c r="G120" s="11"/>
      <c r="H120" s="45">
        <f t="shared" si="13"/>
        <v>0</v>
      </c>
      <c r="I120" s="46">
        <f t="shared" si="13"/>
        <v>0</v>
      </c>
    </row>
    <row r="121" spans="1:9" x14ac:dyDescent="0.25">
      <c r="A121" s="99" t="s">
        <v>23</v>
      </c>
      <c r="B121" s="118">
        <v>0</v>
      </c>
      <c r="C121" s="90">
        <v>0</v>
      </c>
      <c r="D121" s="11"/>
      <c r="E121" s="118">
        <v>0</v>
      </c>
      <c r="F121" s="90">
        <v>0</v>
      </c>
      <c r="G121" s="11"/>
      <c r="H121" s="45">
        <f t="shared" si="13"/>
        <v>0</v>
      </c>
      <c r="I121" s="46">
        <f t="shared" si="13"/>
        <v>0</v>
      </c>
    </row>
    <row r="122" spans="1:9" x14ac:dyDescent="0.25">
      <c r="A122" s="99" t="s">
        <v>28</v>
      </c>
      <c r="B122" s="126">
        <v>0</v>
      </c>
      <c r="C122" s="89">
        <v>0</v>
      </c>
      <c r="D122" s="30"/>
      <c r="E122" s="126">
        <v>0</v>
      </c>
      <c r="F122" s="89">
        <v>0</v>
      </c>
      <c r="G122" s="30"/>
      <c r="H122" s="62">
        <f t="shared" si="13"/>
        <v>0</v>
      </c>
      <c r="I122" s="63">
        <f t="shared" si="13"/>
        <v>0</v>
      </c>
    </row>
    <row r="123" spans="1:9" x14ac:dyDescent="0.25">
      <c r="A123" s="99" t="s">
        <v>60</v>
      </c>
      <c r="B123" s="126">
        <v>0</v>
      </c>
      <c r="C123" s="89">
        <v>0</v>
      </c>
      <c r="D123" s="30"/>
      <c r="E123" s="126">
        <v>0</v>
      </c>
      <c r="F123" s="89">
        <v>0</v>
      </c>
      <c r="G123" s="30"/>
      <c r="H123" s="62">
        <f t="shared" si="13"/>
        <v>0</v>
      </c>
      <c r="I123" s="63">
        <f t="shared" si="13"/>
        <v>0</v>
      </c>
    </row>
    <row r="124" spans="1:9" x14ac:dyDescent="0.25">
      <c r="A124" s="99" t="s">
        <v>61</v>
      </c>
      <c r="B124" s="126">
        <v>0</v>
      </c>
      <c r="C124" s="89">
        <v>0.3</v>
      </c>
      <c r="D124" s="30"/>
      <c r="E124" s="126">
        <v>0</v>
      </c>
      <c r="F124" s="89">
        <v>0.3</v>
      </c>
      <c r="G124" s="30"/>
      <c r="H124" s="62">
        <f t="shared" si="13"/>
        <v>0</v>
      </c>
      <c r="I124" s="63">
        <f t="shared" si="13"/>
        <v>0</v>
      </c>
    </row>
    <row r="125" spans="1:9" x14ac:dyDescent="0.25">
      <c r="A125" s="98" t="s">
        <v>74</v>
      </c>
      <c r="B125" s="126"/>
      <c r="C125" s="89"/>
      <c r="D125" s="30"/>
      <c r="E125" s="126"/>
      <c r="F125" s="89"/>
      <c r="G125" s="30"/>
      <c r="H125" s="62"/>
      <c r="I125" s="63"/>
    </row>
    <row r="126" spans="1:9" x14ac:dyDescent="0.25">
      <c r="A126" s="99" t="s">
        <v>47</v>
      </c>
      <c r="B126" s="126">
        <v>0</v>
      </c>
      <c r="C126" s="89">
        <v>0</v>
      </c>
      <c r="D126" s="30"/>
      <c r="E126" s="126">
        <v>0</v>
      </c>
      <c r="F126" s="89">
        <v>0</v>
      </c>
      <c r="G126" s="30"/>
      <c r="H126" s="62">
        <f t="shared" si="13"/>
        <v>0</v>
      </c>
      <c r="I126" s="63">
        <f t="shared" si="13"/>
        <v>0</v>
      </c>
    </row>
    <row r="127" spans="1:9" x14ac:dyDescent="0.25">
      <c r="A127" s="98" t="s">
        <v>35</v>
      </c>
      <c r="B127" s="123"/>
      <c r="C127" s="96"/>
      <c r="D127" s="11"/>
      <c r="E127" s="123"/>
      <c r="F127" s="96"/>
      <c r="G127" s="11"/>
      <c r="H127" s="62"/>
      <c r="I127" s="63"/>
    </row>
    <row r="128" spans="1:9" x14ac:dyDescent="0.25">
      <c r="A128" s="99" t="s">
        <v>77</v>
      </c>
      <c r="B128" s="118">
        <v>0</v>
      </c>
      <c r="C128" s="97">
        <v>0</v>
      </c>
      <c r="D128" s="11"/>
      <c r="E128" s="118">
        <v>0</v>
      </c>
      <c r="F128" s="97">
        <v>0</v>
      </c>
      <c r="G128" s="11"/>
      <c r="H128" s="62">
        <f t="shared" si="13"/>
        <v>0</v>
      </c>
      <c r="I128" s="63">
        <f t="shared" si="13"/>
        <v>0</v>
      </c>
    </row>
    <row r="129" spans="1:9" x14ac:dyDescent="0.25">
      <c r="A129" s="99" t="s">
        <v>28</v>
      </c>
      <c r="B129" s="118">
        <v>0</v>
      </c>
      <c r="C129" s="97">
        <v>0</v>
      </c>
      <c r="D129" s="11"/>
      <c r="E129" s="118">
        <v>0</v>
      </c>
      <c r="F129" s="97">
        <v>0</v>
      </c>
      <c r="G129" s="11"/>
      <c r="H129" s="62">
        <f t="shared" si="13"/>
        <v>0</v>
      </c>
      <c r="I129" s="63">
        <f t="shared" si="13"/>
        <v>0</v>
      </c>
    </row>
    <row r="130" spans="1:9" x14ac:dyDescent="0.25">
      <c r="A130" s="98" t="s">
        <v>93</v>
      </c>
      <c r="B130" s="118"/>
      <c r="C130" s="97"/>
      <c r="D130" s="11"/>
      <c r="E130" s="118"/>
      <c r="F130" s="97"/>
      <c r="G130" s="11"/>
      <c r="H130" s="45"/>
      <c r="I130" s="46"/>
    </row>
    <row r="131" spans="1:9" x14ac:dyDescent="0.25">
      <c r="A131" s="99" t="s">
        <v>39</v>
      </c>
      <c r="B131" s="118">
        <v>0</v>
      </c>
      <c r="C131" s="97">
        <v>0</v>
      </c>
      <c r="D131" s="11"/>
      <c r="E131" s="118">
        <v>0</v>
      </c>
      <c r="F131" s="97">
        <v>0</v>
      </c>
      <c r="G131" s="11"/>
      <c r="H131" s="45">
        <f t="shared" si="13"/>
        <v>0</v>
      </c>
      <c r="I131" s="46">
        <f t="shared" si="13"/>
        <v>0</v>
      </c>
    </row>
    <row r="132" spans="1:9" x14ac:dyDescent="0.25">
      <c r="A132" s="98" t="s">
        <v>75</v>
      </c>
      <c r="B132" s="22"/>
      <c r="C132" s="5"/>
      <c r="D132" s="11"/>
      <c r="E132" s="22"/>
      <c r="F132" s="5"/>
      <c r="G132" s="11"/>
      <c r="H132" s="45"/>
      <c r="I132" s="46"/>
    </row>
    <row r="133" spans="1:9" x14ac:dyDescent="0.25">
      <c r="A133" s="99" t="s">
        <v>37</v>
      </c>
      <c r="B133" s="127">
        <v>0</v>
      </c>
      <c r="C133" s="131">
        <v>0</v>
      </c>
      <c r="D133" s="11"/>
      <c r="E133" s="127">
        <v>0</v>
      </c>
      <c r="F133" s="131">
        <v>0</v>
      </c>
      <c r="G133" s="11"/>
      <c r="H133" s="70">
        <f t="shared" si="13"/>
        <v>0</v>
      </c>
      <c r="I133" s="71">
        <f t="shared" si="13"/>
        <v>0</v>
      </c>
    </row>
    <row r="134" spans="1:9" x14ac:dyDescent="0.25">
      <c r="A134" s="10" t="s">
        <v>10</v>
      </c>
      <c r="B134" s="45">
        <f>SUM(B117:B133)</f>
        <v>0</v>
      </c>
      <c r="C134" s="66">
        <f>SUM(C117:C133)</f>
        <v>0.3</v>
      </c>
      <c r="D134" s="11"/>
      <c r="E134" s="45">
        <v>0</v>
      </c>
      <c r="F134" s="44">
        <v>0.3</v>
      </c>
      <c r="G134" s="11"/>
      <c r="H134" s="45">
        <f t="shared" si="13"/>
        <v>0</v>
      </c>
      <c r="I134" s="46">
        <f t="shared" si="13"/>
        <v>0</v>
      </c>
    </row>
    <row r="135" spans="1:9" x14ac:dyDescent="0.25">
      <c r="B135" s="45"/>
      <c r="C135" s="66"/>
      <c r="D135" s="11"/>
      <c r="E135" s="45"/>
      <c r="F135" s="44"/>
      <c r="G135" s="11"/>
      <c r="H135" s="45"/>
      <c r="I135" s="46"/>
    </row>
    <row r="136" spans="1:9" ht="13.8" thickBot="1" x14ac:dyDescent="0.3">
      <c r="A136" s="32" t="s">
        <v>11</v>
      </c>
      <c r="B136" s="152">
        <f>B134+B112+B102+B76</f>
        <v>20.8</v>
      </c>
      <c r="C136" s="76">
        <f>C134+C112+C102+C76</f>
        <v>4.2</v>
      </c>
      <c r="D136" s="11"/>
      <c r="E136" s="152">
        <v>17.399999999999999</v>
      </c>
      <c r="F136" s="104">
        <v>4.5999999999999996</v>
      </c>
      <c r="G136" s="11"/>
      <c r="H136" s="73">
        <f t="shared" si="13"/>
        <v>3.4000000000000021</v>
      </c>
      <c r="I136" s="74">
        <f t="shared" si="13"/>
        <v>-0.39999999999999947</v>
      </c>
    </row>
    <row r="137" spans="1:9" ht="13.8" thickTop="1" x14ac:dyDescent="0.25">
      <c r="A137" s="9"/>
      <c r="B137" s="45"/>
      <c r="C137" s="66"/>
      <c r="D137" s="11"/>
      <c r="E137" s="45"/>
      <c r="F137" s="44"/>
      <c r="G137" s="11"/>
      <c r="H137" s="45"/>
      <c r="I137" s="46"/>
    </row>
    <row r="138" spans="1:9" x14ac:dyDescent="0.25">
      <c r="A138" s="10"/>
      <c r="B138" s="45"/>
      <c r="C138" s="65"/>
      <c r="D138" s="11"/>
      <c r="E138" s="45"/>
      <c r="F138" s="44"/>
      <c r="G138" s="11"/>
      <c r="H138" s="45"/>
      <c r="I138" s="46"/>
    </row>
    <row r="139" spans="1:9" x14ac:dyDescent="0.25">
      <c r="B139" s="45"/>
      <c r="C139" s="65"/>
      <c r="D139" s="11"/>
      <c r="E139" s="45"/>
      <c r="F139" s="44"/>
      <c r="G139" s="11"/>
      <c r="H139" s="45"/>
      <c r="I139" s="46"/>
    </row>
    <row r="140" spans="1:9" x14ac:dyDescent="0.25">
      <c r="A140" s="16" t="s">
        <v>102</v>
      </c>
      <c r="B140" s="215">
        <f>B136+B45</f>
        <v>636.5</v>
      </c>
      <c r="C140" s="65">
        <f>C136+C45</f>
        <v>20.2</v>
      </c>
      <c r="D140" s="11"/>
      <c r="E140" s="45">
        <v>501.8</v>
      </c>
      <c r="F140" s="44">
        <v>19.799999999999997</v>
      </c>
      <c r="G140" s="11"/>
      <c r="H140" s="45">
        <f>B140-E140</f>
        <v>134.69999999999999</v>
      </c>
      <c r="I140" s="46">
        <f>C140-F140</f>
        <v>0.40000000000000213</v>
      </c>
    </row>
    <row r="141" spans="1:9" x14ac:dyDescent="0.25">
      <c r="B141" s="45"/>
      <c r="C141" s="65"/>
      <c r="D141" s="11"/>
      <c r="E141" s="45"/>
      <c r="F141" s="44"/>
      <c r="G141" s="11"/>
      <c r="H141" s="45"/>
      <c r="I141" s="46"/>
    </row>
    <row r="142" spans="1:9" x14ac:dyDescent="0.25">
      <c r="A142" s="308" t="s">
        <v>94</v>
      </c>
      <c r="B142" s="45"/>
      <c r="C142" s="65"/>
      <c r="D142" s="11"/>
      <c r="E142" s="45"/>
      <c r="F142" s="44"/>
      <c r="G142" s="11"/>
      <c r="H142" s="45"/>
      <c r="I142" s="46"/>
    </row>
    <row r="143" spans="1:9" x14ac:dyDescent="0.25">
      <c r="A143" s="308"/>
      <c r="B143" s="132">
        <f>(C140*41.767)+B140</f>
        <v>1480.1934000000001</v>
      </c>
      <c r="C143" s="133"/>
      <c r="D143" s="133"/>
      <c r="E143" s="132">
        <v>8725.8289999999979</v>
      </c>
      <c r="F143" s="44"/>
      <c r="G143" s="11"/>
      <c r="H143" s="113">
        <f>B143-E143</f>
        <v>-7245.6355999999978</v>
      </c>
      <c r="I143" s="46"/>
    </row>
    <row r="144" spans="1:9" x14ac:dyDescent="0.25">
      <c r="B144" s="45"/>
      <c r="C144" s="65"/>
      <c r="D144" s="11"/>
      <c r="E144" s="45"/>
      <c r="F144" s="44"/>
      <c r="G144" s="11"/>
      <c r="H144" s="45"/>
      <c r="I144" s="46"/>
    </row>
    <row r="146" spans="1:9" x14ac:dyDescent="0.25">
      <c r="A146" s="316"/>
      <c r="B146" s="308"/>
      <c r="C146" s="308"/>
      <c r="D146" s="308"/>
      <c r="E146" s="308"/>
      <c r="F146" s="308"/>
      <c r="G146" s="308"/>
      <c r="H146" s="308"/>
      <c r="I146" s="308"/>
    </row>
    <row r="147" spans="1:9" x14ac:dyDescent="0.25">
      <c r="A147" s="317"/>
      <c r="B147" s="317"/>
      <c r="C147" s="317"/>
      <c r="D147" s="317"/>
      <c r="E147" s="317"/>
      <c r="F147" s="317"/>
      <c r="G147" s="317"/>
      <c r="H147" s="317"/>
      <c r="I147" s="317"/>
    </row>
    <row r="148" spans="1:9" x14ac:dyDescent="0.25">
      <c r="A148" s="317"/>
      <c r="B148" s="317"/>
      <c r="C148" s="317"/>
      <c r="D148" s="317"/>
      <c r="E148" s="317"/>
      <c r="F148" s="317"/>
      <c r="G148" s="317"/>
      <c r="H148" s="317"/>
      <c r="I148" s="317"/>
    </row>
  </sheetData>
  <mergeCells count="5">
    <mergeCell ref="A142:A143"/>
    <mergeCell ref="A146:I148"/>
    <mergeCell ref="B2:C2"/>
    <mergeCell ref="E2:F2"/>
    <mergeCell ref="H2:I2"/>
  </mergeCells>
  <phoneticPr fontId="0" type="noConversion"/>
  <printOptions horizontalCentered="1" gridLines="1"/>
  <pageMargins left="0.25" right="0.25" top="0.75" bottom="0.75" header="0.3" footer="0.3"/>
  <pageSetup scale="65" fitToHeight="4" orientation="portrait" r:id="rId1"/>
  <headerFooter alignWithMargins="0">
    <oddHeader>&amp;C&amp;"Arial,Bold"Mission Direct Budgeted Resources Allocated to 
Nonprofit Education Exemption Fee-Relief Category</oddHeader>
    <oddFooter>&amp;L&amp;D&amp;RPage &amp;P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92D050"/>
  </sheetPr>
  <dimension ref="A1:J169"/>
  <sheetViews>
    <sheetView view="pageBreakPreview" zoomScale="60" zoomScaleNormal="80" workbookViewId="0">
      <pane xSplit="1" ySplit="4" topLeftCell="B85" activePane="bottomRight" state="frozen"/>
      <selection activeCell="A31" sqref="A31"/>
      <selection pane="topRight" activeCell="A31" sqref="A31"/>
      <selection pane="bottomLeft" activeCell="A31" sqref="A31"/>
      <selection pane="bottomRight" activeCell="B3" sqref="B3"/>
    </sheetView>
  </sheetViews>
  <sheetFormatPr defaultColWidth="8.6328125" defaultRowHeight="13.2" x14ac:dyDescent="0.25"/>
  <cols>
    <col min="1" max="1" width="57.36328125" style="11" customWidth="1"/>
    <col min="2" max="2" width="12" style="19" customWidth="1"/>
    <col min="3" max="3" width="6.81640625" style="12" customWidth="1"/>
    <col min="4" max="4" width="2.1796875" style="1" customWidth="1"/>
    <col min="5" max="5" width="11.90625" style="19" customWidth="1"/>
    <col min="6" max="6" width="6.81640625" style="12" customWidth="1"/>
    <col min="7" max="7" width="2.1796875" style="1" customWidth="1"/>
    <col min="8" max="8" width="11.08984375" style="19" customWidth="1"/>
    <col min="9" max="9" width="6.81640625" style="12" customWidth="1"/>
    <col min="10" max="16384" width="8.6328125" style="1"/>
  </cols>
  <sheetData>
    <row r="1" spans="1:9" ht="24" customHeight="1" x14ac:dyDescent="0.25">
      <c r="A1" s="15"/>
      <c r="B1" s="17"/>
      <c r="C1" s="20"/>
      <c r="D1" s="2"/>
    </row>
    <row r="2" spans="1:9" x14ac:dyDescent="0.25">
      <c r="A2" s="7"/>
      <c r="B2" s="304" t="s">
        <v>214</v>
      </c>
      <c r="C2" s="304"/>
      <c r="D2" s="3"/>
      <c r="E2" s="310" t="s">
        <v>203</v>
      </c>
      <c r="F2" s="318"/>
      <c r="G2" s="4"/>
      <c r="H2" s="310" t="s">
        <v>1</v>
      </c>
      <c r="I2" s="318"/>
    </row>
    <row r="3" spans="1:9" x14ac:dyDescent="0.25">
      <c r="A3" s="8"/>
      <c r="B3" s="47" t="s">
        <v>40</v>
      </c>
      <c r="C3" s="25" t="s">
        <v>2</v>
      </c>
      <c r="D3" s="3"/>
      <c r="E3" s="47" t="s">
        <v>40</v>
      </c>
      <c r="F3" s="13" t="s">
        <v>2</v>
      </c>
      <c r="G3" s="4"/>
      <c r="H3" s="47" t="s">
        <v>40</v>
      </c>
      <c r="I3" s="13" t="s">
        <v>2</v>
      </c>
    </row>
    <row r="4" spans="1:9" x14ac:dyDescent="0.25">
      <c r="A4" s="8"/>
      <c r="B4" s="18" t="s">
        <v>0</v>
      </c>
      <c r="C4" s="26" t="s">
        <v>0</v>
      </c>
      <c r="D4" s="3"/>
      <c r="E4" s="18" t="s">
        <v>0</v>
      </c>
      <c r="F4" s="14" t="s">
        <v>0</v>
      </c>
      <c r="G4" s="4"/>
      <c r="H4" s="23" t="s">
        <v>0</v>
      </c>
      <c r="I4" s="14" t="s">
        <v>0</v>
      </c>
    </row>
    <row r="5" spans="1:9" ht="18.899999999999999" customHeight="1" x14ac:dyDescent="0.25">
      <c r="A5" s="136" t="s">
        <v>3</v>
      </c>
      <c r="B5" s="116"/>
      <c r="C5" s="41"/>
      <c r="D5" s="6"/>
      <c r="E5" s="57"/>
      <c r="F5" s="56"/>
      <c r="G5" s="6"/>
      <c r="H5" s="57"/>
      <c r="I5" s="58"/>
    </row>
    <row r="6" spans="1:9" ht="18.899999999999999" customHeight="1" x14ac:dyDescent="0.25">
      <c r="A6" s="136" t="s">
        <v>14</v>
      </c>
      <c r="B6" s="116"/>
      <c r="C6" s="41"/>
      <c r="D6" s="6"/>
      <c r="E6" s="57"/>
      <c r="F6" s="56"/>
      <c r="G6" s="6"/>
      <c r="H6" s="57"/>
      <c r="I6" s="58"/>
    </row>
    <row r="7" spans="1:9" ht="18.899999999999999" customHeight="1" x14ac:dyDescent="0.25">
      <c r="A7" s="79" t="s">
        <v>89</v>
      </c>
      <c r="B7" s="116"/>
      <c r="C7" s="41"/>
      <c r="D7" s="6"/>
      <c r="E7" s="57"/>
      <c r="F7" s="56"/>
      <c r="G7" s="6"/>
      <c r="H7" s="57"/>
      <c r="I7" s="58"/>
    </row>
    <row r="8" spans="1:9" ht="15" customHeight="1" x14ac:dyDescent="0.25">
      <c r="A8" s="98" t="s">
        <v>76</v>
      </c>
      <c r="B8" s="116"/>
      <c r="C8" s="41"/>
      <c r="D8" s="6"/>
      <c r="E8" s="57"/>
      <c r="F8" s="56"/>
      <c r="G8" s="6"/>
      <c r="H8" s="57"/>
      <c r="I8" s="58"/>
    </row>
    <row r="9" spans="1:9" ht="11.25" customHeight="1" x14ac:dyDescent="0.25">
      <c r="A9" s="148" t="s">
        <v>127</v>
      </c>
      <c r="B9" s="116">
        <v>0</v>
      </c>
      <c r="C9" s="41">
        <v>0</v>
      </c>
      <c r="D9" s="6"/>
      <c r="E9" s="116">
        <v>0</v>
      </c>
      <c r="F9" s="41">
        <v>0</v>
      </c>
      <c r="G9" s="6"/>
      <c r="H9" s="57">
        <f>B9-E9</f>
        <v>0</v>
      </c>
      <c r="I9" s="58">
        <f>C9-F9</f>
        <v>0</v>
      </c>
    </row>
    <row r="10" spans="1:9" hidden="1" x14ac:dyDescent="0.25">
      <c r="A10" s="98" t="s">
        <v>74</v>
      </c>
      <c r="B10" s="117"/>
      <c r="C10" s="97"/>
      <c r="D10" s="6"/>
      <c r="E10" s="117"/>
      <c r="F10" s="97"/>
      <c r="G10" s="6"/>
      <c r="H10" s="57"/>
      <c r="I10" s="58"/>
    </row>
    <row r="11" spans="1:9" hidden="1" x14ac:dyDescent="0.25">
      <c r="A11" s="99" t="s">
        <v>29</v>
      </c>
      <c r="B11" s="118">
        <v>0</v>
      </c>
      <c r="C11" s="97">
        <v>0</v>
      </c>
      <c r="D11" s="6"/>
      <c r="E11" s="118">
        <v>0</v>
      </c>
      <c r="F11" s="97">
        <v>0</v>
      </c>
      <c r="G11" s="6"/>
      <c r="H11" s="57">
        <f t="shared" ref="H11:I18" si="0">B11-E11</f>
        <v>0</v>
      </c>
      <c r="I11" s="58">
        <f t="shared" si="0"/>
        <v>0</v>
      </c>
    </row>
    <row r="12" spans="1:9" hidden="1" x14ac:dyDescent="0.25">
      <c r="A12" s="99" t="s">
        <v>30</v>
      </c>
      <c r="B12" s="118">
        <v>0</v>
      </c>
      <c r="C12" s="97">
        <v>0</v>
      </c>
      <c r="D12" s="6"/>
      <c r="E12" s="118">
        <v>0</v>
      </c>
      <c r="F12" s="97">
        <v>0</v>
      </c>
      <c r="G12" s="6"/>
      <c r="H12" s="57">
        <f t="shared" si="0"/>
        <v>0</v>
      </c>
      <c r="I12" s="58">
        <f t="shared" si="0"/>
        <v>0</v>
      </c>
    </row>
    <row r="13" spans="1:9" hidden="1" x14ac:dyDescent="0.25">
      <c r="A13" s="99" t="s">
        <v>20</v>
      </c>
      <c r="B13" s="118">
        <v>0</v>
      </c>
      <c r="C13" s="97">
        <v>0</v>
      </c>
      <c r="D13" s="6"/>
      <c r="E13" s="118">
        <v>0</v>
      </c>
      <c r="F13" s="97">
        <v>0</v>
      </c>
      <c r="G13" s="6"/>
      <c r="H13" s="57">
        <f t="shared" si="0"/>
        <v>0</v>
      </c>
      <c r="I13" s="58">
        <f t="shared" si="0"/>
        <v>0</v>
      </c>
    </row>
    <row r="14" spans="1:9" hidden="1" x14ac:dyDescent="0.25">
      <c r="A14" s="99" t="s">
        <v>31</v>
      </c>
      <c r="B14" s="118">
        <v>0</v>
      </c>
      <c r="C14" s="97">
        <v>0</v>
      </c>
      <c r="D14" s="6"/>
      <c r="E14" s="118">
        <v>0</v>
      </c>
      <c r="F14" s="97">
        <v>0</v>
      </c>
      <c r="G14" s="6"/>
      <c r="H14" s="57">
        <f t="shared" si="0"/>
        <v>0</v>
      </c>
      <c r="I14" s="58">
        <f t="shared" si="0"/>
        <v>0</v>
      </c>
    </row>
    <row r="15" spans="1:9" hidden="1" x14ac:dyDescent="0.25">
      <c r="A15" s="99" t="s">
        <v>23</v>
      </c>
      <c r="B15" s="118">
        <v>0</v>
      </c>
      <c r="C15" s="97">
        <v>0</v>
      </c>
      <c r="D15" s="6"/>
      <c r="E15" s="118">
        <v>0</v>
      </c>
      <c r="F15" s="97">
        <v>0</v>
      </c>
      <c r="G15" s="6"/>
      <c r="H15" s="57">
        <f t="shared" si="0"/>
        <v>0</v>
      </c>
      <c r="I15" s="58">
        <f t="shared" si="0"/>
        <v>0</v>
      </c>
    </row>
    <row r="16" spans="1:9" hidden="1" x14ac:dyDescent="0.25">
      <c r="A16" s="99" t="s">
        <v>26</v>
      </c>
      <c r="B16" s="118">
        <v>0</v>
      </c>
      <c r="C16" s="97">
        <v>0</v>
      </c>
      <c r="D16" s="6"/>
      <c r="E16" s="118">
        <v>0</v>
      </c>
      <c r="F16" s="97">
        <v>0</v>
      </c>
      <c r="G16" s="6"/>
      <c r="H16" s="57">
        <f t="shared" si="0"/>
        <v>0</v>
      </c>
      <c r="I16" s="58">
        <f t="shared" si="0"/>
        <v>0</v>
      </c>
    </row>
    <row r="17" spans="1:9" hidden="1" x14ac:dyDescent="0.25">
      <c r="A17" s="99" t="s">
        <v>28</v>
      </c>
      <c r="B17" s="118">
        <v>0</v>
      </c>
      <c r="C17" s="97">
        <v>0</v>
      </c>
      <c r="D17" s="6"/>
      <c r="E17" s="118">
        <v>0</v>
      </c>
      <c r="F17" s="97">
        <v>0</v>
      </c>
      <c r="G17" s="6"/>
      <c r="H17" s="57">
        <f t="shared" si="0"/>
        <v>0</v>
      </c>
      <c r="I17" s="58">
        <f t="shared" si="0"/>
        <v>0</v>
      </c>
    </row>
    <row r="18" spans="1:9" hidden="1" x14ac:dyDescent="0.25">
      <c r="A18" s="99" t="s">
        <v>32</v>
      </c>
      <c r="B18" s="118">
        <v>0</v>
      </c>
      <c r="C18" s="97">
        <v>0</v>
      </c>
      <c r="D18" s="6"/>
      <c r="E18" s="118">
        <v>0</v>
      </c>
      <c r="F18" s="97">
        <v>0</v>
      </c>
      <c r="G18" s="6"/>
      <c r="H18" s="57">
        <f t="shared" si="0"/>
        <v>0</v>
      </c>
      <c r="I18" s="58">
        <f t="shared" si="0"/>
        <v>0</v>
      </c>
    </row>
    <row r="19" spans="1:9" hidden="1" x14ac:dyDescent="0.25">
      <c r="A19" s="98" t="s">
        <v>72</v>
      </c>
      <c r="B19" s="117"/>
      <c r="C19" s="97"/>
      <c r="D19" s="41"/>
      <c r="E19" s="117"/>
      <c r="F19" s="97"/>
      <c r="G19" s="11"/>
      <c r="H19" s="57"/>
      <c r="I19" s="58"/>
    </row>
    <row r="20" spans="1:9" hidden="1" x14ac:dyDescent="0.25">
      <c r="A20" s="99" t="s">
        <v>33</v>
      </c>
      <c r="B20" s="117"/>
      <c r="C20" s="97"/>
      <c r="D20" s="41"/>
      <c r="E20" s="117"/>
      <c r="F20" s="97"/>
      <c r="G20" s="11"/>
      <c r="H20" s="57">
        <f t="shared" ref="H20:I30" si="1">B20-E20</f>
        <v>0</v>
      </c>
      <c r="I20" s="58">
        <f t="shared" si="1"/>
        <v>0</v>
      </c>
    </row>
    <row r="21" spans="1:9" hidden="1" x14ac:dyDescent="0.25">
      <c r="A21" s="99" t="s">
        <v>90</v>
      </c>
      <c r="B21" s="117"/>
      <c r="C21" s="97"/>
      <c r="D21" s="41"/>
      <c r="E21" s="117"/>
      <c r="F21" s="97"/>
      <c r="G21" s="11"/>
      <c r="H21" s="57">
        <f t="shared" si="1"/>
        <v>0</v>
      </c>
      <c r="I21" s="58">
        <f t="shared" si="1"/>
        <v>0</v>
      </c>
    </row>
    <row r="22" spans="1:9" hidden="1" x14ac:dyDescent="0.25">
      <c r="A22" s="99" t="s">
        <v>34</v>
      </c>
      <c r="B22" s="117"/>
      <c r="C22" s="97"/>
      <c r="D22" s="41"/>
      <c r="E22" s="117"/>
      <c r="F22" s="97"/>
      <c r="G22" s="11"/>
      <c r="H22" s="57">
        <f t="shared" si="1"/>
        <v>0</v>
      </c>
      <c r="I22" s="58">
        <f t="shared" si="1"/>
        <v>0</v>
      </c>
    </row>
    <row r="23" spans="1:9" hidden="1" x14ac:dyDescent="0.25">
      <c r="A23" s="98" t="s">
        <v>35</v>
      </c>
      <c r="B23" s="119"/>
      <c r="C23" s="96"/>
      <c r="D23" s="41"/>
      <c r="E23" s="119"/>
      <c r="F23" s="96"/>
      <c r="G23" s="11"/>
      <c r="H23" s="57"/>
      <c r="I23" s="58"/>
    </row>
    <row r="24" spans="1:9" hidden="1" x14ac:dyDescent="0.25">
      <c r="A24" s="99" t="s">
        <v>77</v>
      </c>
      <c r="B24" s="117"/>
      <c r="C24" s="97"/>
      <c r="D24" s="41"/>
      <c r="E24" s="117"/>
      <c r="F24" s="97"/>
      <c r="G24" s="11"/>
      <c r="H24" s="57">
        <f t="shared" si="1"/>
        <v>0</v>
      </c>
      <c r="I24" s="58">
        <f t="shared" si="1"/>
        <v>0</v>
      </c>
    </row>
    <row r="25" spans="1:9" hidden="1" x14ac:dyDescent="0.25">
      <c r="A25" s="99" t="s">
        <v>28</v>
      </c>
      <c r="B25" s="117"/>
      <c r="C25" s="97"/>
      <c r="D25" s="41"/>
      <c r="E25" s="117"/>
      <c r="F25" s="97"/>
      <c r="G25" s="11"/>
      <c r="H25" s="57">
        <f t="shared" si="1"/>
        <v>0</v>
      </c>
      <c r="I25" s="58">
        <f t="shared" si="1"/>
        <v>0</v>
      </c>
    </row>
    <row r="26" spans="1:9" hidden="1" x14ac:dyDescent="0.25">
      <c r="A26" s="99" t="s">
        <v>36</v>
      </c>
      <c r="B26" s="117"/>
      <c r="C26" s="97"/>
      <c r="D26" s="41"/>
      <c r="E26" s="117"/>
      <c r="F26" s="97"/>
      <c r="G26" s="11"/>
      <c r="H26" s="57">
        <f t="shared" si="1"/>
        <v>0</v>
      </c>
      <c r="I26" s="58">
        <f t="shared" si="1"/>
        <v>0</v>
      </c>
    </row>
    <row r="27" spans="1:9" x14ac:dyDescent="0.25">
      <c r="A27" s="98" t="s">
        <v>75</v>
      </c>
      <c r="B27" s="117"/>
      <c r="C27" s="97"/>
      <c r="D27" s="41"/>
      <c r="E27" s="117"/>
      <c r="F27" s="97"/>
      <c r="G27" s="11"/>
      <c r="H27" s="57"/>
      <c r="I27" s="58"/>
    </row>
    <row r="28" spans="1:9" x14ac:dyDescent="0.25">
      <c r="A28" s="99" t="s">
        <v>37</v>
      </c>
      <c r="B28" s="117">
        <v>0</v>
      </c>
      <c r="C28" s="97">
        <v>0</v>
      </c>
      <c r="D28" s="41"/>
      <c r="E28" s="117">
        <v>0</v>
      </c>
      <c r="F28" s="97">
        <v>0</v>
      </c>
      <c r="G28" s="11"/>
      <c r="H28" s="57">
        <f t="shared" si="1"/>
        <v>0</v>
      </c>
      <c r="I28" s="58">
        <f t="shared" si="1"/>
        <v>0</v>
      </c>
    </row>
    <row r="29" spans="1:9" x14ac:dyDescent="0.25">
      <c r="A29" s="99" t="s">
        <v>38</v>
      </c>
      <c r="B29" s="124">
        <v>0</v>
      </c>
      <c r="C29" s="101">
        <v>0</v>
      </c>
      <c r="D29" s="41"/>
      <c r="E29" s="124">
        <v>0</v>
      </c>
      <c r="F29" s="101">
        <v>0</v>
      </c>
      <c r="G29" s="11"/>
      <c r="H29" s="86">
        <f t="shared" si="1"/>
        <v>0</v>
      </c>
      <c r="I29" s="87">
        <f t="shared" si="1"/>
        <v>0</v>
      </c>
    </row>
    <row r="30" spans="1:9" x14ac:dyDescent="0.25">
      <c r="A30" s="10" t="s">
        <v>10</v>
      </c>
      <c r="B30" s="93">
        <f>SUM(B7:B29)</f>
        <v>0</v>
      </c>
      <c r="C30" s="72">
        <f>SUM(C7:C29)</f>
        <v>0</v>
      </c>
      <c r="D30" s="11"/>
      <c r="E30" s="45">
        <v>0</v>
      </c>
      <c r="F30" s="44">
        <v>0</v>
      </c>
      <c r="G30" s="11"/>
      <c r="H30" s="45">
        <f t="shared" si="1"/>
        <v>0</v>
      </c>
      <c r="I30" s="46">
        <f t="shared" si="1"/>
        <v>0</v>
      </c>
    </row>
    <row r="31" spans="1:9" x14ac:dyDescent="0.25">
      <c r="A31" s="9"/>
      <c r="B31" s="93"/>
      <c r="C31" s="95"/>
      <c r="D31" s="11"/>
      <c r="E31" s="45"/>
      <c r="F31" s="44"/>
      <c r="G31" s="11"/>
      <c r="H31" s="45"/>
      <c r="I31" s="46"/>
    </row>
    <row r="32" spans="1:9" x14ac:dyDescent="0.25">
      <c r="A32" s="136" t="s">
        <v>3</v>
      </c>
      <c r="B32" s="57"/>
      <c r="C32" s="59"/>
      <c r="D32" s="11"/>
      <c r="E32" s="62"/>
      <c r="F32" s="61"/>
      <c r="G32" s="30"/>
      <c r="H32" s="62"/>
      <c r="I32" s="63"/>
    </row>
    <row r="33" spans="1:9" x14ac:dyDescent="0.25">
      <c r="A33" s="136" t="s">
        <v>41</v>
      </c>
      <c r="B33" s="116"/>
      <c r="C33" s="59"/>
      <c r="D33" s="11"/>
      <c r="E33" s="62"/>
      <c r="F33" s="61"/>
      <c r="G33" s="30"/>
      <c r="H33" s="62"/>
      <c r="I33" s="63"/>
    </row>
    <row r="34" spans="1:9" x14ac:dyDescent="0.25">
      <c r="A34" s="79" t="s">
        <v>71</v>
      </c>
      <c r="B34" s="116"/>
      <c r="C34" s="59"/>
      <c r="D34" s="11"/>
      <c r="E34" s="62"/>
      <c r="F34" s="61"/>
      <c r="G34" s="30"/>
      <c r="H34" s="62"/>
      <c r="I34" s="63"/>
    </row>
    <row r="35" spans="1:9" x14ac:dyDescent="0.25">
      <c r="A35" s="98" t="s">
        <v>76</v>
      </c>
      <c r="B35" s="116"/>
      <c r="C35" s="59"/>
      <c r="D35" s="11"/>
      <c r="E35" s="62"/>
      <c r="F35" s="61"/>
      <c r="G35" s="30"/>
      <c r="H35" s="62"/>
      <c r="I35" s="63"/>
    </row>
    <row r="36" spans="1:9" x14ac:dyDescent="0.25">
      <c r="A36" s="148" t="s">
        <v>69</v>
      </c>
      <c r="B36" s="116">
        <v>0</v>
      </c>
      <c r="C36" s="59">
        <v>0</v>
      </c>
      <c r="D36" s="11"/>
      <c r="E36" s="116">
        <v>0</v>
      </c>
      <c r="F36" s="59">
        <v>0</v>
      </c>
      <c r="G36" s="30"/>
      <c r="H36" s="62">
        <f>B36-E36</f>
        <v>0</v>
      </c>
      <c r="I36" s="63">
        <f>C36-F36</f>
        <v>0</v>
      </c>
    </row>
    <row r="37" spans="1:9" x14ac:dyDescent="0.25">
      <c r="A37" s="148" t="s">
        <v>127</v>
      </c>
      <c r="B37" s="116">
        <v>0</v>
      </c>
      <c r="C37" s="59">
        <v>0</v>
      </c>
      <c r="D37" s="11"/>
      <c r="E37" s="116">
        <v>0</v>
      </c>
      <c r="F37" s="59">
        <v>0</v>
      </c>
      <c r="G37" s="30"/>
      <c r="H37" s="62">
        <f>B37-E37</f>
        <v>0</v>
      </c>
      <c r="I37" s="63">
        <f>C37-F37</f>
        <v>0</v>
      </c>
    </row>
    <row r="38" spans="1:9" hidden="1" x14ac:dyDescent="0.25">
      <c r="A38" s="98" t="s">
        <v>74</v>
      </c>
      <c r="B38" s="117"/>
      <c r="C38" s="97"/>
      <c r="D38" s="11"/>
      <c r="E38" s="117"/>
      <c r="F38" s="97"/>
      <c r="G38" s="11"/>
      <c r="H38" s="45"/>
      <c r="I38" s="46"/>
    </row>
    <row r="39" spans="1:9" hidden="1" x14ac:dyDescent="0.25">
      <c r="A39" s="99" t="s">
        <v>29</v>
      </c>
      <c r="B39" s="118">
        <v>0</v>
      </c>
      <c r="C39" s="97">
        <v>0</v>
      </c>
      <c r="D39" s="11"/>
      <c r="E39" s="118">
        <v>0</v>
      </c>
      <c r="F39" s="97">
        <v>0</v>
      </c>
      <c r="G39" s="11"/>
      <c r="H39" s="45">
        <f t="shared" ref="H39:I46" si="2">B39-E39</f>
        <v>0</v>
      </c>
      <c r="I39" s="46">
        <f t="shared" si="2"/>
        <v>0</v>
      </c>
    </row>
    <row r="40" spans="1:9" hidden="1" x14ac:dyDescent="0.25">
      <c r="A40" s="99" t="s">
        <v>20</v>
      </c>
      <c r="B40" s="118">
        <v>0</v>
      </c>
      <c r="C40" s="97">
        <v>0</v>
      </c>
      <c r="D40" s="11"/>
      <c r="E40" s="118">
        <v>0</v>
      </c>
      <c r="F40" s="97">
        <v>0</v>
      </c>
      <c r="G40" s="11"/>
      <c r="H40" s="45">
        <f t="shared" si="2"/>
        <v>0</v>
      </c>
      <c r="I40" s="46">
        <f t="shared" si="2"/>
        <v>0</v>
      </c>
    </row>
    <row r="41" spans="1:9" hidden="1" x14ac:dyDescent="0.25">
      <c r="A41" s="99" t="s">
        <v>31</v>
      </c>
      <c r="B41" s="118">
        <v>0</v>
      </c>
      <c r="C41" s="97">
        <v>0</v>
      </c>
      <c r="D41" s="11"/>
      <c r="E41" s="118">
        <v>0</v>
      </c>
      <c r="F41" s="97">
        <v>0</v>
      </c>
      <c r="G41" s="11"/>
      <c r="H41" s="45">
        <f t="shared" si="2"/>
        <v>0</v>
      </c>
      <c r="I41" s="46">
        <f t="shared" si="2"/>
        <v>0</v>
      </c>
    </row>
    <row r="42" spans="1:9" hidden="1" x14ac:dyDescent="0.25">
      <c r="A42" s="99" t="s">
        <v>44</v>
      </c>
      <c r="B42" s="118">
        <v>0</v>
      </c>
      <c r="C42" s="97">
        <v>0</v>
      </c>
      <c r="D42" s="11"/>
      <c r="E42" s="118">
        <v>0</v>
      </c>
      <c r="F42" s="97">
        <v>0</v>
      </c>
      <c r="G42" s="11"/>
      <c r="H42" s="45">
        <f t="shared" si="2"/>
        <v>0</v>
      </c>
      <c r="I42" s="46">
        <f t="shared" si="2"/>
        <v>0</v>
      </c>
    </row>
    <row r="43" spans="1:9" hidden="1" x14ac:dyDescent="0.25">
      <c r="A43" s="99" t="s">
        <v>47</v>
      </c>
      <c r="B43" s="118">
        <v>0</v>
      </c>
      <c r="C43" s="97">
        <v>0</v>
      </c>
      <c r="D43" s="11"/>
      <c r="E43" s="118">
        <v>0</v>
      </c>
      <c r="F43" s="97">
        <v>0</v>
      </c>
      <c r="G43" s="11"/>
      <c r="H43" s="45">
        <f t="shared" si="2"/>
        <v>0</v>
      </c>
      <c r="I43" s="46">
        <f t="shared" si="2"/>
        <v>0</v>
      </c>
    </row>
    <row r="44" spans="1:9" hidden="1" x14ac:dyDescent="0.25">
      <c r="A44" s="99" t="s">
        <v>23</v>
      </c>
      <c r="B44" s="118">
        <v>0</v>
      </c>
      <c r="C44" s="97">
        <v>0</v>
      </c>
      <c r="D44" s="11"/>
      <c r="E44" s="118">
        <v>0</v>
      </c>
      <c r="F44" s="97">
        <v>0</v>
      </c>
      <c r="G44" s="11"/>
      <c r="H44" s="45">
        <f t="shared" si="2"/>
        <v>0</v>
      </c>
      <c r="I44" s="46">
        <f t="shared" si="2"/>
        <v>0</v>
      </c>
    </row>
    <row r="45" spans="1:9" hidden="1" x14ac:dyDescent="0.25">
      <c r="A45" s="99" t="s">
        <v>79</v>
      </c>
      <c r="B45" s="118">
        <v>0</v>
      </c>
      <c r="C45" s="97">
        <v>0</v>
      </c>
      <c r="D45" s="11"/>
      <c r="E45" s="118">
        <v>0</v>
      </c>
      <c r="F45" s="97">
        <v>0</v>
      </c>
      <c r="G45" s="11"/>
      <c r="H45" s="45">
        <f t="shared" si="2"/>
        <v>0</v>
      </c>
      <c r="I45" s="46">
        <f t="shared" si="2"/>
        <v>0</v>
      </c>
    </row>
    <row r="46" spans="1:9" hidden="1" x14ac:dyDescent="0.25">
      <c r="A46" s="99" t="s">
        <v>28</v>
      </c>
      <c r="B46" s="118">
        <v>0</v>
      </c>
      <c r="C46" s="97">
        <v>0</v>
      </c>
      <c r="D46" s="11"/>
      <c r="E46" s="118">
        <v>0</v>
      </c>
      <c r="F46" s="97">
        <v>0</v>
      </c>
      <c r="G46" s="11"/>
      <c r="H46" s="45">
        <f t="shared" si="2"/>
        <v>0</v>
      </c>
      <c r="I46" s="46">
        <f t="shared" si="2"/>
        <v>0</v>
      </c>
    </row>
    <row r="47" spans="1:9" x14ac:dyDescent="0.25">
      <c r="A47" s="98" t="s">
        <v>75</v>
      </c>
      <c r="B47" s="122"/>
      <c r="C47" s="102"/>
      <c r="D47" s="80"/>
      <c r="E47" s="122"/>
      <c r="F47" s="102"/>
      <c r="G47" s="80"/>
      <c r="H47" s="45"/>
      <c r="I47" s="46"/>
    </row>
    <row r="48" spans="1:9" x14ac:dyDescent="0.25">
      <c r="A48" s="148" t="s">
        <v>117</v>
      </c>
      <c r="B48" s="122">
        <v>0</v>
      </c>
      <c r="C48" s="102">
        <v>0</v>
      </c>
      <c r="D48" s="80"/>
      <c r="E48" s="122">
        <v>0</v>
      </c>
      <c r="F48" s="102">
        <v>0</v>
      </c>
      <c r="G48" s="80"/>
      <c r="H48" s="45">
        <v>0</v>
      </c>
      <c r="I48" s="46">
        <v>0</v>
      </c>
    </row>
    <row r="49" spans="1:9" x14ac:dyDescent="0.25">
      <c r="A49" s="99" t="s">
        <v>37</v>
      </c>
      <c r="B49" s="122">
        <v>0</v>
      </c>
      <c r="C49" s="102">
        <v>0</v>
      </c>
      <c r="D49" s="80"/>
      <c r="E49" s="122">
        <v>0</v>
      </c>
      <c r="F49" s="102">
        <v>0</v>
      </c>
      <c r="G49" s="80"/>
      <c r="H49" s="45">
        <f t="shared" ref="H49:I53" si="3">B49-E49</f>
        <v>0</v>
      </c>
      <c r="I49" s="46">
        <f t="shared" si="3"/>
        <v>0</v>
      </c>
    </row>
    <row r="50" spans="1:9" x14ac:dyDescent="0.25">
      <c r="A50" s="99" t="s">
        <v>38</v>
      </c>
      <c r="B50" s="124">
        <v>0</v>
      </c>
      <c r="C50" s="101">
        <v>0</v>
      </c>
      <c r="D50" s="80"/>
      <c r="E50" s="124">
        <v>0</v>
      </c>
      <c r="F50" s="101">
        <v>0</v>
      </c>
      <c r="G50" s="80"/>
      <c r="H50" s="70">
        <f t="shared" si="3"/>
        <v>0</v>
      </c>
      <c r="I50" s="71">
        <f t="shared" si="3"/>
        <v>0</v>
      </c>
    </row>
    <row r="51" spans="1:9" x14ac:dyDescent="0.25">
      <c r="A51" s="10" t="s">
        <v>10</v>
      </c>
      <c r="B51" s="62">
        <f>SUM(B38:B50)</f>
        <v>0</v>
      </c>
      <c r="C51" s="85">
        <f>SUM(C36:C50)</f>
        <v>0</v>
      </c>
      <c r="D51" s="11"/>
      <c r="E51" s="62">
        <v>0</v>
      </c>
      <c r="F51" s="61">
        <v>0</v>
      </c>
      <c r="G51" s="11"/>
      <c r="H51" s="45">
        <f t="shared" si="3"/>
        <v>0</v>
      </c>
      <c r="I51" s="46">
        <f t="shared" si="3"/>
        <v>0</v>
      </c>
    </row>
    <row r="52" spans="1:9" x14ac:dyDescent="0.25">
      <c r="A52" s="10"/>
      <c r="B52" s="62"/>
      <c r="C52" s="85"/>
      <c r="D52" s="11"/>
      <c r="E52" s="62"/>
      <c r="F52" s="61"/>
      <c r="G52" s="11"/>
      <c r="H52" s="45"/>
      <c r="I52" s="46"/>
    </row>
    <row r="53" spans="1:9" ht="13.8" thickBot="1" x14ac:dyDescent="0.3">
      <c r="A53" s="32" t="s">
        <v>5</v>
      </c>
      <c r="B53" s="73">
        <f>B51+B30</f>
        <v>0</v>
      </c>
      <c r="C53" s="76">
        <f>C51+C30</f>
        <v>0</v>
      </c>
      <c r="D53" s="11"/>
      <c r="E53" s="73">
        <v>0</v>
      </c>
      <c r="F53" s="104">
        <v>0</v>
      </c>
      <c r="G53" s="11"/>
      <c r="H53" s="73">
        <f t="shared" si="3"/>
        <v>0</v>
      </c>
      <c r="I53" s="74">
        <f t="shared" si="3"/>
        <v>0</v>
      </c>
    </row>
    <row r="54" spans="1:9" ht="13.8" thickTop="1" x14ac:dyDescent="0.25">
      <c r="B54" s="45"/>
      <c r="C54" s="65"/>
      <c r="D54" s="11"/>
      <c r="E54" s="45"/>
      <c r="F54" s="44"/>
      <c r="G54" s="11"/>
      <c r="H54" s="45"/>
      <c r="I54" s="46"/>
    </row>
    <row r="55" spans="1:9" x14ac:dyDescent="0.25">
      <c r="A55" s="136" t="s">
        <v>4</v>
      </c>
      <c r="B55" s="62"/>
      <c r="C55" s="84"/>
      <c r="D55" s="30"/>
      <c r="E55" s="62"/>
      <c r="F55" s="61"/>
      <c r="G55" s="30"/>
      <c r="H55" s="62"/>
      <c r="I55" s="63"/>
    </row>
    <row r="56" spans="1:9" x14ac:dyDescent="0.25">
      <c r="A56" s="136" t="s">
        <v>63</v>
      </c>
      <c r="B56" s="62"/>
      <c r="C56" s="84"/>
      <c r="D56" s="30"/>
      <c r="E56" s="62"/>
      <c r="F56" s="61"/>
      <c r="G56" s="30"/>
      <c r="H56" s="62"/>
      <c r="I56" s="63"/>
    </row>
    <row r="57" spans="1:9" x14ac:dyDescent="0.25">
      <c r="A57" s="79" t="s">
        <v>71</v>
      </c>
      <c r="B57" s="62"/>
      <c r="C57" s="84"/>
      <c r="D57" s="30"/>
      <c r="E57" s="62"/>
      <c r="F57" s="61"/>
      <c r="G57" s="30"/>
      <c r="H57" s="62"/>
      <c r="I57" s="63"/>
    </row>
    <row r="58" spans="1:9" x14ac:dyDescent="0.25">
      <c r="A58" s="98" t="s">
        <v>76</v>
      </c>
      <c r="B58" s="60"/>
      <c r="C58" s="61"/>
      <c r="D58" s="30"/>
      <c r="E58" s="62"/>
      <c r="F58" s="61"/>
      <c r="G58" s="30"/>
      <c r="H58" s="62"/>
      <c r="I58" s="63"/>
    </row>
    <row r="59" spans="1:9" x14ac:dyDescent="0.25">
      <c r="A59" s="99" t="s">
        <v>69</v>
      </c>
      <c r="B59" s="60">
        <v>0</v>
      </c>
      <c r="C59" s="61">
        <v>0</v>
      </c>
      <c r="D59" s="30"/>
      <c r="E59" s="62">
        <v>0</v>
      </c>
      <c r="F59" s="61">
        <v>0</v>
      </c>
      <c r="G59" s="30"/>
      <c r="H59" s="62">
        <f t="shared" ref="H59:H85" si="4">B59-E59</f>
        <v>0</v>
      </c>
      <c r="I59" s="63">
        <f t="shared" ref="I59:I84" si="5">C59-F59</f>
        <v>0</v>
      </c>
    </row>
    <row r="60" spans="1:9" x14ac:dyDescent="0.25">
      <c r="A60" s="99" t="s">
        <v>68</v>
      </c>
      <c r="B60" s="60">
        <v>0</v>
      </c>
      <c r="C60" s="61">
        <v>0</v>
      </c>
      <c r="D60" s="30"/>
      <c r="E60" s="62">
        <v>0</v>
      </c>
      <c r="F60" s="61">
        <v>0</v>
      </c>
      <c r="G60" s="30"/>
      <c r="H60" s="62">
        <f t="shared" si="4"/>
        <v>0</v>
      </c>
      <c r="I60" s="63">
        <f t="shared" si="5"/>
        <v>0</v>
      </c>
    </row>
    <row r="61" spans="1:9" x14ac:dyDescent="0.25">
      <c r="A61" s="148" t="s">
        <v>127</v>
      </c>
      <c r="B61" s="60">
        <v>0</v>
      </c>
      <c r="C61" s="61">
        <v>0</v>
      </c>
      <c r="D61" s="30"/>
      <c r="E61" s="62">
        <v>0</v>
      </c>
      <c r="F61" s="61">
        <v>0</v>
      </c>
      <c r="G61" s="30"/>
      <c r="H61" s="62">
        <f t="shared" si="4"/>
        <v>0</v>
      </c>
      <c r="I61" s="63">
        <f t="shared" si="5"/>
        <v>0</v>
      </c>
    </row>
    <row r="62" spans="1:9" hidden="1" x14ac:dyDescent="0.25">
      <c r="A62" s="98" t="s">
        <v>73</v>
      </c>
      <c r="B62" s="60"/>
      <c r="C62" s="61"/>
      <c r="D62" s="30"/>
      <c r="E62" s="62">
        <v>0</v>
      </c>
      <c r="F62" s="61">
        <v>0</v>
      </c>
      <c r="G62" s="30"/>
      <c r="H62" s="62">
        <f t="shared" si="4"/>
        <v>0</v>
      </c>
      <c r="I62" s="63">
        <f t="shared" si="5"/>
        <v>0</v>
      </c>
    </row>
    <row r="63" spans="1:9" hidden="1" x14ac:dyDescent="0.25">
      <c r="A63" s="99" t="s">
        <v>20</v>
      </c>
      <c r="B63" s="134"/>
      <c r="C63" s="89"/>
      <c r="D63" s="30"/>
      <c r="E63" s="134">
        <v>0</v>
      </c>
      <c r="F63" s="89">
        <v>0</v>
      </c>
      <c r="G63" s="30"/>
      <c r="H63" s="62">
        <f t="shared" si="4"/>
        <v>0</v>
      </c>
      <c r="I63" s="63">
        <f t="shared" si="5"/>
        <v>0</v>
      </c>
    </row>
    <row r="64" spans="1:9" hidden="1" x14ac:dyDescent="0.25">
      <c r="A64" s="99" t="s">
        <v>92</v>
      </c>
      <c r="B64" s="134"/>
      <c r="C64" s="89"/>
      <c r="D64" s="30"/>
      <c r="E64" s="134">
        <v>0</v>
      </c>
      <c r="F64" s="89">
        <v>0</v>
      </c>
      <c r="G64" s="30"/>
      <c r="H64" s="62">
        <f t="shared" si="4"/>
        <v>0</v>
      </c>
      <c r="I64" s="63">
        <f t="shared" si="5"/>
        <v>0</v>
      </c>
    </row>
    <row r="65" spans="1:10" hidden="1" x14ac:dyDescent="0.25">
      <c r="A65" s="99" t="s">
        <v>21</v>
      </c>
      <c r="B65" s="135"/>
      <c r="C65" s="89"/>
      <c r="D65" s="30"/>
      <c r="E65" s="134">
        <v>0</v>
      </c>
      <c r="F65" s="89">
        <v>0</v>
      </c>
      <c r="G65" s="30"/>
      <c r="H65" s="62">
        <f t="shared" si="4"/>
        <v>0</v>
      </c>
      <c r="I65" s="63">
        <f t="shared" si="5"/>
        <v>0</v>
      </c>
    </row>
    <row r="66" spans="1:10" hidden="1" x14ac:dyDescent="0.25">
      <c r="A66" s="99" t="s">
        <v>22</v>
      </c>
      <c r="B66" s="134"/>
      <c r="C66" s="89"/>
      <c r="D66" s="30"/>
      <c r="E66" s="134">
        <v>0</v>
      </c>
      <c r="F66" s="89">
        <v>0</v>
      </c>
      <c r="G66" s="30"/>
      <c r="H66" s="62">
        <f t="shared" si="4"/>
        <v>0</v>
      </c>
      <c r="I66" s="63">
        <f t="shared" si="5"/>
        <v>0</v>
      </c>
      <c r="J66" s="27"/>
    </row>
    <row r="67" spans="1:10" hidden="1" x14ac:dyDescent="0.25">
      <c r="A67" s="99" t="s">
        <v>28</v>
      </c>
      <c r="B67" s="134"/>
      <c r="C67" s="89"/>
      <c r="D67" s="30"/>
      <c r="E67" s="134">
        <v>0</v>
      </c>
      <c r="F67" s="89">
        <v>0</v>
      </c>
      <c r="G67" s="30"/>
      <c r="H67" s="62">
        <f t="shared" si="4"/>
        <v>0</v>
      </c>
      <c r="I67" s="63">
        <f t="shared" si="5"/>
        <v>0</v>
      </c>
      <c r="J67" s="27"/>
    </row>
    <row r="68" spans="1:10" hidden="1" x14ac:dyDescent="0.25">
      <c r="A68" s="98" t="s">
        <v>74</v>
      </c>
      <c r="B68" s="60"/>
      <c r="C68" s="61"/>
      <c r="D68" s="30"/>
      <c r="E68" s="134">
        <v>0</v>
      </c>
      <c r="F68" s="89">
        <v>0</v>
      </c>
      <c r="G68" s="30"/>
      <c r="H68" s="62">
        <f t="shared" si="4"/>
        <v>0</v>
      </c>
      <c r="I68" s="63">
        <f t="shared" si="5"/>
        <v>0</v>
      </c>
      <c r="J68" s="27"/>
    </row>
    <row r="69" spans="1:10" hidden="1" x14ac:dyDescent="0.25">
      <c r="A69" s="99" t="s">
        <v>29</v>
      </c>
      <c r="B69" s="135"/>
      <c r="C69" s="89"/>
      <c r="D69" s="30"/>
      <c r="E69" s="134">
        <v>0</v>
      </c>
      <c r="F69" s="89">
        <v>0</v>
      </c>
      <c r="G69" s="30"/>
      <c r="H69" s="62">
        <f t="shared" si="4"/>
        <v>0</v>
      </c>
      <c r="I69" s="63">
        <f t="shared" si="5"/>
        <v>0</v>
      </c>
      <c r="J69" s="27"/>
    </row>
    <row r="70" spans="1:10" hidden="1" x14ac:dyDescent="0.25">
      <c r="A70" s="99" t="s">
        <v>20</v>
      </c>
      <c r="B70" s="135"/>
      <c r="C70" s="89"/>
      <c r="D70" s="30"/>
      <c r="E70" s="134">
        <v>0</v>
      </c>
      <c r="F70" s="89">
        <v>0</v>
      </c>
      <c r="G70" s="30"/>
      <c r="H70" s="62">
        <f t="shared" si="4"/>
        <v>0</v>
      </c>
      <c r="I70" s="63">
        <f t="shared" si="5"/>
        <v>0</v>
      </c>
      <c r="J70" s="27"/>
    </row>
    <row r="71" spans="1:10" hidden="1" x14ac:dyDescent="0.25">
      <c r="A71" s="99" t="s">
        <v>31</v>
      </c>
      <c r="B71" s="135"/>
      <c r="C71" s="89"/>
      <c r="D71" s="30"/>
      <c r="E71" s="134">
        <v>0</v>
      </c>
      <c r="F71" s="89">
        <v>0</v>
      </c>
      <c r="G71" s="30"/>
      <c r="H71" s="62">
        <f t="shared" si="4"/>
        <v>0</v>
      </c>
      <c r="I71" s="63">
        <f t="shared" si="5"/>
        <v>0</v>
      </c>
    </row>
    <row r="72" spans="1:10" hidden="1" x14ac:dyDescent="0.25">
      <c r="A72" s="99" t="s">
        <v>47</v>
      </c>
      <c r="B72" s="135"/>
      <c r="C72" s="89"/>
      <c r="D72" s="30"/>
      <c r="E72" s="134">
        <v>0</v>
      </c>
      <c r="F72" s="89">
        <v>0</v>
      </c>
      <c r="G72" s="30"/>
      <c r="H72" s="62">
        <f t="shared" si="4"/>
        <v>0</v>
      </c>
      <c r="I72" s="63">
        <f t="shared" si="5"/>
        <v>0</v>
      </c>
    </row>
    <row r="73" spans="1:10" hidden="1" x14ac:dyDescent="0.25">
      <c r="A73" s="99" t="s">
        <v>23</v>
      </c>
      <c r="B73" s="135"/>
      <c r="C73" s="89"/>
      <c r="D73" s="30"/>
      <c r="E73" s="134">
        <v>0</v>
      </c>
      <c r="F73" s="89">
        <v>0</v>
      </c>
      <c r="G73" s="30"/>
      <c r="H73" s="62">
        <f t="shared" si="4"/>
        <v>0</v>
      </c>
      <c r="I73" s="63">
        <f t="shared" si="5"/>
        <v>0</v>
      </c>
    </row>
    <row r="74" spans="1:10" hidden="1" x14ac:dyDescent="0.25">
      <c r="A74" s="99" t="s">
        <v>28</v>
      </c>
      <c r="B74" s="135"/>
      <c r="C74" s="89"/>
      <c r="D74" s="30"/>
      <c r="E74" s="134">
        <v>0</v>
      </c>
      <c r="F74" s="89">
        <v>0</v>
      </c>
      <c r="G74" s="30"/>
      <c r="H74" s="62">
        <f t="shared" si="4"/>
        <v>0</v>
      </c>
      <c r="I74" s="63">
        <f t="shared" si="5"/>
        <v>0</v>
      </c>
    </row>
    <row r="75" spans="1:10" hidden="1" x14ac:dyDescent="0.25">
      <c r="A75" s="98" t="s">
        <v>72</v>
      </c>
      <c r="B75" s="60"/>
      <c r="C75" s="61"/>
      <c r="D75" s="30"/>
      <c r="E75" s="134">
        <v>0</v>
      </c>
      <c r="F75" s="89">
        <v>0</v>
      </c>
      <c r="G75" s="30"/>
      <c r="H75" s="62">
        <f t="shared" si="4"/>
        <v>0</v>
      </c>
      <c r="I75" s="63">
        <f t="shared" si="5"/>
        <v>0</v>
      </c>
    </row>
    <row r="76" spans="1:10" hidden="1" x14ac:dyDescent="0.25">
      <c r="A76" s="99" t="s">
        <v>91</v>
      </c>
      <c r="B76" s="60"/>
      <c r="C76" s="61"/>
      <c r="D76" s="30"/>
      <c r="E76" s="134">
        <v>0</v>
      </c>
      <c r="F76" s="89">
        <v>0</v>
      </c>
      <c r="G76" s="30"/>
      <c r="H76" s="62">
        <f t="shared" si="4"/>
        <v>0</v>
      </c>
      <c r="I76" s="63">
        <f t="shared" si="5"/>
        <v>0</v>
      </c>
    </row>
    <row r="77" spans="1:10" hidden="1" x14ac:dyDescent="0.25">
      <c r="A77" s="99" t="s">
        <v>59</v>
      </c>
      <c r="B77" s="60"/>
      <c r="C77" s="61"/>
      <c r="D77" s="30"/>
      <c r="E77" s="134">
        <v>0</v>
      </c>
      <c r="F77" s="89">
        <v>0</v>
      </c>
      <c r="G77" s="30"/>
      <c r="H77" s="62">
        <f t="shared" si="4"/>
        <v>0</v>
      </c>
      <c r="I77" s="63">
        <f t="shared" si="5"/>
        <v>0</v>
      </c>
    </row>
    <row r="78" spans="1:10" hidden="1" x14ac:dyDescent="0.25">
      <c r="A78" s="98" t="s">
        <v>35</v>
      </c>
      <c r="B78" s="60"/>
      <c r="C78" s="61"/>
      <c r="D78" s="30"/>
      <c r="E78" s="134">
        <v>0</v>
      </c>
      <c r="F78" s="89">
        <v>0</v>
      </c>
      <c r="G78" s="30"/>
      <c r="H78" s="62">
        <f t="shared" si="4"/>
        <v>0</v>
      </c>
      <c r="I78" s="63">
        <f t="shared" si="5"/>
        <v>0</v>
      </c>
    </row>
    <row r="79" spans="1:10" hidden="1" x14ac:dyDescent="0.25">
      <c r="A79" s="99" t="s">
        <v>77</v>
      </c>
      <c r="B79" s="60"/>
      <c r="C79" s="61"/>
      <c r="D79" s="30"/>
      <c r="E79" s="134">
        <v>0</v>
      </c>
      <c r="F79" s="89">
        <v>0</v>
      </c>
      <c r="G79" s="30"/>
      <c r="H79" s="62">
        <f t="shared" si="4"/>
        <v>0</v>
      </c>
      <c r="I79" s="63">
        <f t="shared" si="5"/>
        <v>0</v>
      </c>
    </row>
    <row r="80" spans="1:10" hidden="1" x14ac:dyDescent="0.25">
      <c r="A80" s="99" t="s">
        <v>96</v>
      </c>
      <c r="B80" s="60"/>
      <c r="C80" s="61"/>
      <c r="D80" s="30"/>
      <c r="E80" s="134">
        <v>0</v>
      </c>
      <c r="F80" s="89">
        <v>0</v>
      </c>
      <c r="G80" s="30"/>
      <c r="H80" s="62">
        <f t="shared" si="4"/>
        <v>0</v>
      </c>
      <c r="I80" s="63">
        <f t="shared" si="5"/>
        <v>0</v>
      </c>
    </row>
    <row r="81" spans="1:9" hidden="1" x14ac:dyDescent="0.25">
      <c r="A81" s="99" t="s">
        <v>28</v>
      </c>
      <c r="B81" s="60"/>
      <c r="C81" s="61"/>
      <c r="D81" s="30"/>
      <c r="E81" s="134">
        <v>0</v>
      </c>
      <c r="F81" s="89">
        <v>0</v>
      </c>
      <c r="G81" s="30"/>
      <c r="H81" s="62">
        <f t="shared" si="4"/>
        <v>0</v>
      </c>
      <c r="I81" s="63">
        <f t="shared" si="5"/>
        <v>0</v>
      </c>
    </row>
    <row r="82" spans="1:9" x14ac:dyDescent="0.25">
      <c r="A82" s="98" t="s">
        <v>75</v>
      </c>
      <c r="B82" s="60"/>
      <c r="C82" s="61"/>
      <c r="D82" s="30"/>
      <c r="E82" s="134">
        <v>0</v>
      </c>
      <c r="F82" s="89">
        <v>0</v>
      </c>
      <c r="G82" s="30"/>
      <c r="H82" s="62"/>
      <c r="I82" s="63"/>
    </row>
    <row r="83" spans="1:9" x14ac:dyDescent="0.25">
      <c r="A83" s="99" t="s">
        <v>37</v>
      </c>
      <c r="B83" s="60">
        <v>0</v>
      </c>
      <c r="C83" s="61">
        <v>0</v>
      </c>
      <c r="D83" s="11"/>
      <c r="E83" s="64">
        <v>0</v>
      </c>
      <c r="F83" s="90">
        <v>0</v>
      </c>
      <c r="G83" s="11"/>
      <c r="H83" s="62">
        <f t="shared" si="4"/>
        <v>0</v>
      </c>
      <c r="I83" s="63">
        <f t="shared" si="5"/>
        <v>0</v>
      </c>
    </row>
    <row r="84" spans="1:9" x14ac:dyDescent="0.25">
      <c r="A84" s="99" t="s">
        <v>38</v>
      </c>
      <c r="B84" s="68">
        <v>0</v>
      </c>
      <c r="C84" s="69">
        <v>0</v>
      </c>
      <c r="D84" s="11"/>
      <c r="E84" s="81">
        <v>0</v>
      </c>
      <c r="F84" s="91">
        <v>0</v>
      </c>
      <c r="G84" s="11"/>
      <c r="H84" s="70">
        <f t="shared" si="4"/>
        <v>0</v>
      </c>
      <c r="I84" s="71">
        <f t="shared" si="5"/>
        <v>0</v>
      </c>
    </row>
    <row r="85" spans="1:9" x14ac:dyDescent="0.25">
      <c r="A85" s="10" t="s">
        <v>10</v>
      </c>
      <c r="B85" s="43">
        <f>SUM(B58:B84)</f>
        <v>0</v>
      </c>
      <c r="C85" s="44">
        <f>SUM(C58:C84)</f>
        <v>0</v>
      </c>
      <c r="D85" s="11"/>
      <c r="E85" s="64">
        <v>0</v>
      </c>
      <c r="F85" s="90">
        <v>0</v>
      </c>
      <c r="G85" s="11"/>
      <c r="H85" s="62">
        <f t="shared" si="4"/>
        <v>0</v>
      </c>
      <c r="I85" s="63">
        <f>C85-F85</f>
        <v>0</v>
      </c>
    </row>
    <row r="86" spans="1:9" x14ac:dyDescent="0.25">
      <c r="B86" s="45"/>
      <c r="C86" s="44"/>
      <c r="D86" s="11"/>
      <c r="E86" s="45"/>
      <c r="F86" s="44"/>
      <c r="G86" s="11"/>
      <c r="H86" s="45"/>
      <c r="I86" s="46"/>
    </row>
    <row r="87" spans="1:9" x14ac:dyDescent="0.25">
      <c r="A87" s="136" t="s">
        <v>4</v>
      </c>
      <c r="B87" s="45"/>
      <c r="C87" s="65"/>
      <c r="D87" s="11"/>
      <c r="E87" s="45"/>
      <c r="F87" s="44"/>
      <c r="G87" s="11"/>
      <c r="H87" s="45"/>
      <c r="I87" s="46"/>
    </row>
    <row r="88" spans="1:9" x14ac:dyDescent="0.25">
      <c r="A88" s="136" t="s">
        <v>80</v>
      </c>
      <c r="B88" s="45"/>
      <c r="C88" s="65"/>
      <c r="D88" s="11"/>
      <c r="E88" s="45"/>
      <c r="F88" s="44"/>
      <c r="G88" s="11"/>
      <c r="H88" s="45"/>
      <c r="I88" s="46"/>
    </row>
    <row r="89" spans="1:9" x14ac:dyDescent="0.25">
      <c r="A89" s="79" t="s">
        <v>71</v>
      </c>
      <c r="B89" s="45"/>
      <c r="C89" s="65"/>
      <c r="D89" s="11"/>
      <c r="E89" s="45"/>
      <c r="F89" s="44"/>
      <c r="G89" s="11"/>
      <c r="H89" s="45"/>
      <c r="I89" s="46"/>
    </row>
    <row r="90" spans="1:9" x14ac:dyDescent="0.25">
      <c r="A90" s="98" t="s">
        <v>76</v>
      </c>
      <c r="B90" s="45"/>
      <c r="C90" s="65"/>
      <c r="D90" s="11"/>
      <c r="E90" s="45"/>
      <c r="F90" s="44"/>
      <c r="G90" s="11"/>
      <c r="H90" s="45"/>
      <c r="I90" s="46"/>
    </row>
    <row r="91" spans="1:9" x14ac:dyDescent="0.25">
      <c r="A91" s="148" t="s">
        <v>133</v>
      </c>
      <c r="B91" s="45">
        <v>0</v>
      </c>
      <c r="C91" s="65">
        <v>0</v>
      </c>
      <c r="D91" s="11"/>
      <c r="E91" s="45">
        <v>0</v>
      </c>
      <c r="F91" s="65">
        <v>0</v>
      </c>
      <c r="G91" s="11"/>
      <c r="H91" s="45">
        <f t="shared" ref="H91:I115" si="6">B91-E91</f>
        <v>0</v>
      </c>
      <c r="I91" s="46">
        <f t="shared" si="6"/>
        <v>0</v>
      </c>
    </row>
    <row r="92" spans="1:9" x14ac:dyDescent="0.25">
      <c r="A92" s="148" t="s">
        <v>132</v>
      </c>
      <c r="B92" s="45">
        <v>0</v>
      </c>
      <c r="C92" s="65">
        <v>0</v>
      </c>
      <c r="D92" s="11"/>
      <c r="E92" s="45">
        <v>0</v>
      </c>
      <c r="F92" s="65">
        <v>0</v>
      </c>
      <c r="G92" s="11"/>
      <c r="H92" s="45">
        <f t="shared" si="6"/>
        <v>0</v>
      </c>
      <c r="I92" s="46">
        <f t="shared" si="6"/>
        <v>0</v>
      </c>
    </row>
    <row r="93" spans="1:9" hidden="1" x14ac:dyDescent="0.25">
      <c r="A93" s="98" t="s">
        <v>73</v>
      </c>
      <c r="B93" s="45"/>
      <c r="C93" s="65"/>
      <c r="D93" s="11"/>
      <c r="E93" s="45">
        <v>0</v>
      </c>
      <c r="F93" s="65">
        <v>0</v>
      </c>
      <c r="G93" s="11"/>
      <c r="H93" s="45">
        <f t="shared" si="6"/>
        <v>0</v>
      </c>
      <c r="I93" s="46">
        <f t="shared" si="6"/>
        <v>0</v>
      </c>
    </row>
    <row r="94" spans="1:9" hidden="1" x14ac:dyDescent="0.25">
      <c r="A94" s="99" t="s">
        <v>21</v>
      </c>
      <c r="B94" s="45"/>
      <c r="C94" s="65"/>
      <c r="D94" s="11"/>
      <c r="E94" s="45">
        <v>0</v>
      </c>
      <c r="F94" s="65">
        <v>0</v>
      </c>
      <c r="G94" s="11"/>
      <c r="H94" s="45">
        <f t="shared" si="6"/>
        <v>0</v>
      </c>
      <c r="I94" s="46">
        <f t="shared" si="6"/>
        <v>0</v>
      </c>
    </row>
    <row r="95" spans="1:9" hidden="1" x14ac:dyDescent="0.25">
      <c r="A95" s="99" t="s">
        <v>23</v>
      </c>
      <c r="B95" s="45"/>
      <c r="C95" s="65"/>
      <c r="D95" s="11"/>
      <c r="E95" s="45">
        <v>0</v>
      </c>
      <c r="F95" s="65">
        <v>0</v>
      </c>
      <c r="G95" s="11"/>
      <c r="H95" s="45">
        <f t="shared" si="6"/>
        <v>0</v>
      </c>
      <c r="I95" s="46">
        <f t="shared" si="6"/>
        <v>0</v>
      </c>
    </row>
    <row r="96" spans="1:9" hidden="1" x14ac:dyDescent="0.25">
      <c r="A96" s="99" t="s">
        <v>28</v>
      </c>
      <c r="B96" s="45"/>
      <c r="C96" s="65"/>
      <c r="D96" s="11"/>
      <c r="E96" s="45">
        <v>0</v>
      </c>
      <c r="F96" s="65">
        <v>0</v>
      </c>
      <c r="G96" s="11"/>
      <c r="H96" s="45">
        <f t="shared" si="6"/>
        <v>0</v>
      </c>
      <c r="I96" s="46">
        <f t="shared" si="6"/>
        <v>0</v>
      </c>
    </row>
    <row r="97" spans="1:9" hidden="1" x14ac:dyDescent="0.25">
      <c r="A97" s="98" t="s">
        <v>74</v>
      </c>
      <c r="B97" s="45"/>
      <c r="C97" s="65"/>
      <c r="D97" s="11"/>
      <c r="E97" s="45">
        <v>0</v>
      </c>
      <c r="F97" s="65">
        <v>0</v>
      </c>
      <c r="G97" s="11"/>
      <c r="H97" s="45"/>
      <c r="I97" s="46"/>
    </row>
    <row r="98" spans="1:9" hidden="1" x14ac:dyDescent="0.25">
      <c r="A98" s="99" t="s">
        <v>29</v>
      </c>
      <c r="B98" s="45"/>
      <c r="C98" s="65"/>
      <c r="D98" s="11"/>
      <c r="E98" s="45">
        <v>0</v>
      </c>
      <c r="F98" s="65">
        <v>0</v>
      </c>
      <c r="G98" s="11"/>
      <c r="H98" s="45">
        <f t="shared" si="6"/>
        <v>0</v>
      </c>
      <c r="I98" s="46">
        <f t="shared" si="6"/>
        <v>0</v>
      </c>
    </row>
    <row r="99" spans="1:9" hidden="1" x14ac:dyDescent="0.25">
      <c r="A99" s="99" t="s">
        <v>31</v>
      </c>
      <c r="B99" s="45"/>
      <c r="C99" s="65"/>
      <c r="D99" s="11"/>
      <c r="E99" s="45">
        <v>0</v>
      </c>
      <c r="F99" s="65">
        <v>0</v>
      </c>
      <c r="G99" s="11"/>
      <c r="H99" s="45">
        <f t="shared" si="6"/>
        <v>0</v>
      </c>
      <c r="I99" s="46">
        <f t="shared" si="6"/>
        <v>0</v>
      </c>
    </row>
    <row r="100" spans="1:9" hidden="1" x14ac:dyDescent="0.25">
      <c r="A100" s="99" t="s">
        <v>44</v>
      </c>
      <c r="B100" s="45"/>
      <c r="C100" s="65"/>
      <c r="D100" s="11"/>
      <c r="E100" s="45">
        <v>0</v>
      </c>
      <c r="F100" s="65">
        <v>0</v>
      </c>
      <c r="G100" s="11"/>
      <c r="H100" s="45">
        <f t="shared" si="6"/>
        <v>0</v>
      </c>
      <c r="I100" s="46">
        <f t="shared" si="6"/>
        <v>0</v>
      </c>
    </row>
    <row r="101" spans="1:9" hidden="1" x14ac:dyDescent="0.25">
      <c r="A101" s="99" t="s">
        <v>47</v>
      </c>
      <c r="B101" s="45"/>
      <c r="C101" s="65"/>
      <c r="D101" s="11"/>
      <c r="E101" s="45">
        <v>0</v>
      </c>
      <c r="F101" s="65">
        <v>0</v>
      </c>
      <c r="G101" s="11"/>
      <c r="H101" s="45">
        <f t="shared" si="6"/>
        <v>0</v>
      </c>
      <c r="I101" s="46">
        <f t="shared" si="6"/>
        <v>0</v>
      </c>
    </row>
    <row r="102" spans="1:9" hidden="1" x14ac:dyDescent="0.25">
      <c r="A102" s="99" t="s">
        <v>23</v>
      </c>
      <c r="B102" s="45"/>
      <c r="C102" s="65"/>
      <c r="D102" s="11"/>
      <c r="E102" s="45">
        <v>0</v>
      </c>
      <c r="F102" s="65">
        <v>0</v>
      </c>
      <c r="G102" s="11"/>
      <c r="H102" s="45">
        <f t="shared" si="6"/>
        <v>0</v>
      </c>
      <c r="I102" s="46">
        <f t="shared" si="6"/>
        <v>0</v>
      </c>
    </row>
    <row r="103" spans="1:9" hidden="1" x14ac:dyDescent="0.25">
      <c r="A103" s="99" t="s">
        <v>28</v>
      </c>
      <c r="B103" s="45"/>
      <c r="C103" s="65"/>
      <c r="D103" s="11"/>
      <c r="E103" s="45">
        <v>0</v>
      </c>
      <c r="F103" s="65">
        <v>0</v>
      </c>
      <c r="G103" s="11"/>
      <c r="H103" s="45">
        <f t="shared" si="6"/>
        <v>0</v>
      </c>
      <c r="I103" s="46">
        <f t="shared" si="6"/>
        <v>0</v>
      </c>
    </row>
    <row r="104" spans="1:9" hidden="1" x14ac:dyDescent="0.25">
      <c r="A104" s="98" t="s">
        <v>72</v>
      </c>
      <c r="B104" s="45"/>
      <c r="C104" s="65"/>
      <c r="D104" s="11"/>
      <c r="E104" s="45">
        <v>0</v>
      </c>
      <c r="F104" s="65">
        <v>0</v>
      </c>
      <c r="G104" s="11"/>
      <c r="H104" s="45"/>
      <c r="I104" s="46"/>
    </row>
    <row r="105" spans="1:9" hidden="1" x14ac:dyDescent="0.25">
      <c r="A105" s="99" t="s">
        <v>59</v>
      </c>
      <c r="B105" s="45"/>
      <c r="C105" s="65"/>
      <c r="D105" s="11"/>
      <c r="E105" s="45">
        <v>0</v>
      </c>
      <c r="F105" s="65">
        <v>0</v>
      </c>
      <c r="G105" s="11"/>
      <c r="H105" s="45">
        <f t="shared" si="6"/>
        <v>0</v>
      </c>
      <c r="I105" s="46">
        <f t="shared" si="6"/>
        <v>0</v>
      </c>
    </row>
    <row r="106" spans="1:9" hidden="1" x14ac:dyDescent="0.25">
      <c r="A106" s="98" t="s">
        <v>35</v>
      </c>
      <c r="B106" s="118"/>
      <c r="C106" s="97"/>
      <c r="D106" s="11"/>
      <c r="E106" s="118">
        <v>0</v>
      </c>
      <c r="F106" s="97">
        <v>0</v>
      </c>
      <c r="G106" s="11"/>
      <c r="H106" s="45"/>
      <c r="I106" s="46"/>
    </row>
    <row r="107" spans="1:9" hidden="1" x14ac:dyDescent="0.25">
      <c r="A107" s="99" t="s">
        <v>35</v>
      </c>
      <c r="B107" s="118"/>
      <c r="C107" s="97"/>
      <c r="D107" s="11"/>
      <c r="E107" s="118">
        <v>0</v>
      </c>
      <c r="F107" s="97">
        <v>0</v>
      </c>
      <c r="G107" s="11"/>
      <c r="H107" s="45">
        <f t="shared" si="6"/>
        <v>0</v>
      </c>
      <c r="I107" s="46">
        <f t="shared" si="6"/>
        <v>0</v>
      </c>
    </row>
    <row r="108" spans="1:9" x14ac:dyDescent="0.25">
      <c r="A108" s="33" t="s">
        <v>93</v>
      </c>
      <c r="B108" s="118"/>
      <c r="C108" s="97"/>
      <c r="D108" s="11"/>
      <c r="E108" s="118">
        <v>0</v>
      </c>
      <c r="F108" s="97">
        <v>0</v>
      </c>
      <c r="G108" s="11"/>
      <c r="H108" s="45"/>
      <c r="I108" s="46"/>
    </row>
    <row r="109" spans="1:9" x14ac:dyDescent="0.25">
      <c r="A109" s="148" t="s">
        <v>207</v>
      </c>
      <c r="B109" s="118">
        <v>0</v>
      </c>
      <c r="C109" s="97">
        <v>0</v>
      </c>
      <c r="D109" s="11"/>
      <c r="E109" s="118">
        <v>0</v>
      </c>
      <c r="F109" s="97">
        <v>0</v>
      </c>
      <c r="G109" s="11"/>
      <c r="H109" s="45">
        <f t="shared" si="6"/>
        <v>0</v>
      </c>
      <c r="I109" s="46">
        <f t="shared" si="6"/>
        <v>0</v>
      </c>
    </row>
    <row r="110" spans="1:9" hidden="1" x14ac:dyDescent="0.25">
      <c r="A110" s="99" t="s">
        <v>58</v>
      </c>
      <c r="B110" s="118"/>
      <c r="C110" s="97"/>
      <c r="D110" s="11"/>
      <c r="E110" s="118">
        <v>0</v>
      </c>
      <c r="F110" s="97">
        <v>0</v>
      </c>
      <c r="G110" s="11"/>
      <c r="H110" s="45">
        <f t="shared" si="6"/>
        <v>0</v>
      </c>
      <c r="I110" s="46">
        <f t="shared" si="6"/>
        <v>0</v>
      </c>
    </row>
    <row r="111" spans="1:9" hidden="1" x14ac:dyDescent="0.25">
      <c r="A111" s="148" t="s">
        <v>23</v>
      </c>
      <c r="B111" s="118">
        <v>0</v>
      </c>
      <c r="C111" s="97">
        <v>0</v>
      </c>
      <c r="D111" s="11"/>
      <c r="E111" s="118">
        <v>0</v>
      </c>
      <c r="F111" s="97">
        <v>0</v>
      </c>
      <c r="G111" s="11"/>
      <c r="H111" s="45">
        <f t="shared" si="6"/>
        <v>0</v>
      </c>
      <c r="I111" s="46">
        <f t="shared" si="6"/>
        <v>0</v>
      </c>
    </row>
    <row r="112" spans="1:9" x14ac:dyDescent="0.25">
      <c r="A112" s="98" t="s">
        <v>75</v>
      </c>
      <c r="B112" s="123"/>
      <c r="C112" s="96"/>
      <c r="D112" s="11"/>
      <c r="E112" s="123">
        <v>0</v>
      </c>
      <c r="F112" s="96">
        <v>0</v>
      </c>
      <c r="G112" s="11"/>
      <c r="H112" s="45"/>
      <c r="I112" s="46"/>
    </row>
    <row r="113" spans="1:9" x14ac:dyDescent="0.25">
      <c r="A113" s="99" t="s">
        <v>37</v>
      </c>
      <c r="B113" s="126">
        <v>0</v>
      </c>
      <c r="C113" s="102">
        <v>0</v>
      </c>
      <c r="D113" s="30"/>
      <c r="E113" s="126">
        <v>0</v>
      </c>
      <c r="F113" s="102">
        <v>0</v>
      </c>
      <c r="G113" s="30"/>
      <c r="H113" s="45">
        <f t="shared" si="6"/>
        <v>0</v>
      </c>
      <c r="I113" s="46">
        <f t="shared" si="6"/>
        <v>0</v>
      </c>
    </row>
    <row r="114" spans="1:9" x14ac:dyDescent="0.25">
      <c r="A114" s="99" t="s">
        <v>38</v>
      </c>
      <c r="B114" s="124">
        <v>0</v>
      </c>
      <c r="C114" s="101">
        <v>0</v>
      </c>
      <c r="D114" s="30"/>
      <c r="E114" s="124">
        <v>0</v>
      </c>
      <c r="F114" s="101">
        <v>0</v>
      </c>
      <c r="G114" s="30"/>
      <c r="H114" s="70">
        <f t="shared" si="6"/>
        <v>0</v>
      </c>
      <c r="I114" s="71">
        <f t="shared" si="6"/>
        <v>0</v>
      </c>
    </row>
    <row r="115" spans="1:9" x14ac:dyDescent="0.25">
      <c r="A115" s="10" t="s">
        <v>10</v>
      </c>
      <c r="B115" s="45">
        <f>SUM(B90:B114)</f>
        <v>0</v>
      </c>
      <c r="C115" s="66">
        <f>SUM(C90:C114)</f>
        <v>0</v>
      </c>
      <c r="D115" s="11"/>
      <c r="E115" s="45">
        <v>0</v>
      </c>
      <c r="F115" s="44">
        <v>0</v>
      </c>
      <c r="G115" s="11"/>
      <c r="H115" s="45">
        <f t="shared" si="6"/>
        <v>0</v>
      </c>
      <c r="I115" s="46">
        <f t="shared" si="6"/>
        <v>0</v>
      </c>
    </row>
    <row r="116" spans="1:9" x14ac:dyDescent="0.25">
      <c r="B116" s="45"/>
      <c r="C116" s="66"/>
      <c r="D116" s="11"/>
      <c r="E116" s="45"/>
      <c r="F116" s="44"/>
      <c r="G116" s="11"/>
      <c r="H116" s="45"/>
      <c r="I116" s="46"/>
    </row>
    <row r="117" spans="1:9" x14ac:dyDescent="0.25">
      <c r="A117" s="136" t="s">
        <v>4</v>
      </c>
      <c r="B117" s="45"/>
      <c r="C117" s="66"/>
      <c r="D117" s="11"/>
      <c r="E117" s="45"/>
      <c r="F117" s="44"/>
      <c r="G117" s="11"/>
      <c r="H117" s="45"/>
      <c r="I117" s="46"/>
    </row>
    <row r="118" spans="1:9" x14ac:dyDescent="0.25">
      <c r="A118" s="136" t="s">
        <v>81</v>
      </c>
      <c r="B118" s="45"/>
      <c r="C118" s="65"/>
      <c r="D118" s="11"/>
      <c r="E118" s="45"/>
      <c r="F118" s="44"/>
      <c r="G118" s="11"/>
      <c r="H118" s="45"/>
      <c r="I118" s="46"/>
    </row>
    <row r="119" spans="1:9" x14ac:dyDescent="0.25">
      <c r="A119" s="79" t="s">
        <v>71</v>
      </c>
      <c r="B119" s="45"/>
      <c r="C119" s="65"/>
      <c r="D119" s="11"/>
      <c r="E119" s="45"/>
      <c r="F119" s="44"/>
      <c r="G119" s="11"/>
      <c r="H119" s="45"/>
      <c r="I119" s="46"/>
    </row>
    <row r="120" spans="1:9" x14ac:dyDescent="0.25">
      <c r="A120" s="98" t="s">
        <v>76</v>
      </c>
      <c r="B120" s="45"/>
      <c r="C120" s="65"/>
      <c r="D120" s="11"/>
      <c r="E120" s="45"/>
      <c r="F120" s="44"/>
      <c r="G120" s="11"/>
      <c r="H120" s="45"/>
      <c r="I120" s="46"/>
    </row>
    <row r="121" spans="1:9" x14ac:dyDescent="0.25">
      <c r="A121" s="148" t="s">
        <v>133</v>
      </c>
      <c r="B121" s="45">
        <v>0</v>
      </c>
      <c r="C121" s="65">
        <v>0</v>
      </c>
      <c r="D121" s="11"/>
      <c r="E121" s="45">
        <v>0</v>
      </c>
      <c r="F121" s="44">
        <v>1</v>
      </c>
      <c r="G121" s="11"/>
      <c r="H121" s="45">
        <f>B121-E121</f>
        <v>0</v>
      </c>
      <c r="I121" s="46">
        <f>C121-F121</f>
        <v>-1</v>
      </c>
    </row>
    <row r="122" spans="1:9" x14ac:dyDescent="0.25">
      <c r="A122" s="148" t="s">
        <v>69</v>
      </c>
      <c r="B122" s="45">
        <v>0</v>
      </c>
      <c r="C122" s="65">
        <v>0</v>
      </c>
      <c r="D122" s="11"/>
      <c r="E122" s="45">
        <v>0</v>
      </c>
      <c r="F122" s="44">
        <v>1</v>
      </c>
      <c r="G122" s="11"/>
      <c r="H122" s="45">
        <v>0</v>
      </c>
      <c r="I122" s="46">
        <v>1</v>
      </c>
    </row>
    <row r="123" spans="1:9" hidden="1" x14ac:dyDescent="0.25">
      <c r="A123" s="98" t="s">
        <v>73</v>
      </c>
      <c r="B123" s="45"/>
      <c r="C123" s="65"/>
      <c r="D123" s="11"/>
      <c r="E123" s="45"/>
      <c r="F123" s="44"/>
      <c r="G123" s="11"/>
      <c r="H123" s="45"/>
      <c r="I123" s="46"/>
    </row>
    <row r="124" spans="1:9" hidden="1" x14ac:dyDescent="0.25">
      <c r="A124" s="99" t="s">
        <v>65</v>
      </c>
      <c r="B124" s="45"/>
      <c r="C124" s="65"/>
      <c r="D124" s="11"/>
      <c r="E124" s="45"/>
      <c r="F124" s="44"/>
      <c r="G124" s="11"/>
      <c r="H124" s="45">
        <f>B124-E124</f>
        <v>0</v>
      </c>
      <c r="I124" s="46">
        <f>C124-F124</f>
        <v>0</v>
      </c>
    </row>
    <row r="125" spans="1:9" hidden="1" x14ac:dyDescent="0.25">
      <c r="A125" s="99" t="s">
        <v>85</v>
      </c>
      <c r="B125" s="45"/>
      <c r="C125" s="65"/>
      <c r="D125" s="11"/>
      <c r="E125" s="45"/>
      <c r="F125" s="44"/>
      <c r="G125" s="11"/>
      <c r="H125" s="45">
        <f t="shared" ref="H125:I128" si="7">B125-E125</f>
        <v>0</v>
      </c>
      <c r="I125" s="46">
        <f t="shared" si="7"/>
        <v>0</v>
      </c>
    </row>
    <row r="126" spans="1:9" x14ac:dyDescent="0.25">
      <c r="A126" s="98" t="s">
        <v>37</v>
      </c>
      <c r="B126" s="123"/>
      <c r="C126" s="65"/>
      <c r="D126" s="11"/>
      <c r="E126" s="45"/>
      <c r="F126" s="44"/>
      <c r="G126" s="11"/>
      <c r="H126" s="45"/>
      <c r="I126" s="46"/>
    </row>
    <row r="127" spans="1:9" x14ac:dyDescent="0.25">
      <c r="A127" s="99" t="s">
        <v>75</v>
      </c>
      <c r="B127" s="124">
        <v>0</v>
      </c>
      <c r="C127" s="67">
        <v>0</v>
      </c>
      <c r="D127" s="11"/>
      <c r="E127" s="70">
        <v>0</v>
      </c>
      <c r="F127" s="69">
        <v>0</v>
      </c>
      <c r="G127" s="11"/>
      <c r="H127" s="70">
        <f t="shared" si="7"/>
        <v>0</v>
      </c>
      <c r="I127" s="71">
        <f t="shared" si="7"/>
        <v>0</v>
      </c>
    </row>
    <row r="128" spans="1:9" x14ac:dyDescent="0.25">
      <c r="A128" s="10" t="s">
        <v>10</v>
      </c>
      <c r="B128" s="45">
        <v>0</v>
      </c>
      <c r="C128" s="65">
        <v>0</v>
      </c>
      <c r="D128" s="11"/>
      <c r="E128" s="45">
        <v>0</v>
      </c>
      <c r="F128" s="44">
        <v>0</v>
      </c>
      <c r="G128" s="11"/>
      <c r="H128" s="45">
        <f t="shared" si="7"/>
        <v>0</v>
      </c>
      <c r="I128" s="46">
        <f t="shared" si="7"/>
        <v>0</v>
      </c>
    </row>
    <row r="129" spans="1:9" x14ac:dyDescent="0.25">
      <c r="B129" s="45"/>
      <c r="C129" s="65"/>
      <c r="D129" s="11"/>
      <c r="E129" s="45"/>
      <c r="F129" s="44"/>
      <c r="G129" s="11"/>
      <c r="H129" s="45"/>
      <c r="I129" s="46"/>
    </row>
    <row r="130" spans="1:9" x14ac:dyDescent="0.25">
      <c r="A130" s="136" t="s">
        <v>4</v>
      </c>
      <c r="B130" s="45"/>
      <c r="C130" s="65"/>
      <c r="D130" s="11"/>
      <c r="E130" s="45"/>
      <c r="F130" s="44"/>
      <c r="G130" s="11"/>
      <c r="H130" s="45"/>
      <c r="I130" s="46"/>
    </row>
    <row r="131" spans="1:9" x14ac:dyDescent="0.25">
      <c r="A131" s="136" t="s">
        <v>82</v>
      </c>
      <c r="B131" s="45"/>
      <c r="C131" s="65"/>
      <c r="D131" s="11"/>
      <c r="E131" s="45"/>
      <c r="F131" s="44"/>
      <c r="G131" s="11"/>
      <c r="H131" s="45"/>
      <c r="I131" s="46"/>
    </row>
    <row r="132" spans="1:9" x14ac:dyDescent="0.25">
      <c r="A132" s="79" t="s">
        <v>71</v>
      </c>
      <c r="B132" s="45"/>
      <c r="C132" s="65"/>
      <c r="D132" s="11"/>
      <c r="E132" s="45"/>
      <c r="F132" s="44"/>
      <c r="G132" s="11"/>
      <c r="H132" s="45"/>
      <c r="I132" s="46"/>
    </row>
    <row r="133" spans="1:9" x14ac:dyDescent="0.25">
      <c r="A133" s="98" t="s">
        <v>76</v>
      </c>
      <c r="B133" s="123"/>
      <c r="C133" s="96"/>
      <c r="D133" s="11"/>
      <c r="E133" s="45"/>
      <c r="F133" s="44"/>
      <c r="G133" s="11"/>
      <c r="H133" s="45"/>
      <c r="I133" s="46"/>
    </row>
    <row r="134" spans="1:9" x14ac:dyDescent="0.25">
      <c r="A134" s="148" t="s">
        <v>133</v>
      </c>
      <c r="B134" s="118">
        <v>0</v>
      </c>
      <c r="C134" s="97">
        <v>0</v>
      </c>
      <c r="D134" s="11"/>
      <c r="E134" s="118">
        <v>0</v>
      </c>
      <c r="F134" s="97">
        <v>0</v>
      </c>
      <c r="G134" s="11"/>
      <c r="H134" s="45">
        <f>B134-E134</f>
        <v>0</v>
      </c>
      <c r="I134" s="46">
        <f>C134-F134</f>
        <v>0</v>
      </c>
    </row>
    <row r="135" spans="1:9" x14ac:dyDescent="0.25">
      <c r="A135" s="99" t="s">
        <v>69</v>
      </c>
      <c r="B135" s="118">
        <v>0</v>
      </c>
      <c r="C135" s="97">
        <v>0</v>
      </c>
      <c r="D135" s="11"/>
      <c r="E135" s="118">
        <v>0</v>
      </c>
      <c r="F135" s="97">
        <v>0</v>
      </c>
      <c r="G135" s="11"/>
      <c r="H135" s="45">
        <f>B135-E135</f>
        <v>0</v>
      </c>
      <c r="I135" s="46">
        <f>C135-F135</f>
        <v>0</v>
      </c>
    </row>
    <row r="136" spans="1:9" hidden="1" x14ac:dyDescent="0.25">
      <c r="A136" s="98" t="s">
        <v>73</v>
      </c>
      <c r="B136" s="118"/>
      <c r="C136" s="97"/>
      <c r="D136" s="11"/>
      <c r="E136" s="118">
        <v>0</v>
      </c>
      <c r="F136" s="97">
        <v>0</v>
      </c>
      <c r="G136" s="11"/>
      <c r="H136" s="45"/>
      <c r="I136" s="46"/>
    </row>
    <row r="137" spans="1:9" hidden="1" x14ac:dyDescent="0.25">
      <c r="A137" s="99" t="s">
        <v>20</v>
      </c>
      <c r="B137" s="118">
        <v>0</v>
      </c>
      <c r="C137" s="97">
        <v>0</v>
      </c>
      <c r="D137" s="11"/>
      <c r="E137" s="118">
        <v>0</v>
      </c>
      <c r="F137" s="97">
        <v>0</v>
      </c>
      <c r="G137" s="11"/>
      <c r="H137" s="45">
        <f t="shared" ref="H137:I155" si="8">B137-E137</f>
        <v>0</v>
      </c>
      <c r="I137" s="46">
        <f t="shared" si="8"/>
        <v>0</v>
      </c>
    </row>
    <row r="138" spans="1:9" hidden="1" x14ac:dyDescent="0.25">
      <c r="A138" s="99" t="s">
        <v>92</v>
      </c>
      <c r="B138" s="118">
        <v>0</v>
      </c>
      <c r="C138" s="97">
        <v>0</v>
      </c>
      <c r="D138" s="11"/>
      <c r="E138" s="118">
        <v>0</v>
      </c>
      <c r="F138" s="97">
        <v>0</v>
      </c>
      <c r="G138" s="11"/>
      <c r="H138" s="45">
        <f t="shared" si="8"/>
        <v>0</v>
      </c>
      <c r="I138" s="46">
        <f t="shared" si="8"/>
        <v>0</v>
      </c>
    </row>
    <row r="139" spans="1:9" hidden="1" x14ac:dyDescent="0.25">
      <c r="A139" s="99" t="s">
        <v>22</v>
      </c>
      <c r="B139" s="118">
        <v>0</v>
      </c>
      <c r="C139" s="90">
        <v>0</v>
      </c>
      <c r="D139" s="11"/>
      <c r="E139" s="118">
        <v>0</v>
      </c>
      <c r="F139" s="90">
        <v>0</v>
      </c>
      <c r="G139" s="11"/>
      <c r="H139" s="45">
        <f t="shared" si="8"/>
        <v>0</v>
      </c>
      <c r="I139" s="46">
        <f t="shared" si="8"/>
        <v>0</v>
      </c>
    </row>
    <row r="140" spans="1:9" hidden="1" x14ac:dyDescent="0.25">
      <c r="A140" s="99" t="s">
        <v>23</v>
      </c>
      <c r="B140" s="118">
        <v>0</v>
      </c>
      <c r="C140" s="90">
        <v>0</v>
      </c>
      <c r="D140" s="11"/>
      <c r="E140" s="118">
        <v>0</v>
      </c>
      <c r="F140" s="90">
        <v>0</v>
      </c>
      <c r="G140" s="11"/>
      <c r="H140" s="45">
        <f t="shared" si="8"/>
        <v>0</v>
      </c>
      <c r="I140" s="46">
        <f t="shared" si="8"/>
        <v>0</v>
      </c>
    </row>
    <row r="141" spans="1:9" hidden="1" x14ac:dyDescent="0.25">
      <c r="A141" s="99" t="s">
        <v>28</v>
      </c>
      <c r="B141" s="118">
        <v>0</v>
      </c>
      <c r="C141" s="90">
        <v>0</v>
      </c>
      <c r="D141" s="11"/>
      <c r="E141" s="118">
        <v>0</v>
      </c>
      <c r="F141" s="90">
        <v>0</v>
      </c>
      <c r="G141" s="11"/>
      <c r="H141" s="45">
        <f t="shared" si="8"/>
        <v>0</v>
      </c>
      <c r="I141" s="46">
        <f t="shared" si="8"/>
        <v>0</v>
      </c>
    </row>
    <row r="142" spans="1:9" hidden="1" x14ac:dyDescent="0.25">
      <c r="A142" s="99" t="s">
        <v>60</v>
      </c>
      <c r="B142" s="118">
        <v>0</v>
      </c>
      <c r="C142" s="90">
        <v>0</v>
      </c>
      <c r="D142" s="11"/>
      <c r="E142" s="118">
        <v>0</v>
      </c>
      <c r="F142" s="90">
        <v>0</v>
      </c>
      <c r="G142" s="11"/>
      <c r="H142" s="45">
        <f t="shared" si="8"/>
        <v>0</v>
      </c>
      <c r="I142" s="46">
        <f t="shared" si="8"/>
        <v>0</v>
      </c>
    </row>
    <row r="143" spans="1:9" hidden="1" x14ac:dyDescent="0.25">
      <c r="A143" s="99" t="s">
        <v>61</v>
      </c>
      <c r="B143" s="126">
        <v>0</v>
      </c>
      <c r="C143" s="89">
        <v>0</v>
      </c>
      <c r="D143" s="30"/>
      <c r="E143" s="126">
        <v>0</v>
      </c>
      <c r="F143" s="89">
        <v>0</v>
      </c>
      <c r="G143" s="30"/>
      <c r="H143" s="62">
        <f t="shared" si="8"/>
        <v>0</v>
      </c>
      <c r="I143" s="63">
        <f t="shared" si="8"/>
        <v>0</v>
      </c>
    </row>
    <row r="144" spans="1:9" hidden="1" x14ac:dyDescent="0.25">
      <c r="A144" s="98" t="s">
        <v>72</v>
      </c>
      <c r="B144" s="125"/>
      <c r="C144" s="103"/>
      <c r="D144" s="30"/>
      <c r="E144" s="125">
        <v>0</v>
      </c>
      <c r="F144" s="103">
        <v>0</v>
      </c>
      <c r="G144" s="30"/>
      <c r="H144" s="62"/>
      <c r="I144" s="63"/>
    </row>
    <row r="145" spans="1:9" hidden="1" x14ac:dyDescent="0.25">
      <c r="A145" s="99" t="s">
        <v>62</v>
      </c>
      <c r="B145" s="126"/>
      <c r="C145" s="102"/>
      <c r="D145" s="30"/>
      <c r="E145" s="126">
        <v>0</v>
      </c>
      <c r="F145" s="102">
        <v>0</v>
      </c>
      <c r="G145" s="30"/>
      <c r="H145" s="62">
        <f t="shared" si="8"/>
        <v>0</v>
      </c>
      <c r="I145" s="63">
        <f t="shared" si="8"/>
        <v>0</v>
      </c>
    </row>
    <row r="146" spans="1:9" hidden="1" x14ac:dyDescent="0.25">
      <c r="A146" s="98" t="s">
        <v>35</v>
      </c>
      <c r="B146" s="125"/>
      <c r="C146" s="103"/>
      <c r="D146" s="30"/>
      <c r="E146" s="125">
        <v>0</v>
      </c>
      <c r="F146" s="103">
        <v>0</v>
      </c>
      <c r="G146" s="30"/>
      <c r="H146" s="62"/>
      <c r="I146" s="63"/>
    </row>
    <row r="147" spans="1:9" hidden="1" x14ac:dyDescent="0.25">
      <c r="A147" s="99" t="s">
        <v>77</v>
      </c>
      <c r="B147" s="118"/>
      <c r="C147" s="97"/>
      <c r="D147" s="11"/>
      <c r="E147" s="118">
        <v>0</v>
      </c>
      <c r="F147" s="97">
        <v>0</v>
      </c>
      <c r="G147" s="11"/>
      <c r="H147" s="45">
        <f t="shared" si="8"/>
        <v>0</v>
      </c>
      <c r="I147" s="46">
        <f t="shared" si="8"/>
        <v>0</v>
      </c>
    </row>
    <row r="148" spans="1:9" hidden="1" x14ac:dyDescent="0.25">
      <c r="A148" s="99" t="s">
        <v>28</v>
      </c>
      <c r="B148" s="118"/>
      <c r="C148" s="97"/>
      <c r="D148" s="11"/>
      <c r="E148" s="118">
        <v>0</v>
      </c>
      <c r="F148" s="97">
        <v>0</v>
      </c>
      <c r="G148" s="11"/>
      <c r="H148" s="45"/>
      <c r="I148" s="46"/>
    </row>
    <row r="149" spans="1:9" hidden="1" x14ac:dyDescent="0.25">
      <c r="A149" s="98" t="s">
        <v>93</v>
      </c>
      <c r="B149" s="118"/>
      <c r="C149" s="97"/>
      <c r="D149" s="11"/>
      <c r="E149" s="118">
        <v>0</v>
      </c>
      <c r="F149" s="97">
        <v>0</v>
      </c>
      <c r="G149" s="11"/>
      <c r="H149" s="45"/>
      <c r="I149" s="46"/>
    </row>
    <row r="150" spans="1:9" x14ac:dyDescent="0.25">
      <c r="A150" s="99" t="s">
        <v>39</v>
      </c>
      <c r="B150" s="118"/>
      <c r="C150" s="97"/>
      <c r="D150" s="11"/>
      <c r="E150" s="118">
        <v>0</v>
      </c>
      <c r="F150" s="97">
        <v>0</v>
      </c>
      <c r="G150" s="11"/>
      <c r="H150" s="45">
        <f t="shared" si="8"/>
        <v>0</v>
      </c>
      <c r="I150" s="46">
        <f t="shared" si="8"/>
        <v>0</v>
      </c>
    </row>
    <row r="151" spans="1:9" x14ac:dyDescent="0.25">
      <c r="A151" s="98" t="s">
        <v>75</v>
      </c>
      <c r="B151" s="22"/>
      <c r="C151" s="5"/>
      <c r="D151" s="11"/>
      <c r="E151" s="22">
        <v>0</v>
      </c>
      <c r="F151" s="5">
        <v>0</v>
      </c>
      <c r="G151" s="11"/>
      <c r="H151" s="45"/>
      <c r="I151" s="46"/>
    </row>
    <row r="152" spans="1:9" x14ac:dyDescent="0.25">
      <c r="A152" s="99" t="s">
        <v>37</v>
      </c>
      <c r="B152" s="127">
        <v>0</v>
      </c>
      <c r="C152" s="131">
        <v>0</v>
      </c>
      <c r="D152" s="11"/>
      <c r="E152" s="127">
        <v>0</v>
      </c>
      <c r="F152" s="131">
        <v>0</v>
      </c>
      <c r="G152" s="11"/>
      <c r="H152" s="70">
        <f t="shared" si="8"/>
        <v>0</v>
      </c>
      <c r="I152" s="71">
        <f t="shared" si="8"/>
        <v>0</v>
      </c>
    </row>
    <row r="153" spans="1:9" x14ac:dyDescent="0.25">
      <c r="A153" s="10" t="s">
        <v>10</v>
      </c>
      <c r="B153" s="45">
        <f>SUM(B133:B152)</f>
        <v>0</v>
      </c>
      <c r="C153" s="66">
        <f>SUM(C134:C152)</f>
        <v>0</v>
      </c>
      <c r="D153" s="11"/>
      <c r="E153" s="45">
        <v>0</v>
      </c>
      <c r="F153" s="44">
        <v>0</v>
      </c>
      <c r="G153" s="11"/>
      <c r="H153" s="45">
        <f t="shared" si="8"/>
        <v>0</v>
      </c>
      <c r="I153" s="46">
        <f t="shared" si="8"/>
        <v>0</v>
      </c>
    </row>
    <row r="154" spans="1:9" x14ac:dyDescent="0.25">
      <c r="B154" s="45"/>
      <c r="C154" s="66"/>
      <c r="D154" s="11"/>
      <c r="E154" s="45">
        <v>0</v>
      </c>
      <c r="F154" s="44">
        <v>0</v>
      </c>
      <c r="G154" s="11"/>
      <c r="H154" s="45"/>
      <c r="I154" s="46"/>
    </row>
    <row r="155" spans="1:9" ht="13.8" thickBot="1" x14ac:dyDescent="0.3">
      <c r="A155" s="32" t="s">
        <v>11</v>
      </c>
      <c r="B155" s="73">
        <f>B153+B128+B115+B85</f>
        <v>0</v>
      </c>
      <c r="C155" s="76">
        <f>C153+C128+C115+C85</f>
        <v>0</v>
      </c>
      <c r="D155" s="11"/>
      <c r="E155" s="73">
        <v>0</v>
      </c>
      <c r="F155" s="104">
        <v>0</v>
      </c>
      <c r="G155" s="11"/>
      <c r="H155" s="73">
        <f t="shared" si="8"/>
        <v>0</v>
      </c>
      <c r="I155" s="74">
        <f t="shared" si="8"/>
        <v>0</v>
      </c>
    </row>
    <row r="156" spans="1:9" ht="13.8" thickTop="1" x14ac:dyDescent="0.25">
      <c r="A156" s="9"/>
      <c r="B156" s="45"/>
      <c r="C156" s="66"/>
      <c r="D156" s="11"/>
      <c r="E156" s="45"/>
      <c r="F156" s="44"/>
      <c r="G156" s="11"/>
      <c r="H156" s="45"/>
      <c r="I156" s="46"/>
    </row>
    <row r="157" spans="1:9" x14ac:dyDescent="0.25">
      <c r="A157" s="10"/>
      <c r="B157" s="45"/>
      <c r="C157" s="65"/>
      <c r="D157" s="11"/>
      <c r="E157" s="45"/>
      <c r="F157" s="44"/>
      <c r="G157" s="11"/>
      <c r="H157" s="45"/>
      <c r="I157" s="46"/>
    </row>
    <row r="158" spans="1:9" x14ac:dyDescent="0.25">
      <c r="B158" s="45"/>
      <c r="C158" s="65"/>
      <c r="D158" s="11"/>
      <c r="E158" s="45"/>
      <c r="F158" s="44"/>
      <c r="G158" s="11"/>
      <c r="H158" s="45"/>
      <c r="I158" s="46"/>
    </row>
    <row r="159" spans="1:9" x14ac:dyDescent="0.25">
      <c r="A159" s="16" t="s">
        <v>6</v>
      </c>
      <c r="B159" s="45">
        <f>B155+B53</f>
        <v>0</v>
      </c>
      <c r="C159" s="65">
        <f>C155+C53</f>
        <v>0</v>
      </c>
      <c r="D159" s="11"/>
      <c r="E159" s="45">
        <v>0</v>
      </c>
      <c r="F159" s="44">
        <v>0</v>
      </c>
      <c r="G159" s="11"/>
      <c r="H159" s="45">
        <f>B159-E159</f>
        <v>0</v>
      </c>
      <c r="I159" s="46">
        <f>C159-F159</f>
        <v>0</v>
      </c>
    </row>
    <row r="160" spans="1:9" x14ac:dyDescent="0.25">
      <c r="B160" s="45"/>
      <c r="C160" s="65"/>
      <c r="D160" s="11"/>
      <c r="E160" s="45"/>
      <c r="F160" s="44"/>
      <c r="G160" s="11"/>
      <c r="H160" s="45"/>
      <c r="I160" s="46"/>
    </row>
    <row r="161" spans="1:9" x14ac:dyDescent="0.25">
      <c r="A161" s="308" t="s">
        <v>94</v>
      </c>
      <c r="B161" s="45"/>
      <c r="C161" s="65"/>
      <c r="D161" s="11"/>
      <c r="E161" s="45"/>
      <c r="F161" s="44"/>
      <c r="G161" s="11"/>
      <c r="H161" s="45"/>
      <c r="I161" s="46"/>
    </row>
    <row r="162" spans="1:9" x14ac:dyDescent="0.25">
      <c r="A162" s="308"/>
      <c r="B162" s="132">
        <f>(C159*407.81)+B159</f>
        <v>0</v>
      </c>
      <c r="C162" s="133"/>
      <c r="D162" s="133"/>
      <c r="E162" s="132">
        <v>0</v>
      </c>
      <c r="F162" s="44"/>
      <c r="G162" s="11"/>
      <c r="H162" s="113">
        <f>B162-E162</f>
        <v>0</v>
      </c>
      <c r="I162" s="46"/>
    </row>
    <row r="163" spans="1:9" ht="9" customHeight="1" x14ac:dyDescent="0.25">
      <c r="B163" s="45"/>
      <c r="C163" s="65"/>
      <c r="D163" s="11"/>
      <c r="E163" s="45"/>
      <c r="F163" s="44"/>
      <c r="G163" s="11"/>
      <c r="H163" s="45"/>
      <c r="I163" s="46"/>
    </row>
    <row r="164" spans="1:9" ht="9" customHeight="1" x14ac:dyDescent="0.25">
      <c r="B164" s="45"/>
      <c r="C164" s="65"/>
      <c r="D164" s="11"/>
      <c r="E164" s="45"/>
      <c r="F164" s="44"/>
      <c r="G164" s="11"/>
      <c r="H164" s="45"/>
      <c r="I164" s="46"/>
    </row>
    <row r="165" spans="1:9" x14ac:dyDescent="0.25">
      <c r="A165" s="319" t="s">
        <v>215</v>
      </c>
      <c r="B165" s="317"/>
      <c r="C165" s="317"/>
      <c r="D165" s="317"/>
      <c r="E165" s="317"/>
      <c r="F165" s="317"/>
      <c r="G165" s="317"/>
      <c r="H165" s="317"/>
      <c r="I165" s="317"/>
    </row>
    <row r="166" spans="1:9" x14ac:dyDescent="0.25">
      <c r="A166" s="317"/>
      <c r="B166" s="317"/>
      <c r="C166" s="317"/>
      <c r="D166" s="317"/>
      <c r="E166" s="317"/>
      <c r="F166" s="317"/>
      <c r="G166" s="317"/>
      <c r="H166" s="317"/>
      <c r="I166" s="317"/>
    </row>
    <row r="167" spans="1:9" x14ac:dyDescent="0.25">
      <c r="A167" s="317"/>
      <c r="B167" s="317"/>
      <c r="C167" s="317"/>
      <c r="D167" s="317"/>
      <c r="E167" s="317"/>
      <c r="F167" s="317"/>
      <c r="G167" s="317"/>
      <c r="H167" s="317"/>
      <c r="I167" s="317"/>
    </row>
    <row r="168" spans="1:9" x14ac:dyDescent="0.25">
      <c r="A168" s="317"/>
      <c r="B168" s="317"/>
      <c r="C168" s="317"/>
      <c r="D168" s="317"/>
      <c r="E168" s="317"/>
      <c r="F168" s="317"/>
      <c r="G168" s="317"/>
      <c r="H168" s="317"/>
      <c r="I168" s="317"/>
    </row>
    <row r="169" spans="1:9" ht="96.75" customHeight="1" x14ac:dyDescent="0.25">
      <c r="A169" s="317"/>
      <c r="B169" s="317"/>
      <c r="C169" s="317"/>
      <c r="D169" s="317"/>
      <c r="E169" s="317"/>
      <c r="F169" s="317"/>
      <c r="G169" s="317"/>
      <c r="H169" s="317"/>
      <c r="I169" s="317"/>
    </row>
  </sheetData>
  <mergeCells count="5">
    <mergeCell ref="B2:C2"/>
    <mergeCell ref="E2:F2"/>
    <mergeCell ref="H2:I2"/>
    <mergeCell ref="A161:A162"/>
    <mergeCell ref="A165:I169"/>
  </mergeCells>
  <phoneticPr fontId="0" type="noConversion"/>
  <printOptions horizontalCentered="1" gridLines="1"/>
  <pageMargins left="0.25" right="0.25" top="0.75" bottom="0.75" header="0.3" footer="0.3"/>
  <pageSetup scale="65" fitToHeight="4" orientation="portrait" r:id="rId1"/>
  <headerFooter alignWithMargins="0">
    <oddHeader xml:space="preserve">&amp;C&amp;"Arial,Bold"Mission Direct Budgeted Resources Allocated to
International Activities Fee-Relief Category&amp;"Arial,Regular"
</oddHeader>
    <oddFooter>&amp;L&amp;D&amp;RPage &amp;P of &amp;N</oddFooter>
  </headerFooter>
  <rowBreaks count="1" manualBreakCount="1">
    <brk id="158" max="8"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rgb="FF92D050"/>
  </sheetPr>
  <dimension ref="A1:I162"/>
  <sheetViews>
    <sheetView view="pageBreakPreview" zoomScale="60" zoomScaleNormal="70" workbookViewId="0">
      <pane xSplit="1" ySplit="4" topLeftCell="B102" activePane="bottomRight" state="frozen"/>
      <selection activeCell="A31" sqref="A31"/>
      <selection pane="topRight" activeCell="A31" sqref="A31"/>
      <selection pane="bottomLeft" activeCell="A31" sqref="A31"/>
      <selection pane="bottomRight" activeCell="B157" sqref="B157"/>
    </sheetView>
  </sheetViews>
  <sheetFormatPr defaultColWidth="8.6328125" defaultRowHeight="13.2" x14ac:dyDescent="0.25"/>
  <cols>
    <col min="1" max="1" width="52.453125" style="11" customWidth="1"/>
    <col min="2" max="2" width="15.36328125" style="19" customWidth="1"/>
    <col min="3" max="3" width="6.81640625" style="12" customWidth="1"/>
    <col min="4" max="4" width="2.1796875" style="1" customWidth="1"/>
    <col min="5" max="5" width="12" style="19" customWidth="1"/>
    <col min="6" max="6" width="6.81640625" style="12" customWidth="1"/>
    <col min="7" max="7" width="2.1796875" style="1" customWidth="1"/>
    <col min="8" max="8" width="12.453125" style="19" customWidth="1"/>
    <col min="9" max="9" width="6.81640625" style="12" customWidth="1"/>
    <col min="10" max="16384" width="8.6328125" style="1"/>
  </cols>
  <sheetData>
    <row r="1" spans="1:9" ht="24" customHeight="1" x14ac:dyDescent="0.25">
      <c r="A1" s="15"/>
      <c r="B1" s="17"/>
      <c r="C1" s="20"/>
      <c r="D1" s="2"/>
    </row>
    <row r="2" spans="1:9" x14ac:dyDescent="0.25">
      <c r="A2" s="7"/>
      <c r="B2" s="304" t="s">
        <v>214</v>
      </c>
      <c r="C2" s="304"/>
      <c r="D2" s="3"/>
      <c r="E2" s="310" t="s">
        <v>203</v>
      </c>
      <c r="F2" s="318"/>
      <c r="G2" s="4"/>
      <c r="H2" s="310" t="s">
        <v>1</v>
      </c>
      <c r="I2" s="318"/>
    </row>
    <row r="3" spans="1:9" x14ac:dyDescent="0.25">
      <c r="A3" s="8"/>
      <c r="B3" s="47" t="s">
        <v>40</v>
      </c>
      <c r="C3" s="25" t="s">
        <v>2</v>
      </c>
      <c r="D3" s="3"/>
      <c r="E3" s="47" t="s">
        <v>40</v>
      </c>
      <c r="F3" s="13" t="s">
        <v>2</v>
      </c>
      <c r="G3" s="4"/>
      <c r="H3" s="47" t="s">
        <v>40</v>
      </c>
      <c r="I3" s="13" t="s">
        <v>2</v>
      </c>
    </row>
    <row r="4" spans="1:9" x14ac:dyDescent="0.25">
      <c r="A4" s="8"/>
      <c r="B4" s="18" t="s">
        <v>0</v>
      </c>
      <c r="C4" s="26" t="s">
        <v>0</v>
      </c>
      <c r="D4" s="3"/>
      <c r="E4" s="18" t="s">
        <v>0</v>
      </c>
      <c r="F4" s="14" t="s">
        <v>0</v>
      </c>
      <c r="G4" s="4"/>
      <c r="H4" s="23" t="s">
        <v>0</v>
      </c>
      <c r="I4" s="14" t="s">
        <v>0</v>
      </c>
    </row>
    <row r="5" spans="1:9" ht="18.899999999999999" customHeight="1" x14ac:dyDescent="0.25">
      <c r="A5" s="136" t="s">
        <v>3</v>
      </c>
      <c r="B5" s="116"/>
      <c r="C5" s="41"/>
      <c r="D5" s="6"/>
      <c r="E5" s="57"/>
      <c r="F5" s="56"/>
      <c r="G5" s="6"/>
      <c r="H5" s="57"/>
      <c r="I5" s="58"/>
    </row>
    <row r="6" spans="1:9" ht="18.899999999999999" customHeight="1" x14ac:dyDescent="0.25">
      <c r="A6" s="136" t="s">
        <v>14</v>
      </c>
      <c r="B6" s="116"/>
      <c r="C6" s="41"/>
      <c r="D6" s="6"/>
      <c r="E6" s="57"/>
      <c r="F6" s="56"/>
      <c r="G6" s="6"/>
      <c r="H6" s="57"/>
      <c r="I6" s="58"/>
    </row>
    <row r="7" spans="1:9" ht="18.899999999999999" customHeight="1" x14ac:dyDescent="0.25">
      <c r="A7" s="79" t="s">
        <v>89</v>
      </c>
      <c r="B7" s="116"/>
      <c r="C7" s="41"/>
      <c r="D7" s="6"/>
      <c r="E7" s="57"/>
      <c r="F7" s="56"/>
      <c r="G7" s="6"/>
      <c r="H7" s="57"/>
      <c r="I7" s="58"/>
    </row>
    <row r="8" spans="1:9" hidden="1" x14ac:dyDescent="0.25">
      <c r="A8" s="98" t="s">
        <v>74</v>
      </c>
      <c r="B8" s="117"/>
      <c r="C8" s="97"/>
      <c r="D8" s="6"/>
      <c r="E8" s="57"/>
      <c r="F8" s="56"/>
      <c r="G8" s="6"/>
      <c r="H8" s="57"/>
      <c r="I8" s="58"/>
    </row>
    <row r="9" spans="1:9" hidden="1" x14ac:dyDescent="0.25">
      <c r="A9" s="99" t="s">
        <v>29</v>
      </c>
      <c r="B9" s="118"/>
      <c r="C9" s="97"/>
      <c r="D9" s="6"/>
      <c r="E9" s="118"/>
      <c r="F9" s="90"/>
      <c r="G9" s="6"/>
      <c r="H9" s="57">
        <f t="shared" ref="H9:I16" si="0">B9-E9</f>
        <v>0</v>
      </c>
      <c r="I9" s="58">
        <f t="shared" si="0"/>
        <v>0</v>
      </c>
    </row>
    <row r="10" spans="1:9" hidden="1" x14ac:dyDescent="0.25">
      <c r="A10" s="99" t="s">
        <v>30</v>
      </c>
      <c r="B10" s="118"/>
      <c r="C10" s="97"/>
      <c r="D10" s="6"/>
      <c r="E10" s="118"/>
      <c r="F10" s="90"/>
      <c r="G10" s="6"/>
      <c r="H10" s="57">
        <f t="shared" si="0"/>
        <v>0</v>
      </c>
      <c r="I10" s="58">
        <f t="shared" si="0"/>
        <v>0</v>
      </c>
    </row>
    <row r="11" spans="1:9" hidden="1" x14ac:dyDescent="0.25">
      <c r="A11" s="99" t="s">
        <v>20</v>
      </c>
      <c r="B11" s="118"/>
      <c r="C11" s="97"/>
      <c r="D11" s="6"/>
      <c r="E11" s="118"/>
      <c r="F11" s="90"/>
      <c r="G11" s="6"/>
      <c r="H11" s="57">
        <f t="shared" si="0"/>
        <v>0</v>
      </c>
      <c r="I11" s="58">
        <f t="shared" si="0"/>
        <v>0</v>
      </c>
    </row>
    <row r="12" spans="1:9" hidden="1" x14ac:dyDescent="0.25">
      <c r="A12" s="99" t="s">
        <v>31</v>
      </c>
      <c r="B12" s="118"/>
      <c r="C12" s="97"/>
      <c r="D12" s="6"/>
      <c r="E12" s="118"/>
      <c r="F12" s="90"/>
      <c r="G12" s="6"/>
      <c r="H12" s="57">
        <f t="shared" si="0"/>
        <v>0</v>
      </c>
      <c r="I12" s="58">
        <f t="shared" si="0"/>
        <v>0</v>
      </c>
    </row>
    <row r="13" spans="1:9" hidden="1" x14ac:dyDescent="0.25">
      <c r="A13" s="99" t="s">
        <v>23</v>
      </c>
      <c r="B13" s="118"/>
      <c r="C13" s="97"/>
      <c r="D13" s="6"/>
      <c r="E13" s="118"/>
      <c r="F13" s="90"/>
      <c r="G13" s="6"/>
      <c r="H13" s="57">
        <f t="shared" si="0"/>
        <v>0</v>
      </c>
      <c r="I13" s="58">
        <f t="shared" si="0"/>
        <v>0</v>
      </c>
    </row>
    <row r="14" spans="1:9" hidden="1" x14ac:dyDescent="0.25">
      <c r="A14" s="99" t="s">
        <v>26</v>
      </c>
      <c r="B14" s="118"/>
      <c r="C14" s="97"/>
      <c r="D14" s="6"/>
      <c r="E14" s="118"/>
      <c r="F14" s="90"/>
      <c r="G14" s="6"/>
      <c r="H14" s="57">
        <f t="shared" si="0"/>
        <v>0</v>
      </c>
      <c r="I14" s="58">
        <f t="shared" si="0"/>
        <v>0</v>
      </c>
    </row>
    <row r="15" spans="1:9" hidden="1" x14ac:dyDescent="0.25">
      <c r="A15" s="99" t="s">
        <v>28</v>
      </c>
      <c r="B15" s="118"/>
      <c r="C15" s="97"/>
      <c r="D15" s="6"/>
      <c r="E15" s="118"/>
      <c r="F15" s="90"/>
      <c r="G15" s="6"/>
      <c r="H15" s="57">
        <f t="shared" si="0"/>
        <v>0</v>
      </c>
      <c r="I15" s="58">
        <f t="shared" si="0"/>
        <v>0</v>
      </c>
    </row>
    <row r="16" spans="1:9" hidden="1" x14ac:dyDescent="0.25">
      <c r="A16" s="99" t="s">
        <v>32</v>
      </c>
      <c r="B16" s="118"/>
      <c r="C16" s="97"/>
      <c r="D16" s="6"/>
      <c r="E16" s="118"/>
      <c r="F16" s="90"/>
      <c r="G16" s="6"/>
      <c r="H16" s="57">
        <f t="shared" si="0"/>
        <v>0</v>
      </c>
      <c r="I16" s="58">
        <f t="shared" si="0"/>
        <v>0</v>
      </c>
    </row>
    <row r="17" spans="1:9" hidden="1" x14ac:dyDescent="0.25">
      <c r="A17" s="98" t="s">
        <v>72</v>
      </c>
      <c r="B17" s="117"/>
      <c r="C17" s="97"/>
      <c r="D17" s="41"/>
      <c r="E17" s="45"/>
      <c r="F17" s="44"/>
      <c r="G17" s="11"/>
      <c r="H17" s="57"/>
      <c r="I17" s="58"/>
    </row>
    <row r="18" spans="1:9" hidden="1" x14ac:dyDescent="0.25">
      <c r="A18" s="99" t="s">
        <v>33</v>
      </c>
      <c r="B18" s="117"/>
      <c r="C18" s="97"/>
      <c r="D18" s="41"/>
      <c r="E18" s="118"/>
      <c r="F18" s="90"/>
      <c r="G18" s="11"/>
      <c r="H18" s="57">
        <f t="shared" ref="H18:I28" si="1">B18-E18</f>
        <v>0</v>
      </c>
      <c r="I18" s="58">
        <f t="shared" si="1"/>
        <v>0</v>
      </c>
    </row>
    <row r="19" spans="1:9" hidden="1" x14ac:dyDescent="0.25">
      <c r="A19" s="99" t="s">
        <v>90</v>
      </c>
      <c r="B19" s="117"/>
      <c r="C19" s="97"/>
      <c r="D19" s="41"/>
      <c r="E19" s="118"/>
      <c r="F19" s="90"/>
      <c r="G19" s="11"/>
      <c r="H19" s="57">
        <f t="shared" si="1"/>
        <v>0</v>
      </c>
      <c r="I19" s="58">
        <f t="shared" si="1"/>
        <v>0</v>
      </c>
    </row>
    <row r="20" spans="1:9" hidden="1" x14ac:dyDescent="0.25">
      <c r="A20" s="99" t="s">
        <v>34</v>
      </c>
      <c r="B20" s="117"/>
      <c r="C20" s="97"/>
      <c r="D20" s="41"/>
      <c r="E20" s="118"/>
      <c r="F20" s="90"/>
      <c r="G20" s="11"/>
      <c r="H20" s="57">
        <f t="shared" si="1"/>
        <v>0</v>
      </c>
      <c r="I20" s="58">
        <f t="shared" si="1"/>
        <v>0</v>
      </c>
    </row>
    <row r="21" spans="1:9" hidden="1" x14ac:dyDescent="0.25">
      <c r="A21" s="98" t="s">
        <v>35</v>
      </c>
      <c r="B21" s="119"/>
      <c r="C21" s="96"/>
      <c r="D21" s="41"/>
      <c r="E21" s="45"/>
      <c r="F21" s="44"/>
      <c r="G21" s="11"/>
      <c r="H21" s="57"/>
      <c r="I21" s="58"/>
    </row>
    <row r="22" spans="1:9" hidden="1" x14ac:dyDescent="0.25">
      <c r="A22" s="99" t="s">
        <v>77</v>
      </c>
      <c r="B22" s="117"/>
      <c r="C22" s="97"/>
      <c r="D22" s="41"/>
      <c r="E22" s="45"/>
      <c r="F22" s="44"/>
      <c r="G22" s="11"/>
      <c r="H22" s="57">
        <f t="shared" si="1"/>
        <v>0</v>
      </c>
      <c r="I22" s="58">
        <f t="shared" si="1"/>
        <v>0</v>
      </c>
    </row>
    <row r="23" spans="1:9" hidden="1" x14ac:dyDescent="0.25">
      <c r="A23" s="99" t="s">
        <v>28</v>
      </c>
      <c r="B23" s="117"/>
      <c r="C23" s="97"/>
      <c r="D23" s="41"/>
      <c r="E23" s="45"/>
      <c r="F23" s="44"/>
      <c r="G23" s="11"/>
      <c r="H23" s="57">
        <f t="shared" si="1"/>
        <v>0</v>
      </c>
      <c r="I23" s="58">
        <f t="shared" si="1"/>
        <v>0</v>
      </c>
    </row>
    <row r="24" spans="1:9" hidden="1" x14ac:dyDescent="0.25">
      <c r="A24" s="99" t="s">
        <v>36</v>
      </c>
      <c r="B24" s="117"/>
      <c r="C24" s="97"/>
      <c r="D24" s="41"/>
      <c r="E24" s="45"/>
      <c r="F24" s="44"/>
      <c r="G24" s="11"/>
      <c r="H24" s="57">
        <f t="shared" si="1"/>
        <v>0</v>
      </c>
      <c r="I24" s="58">
        <f t="shared" si="1"/>
        <v>0</v>
      </c>
    </row>
    <row r="25" spans="1:9" x14ac:dyDescent="0.25">
      <c r="A25" s="98" t="s">
        <v>75</v>
      </c>
      <c r="B25" s="117"/>
      <c r="C25" s="97"/>
      <c r="D25" s="41"/>
      <c r="E25" s="45"/>
      <c r="F25" s="44"/>
      <c r="G25" s="11"/>
      <c r="H25" s="57"/>
      <c r="I25" s="58"/>
    </row>
    <row r="26" spans="1:9" x14ac:dyDescent="0.25">
      <c r="A26" s="99" t="s">
        <v>37</v>
      </c>
      <c r="B26" s="117">
        <v>10</v>
      </c>
      <c r="C26" s="97">
        <v>0</v>
      </c>
      <c r="D26" s="41"/>
      <c r="E26" s="118">
        <v>10</v>
      </c>
      <c r="F26" s="90">
        <v>0</v>
      </c>
      <c r="G26" s="11"/>
      <c r="H26" s="57">
        <f t="shared" si="1"/>
        <v>0</v>
      </c>
      <c r="I26" s="58">
        <f t="shared" si="1"/>
        <v>0</v>
      </c>
    </row>
    <row r="27" spans="1:9" x14ac:dyDescent="0.25">
      <c r="A27" s="99" t="s">
        <v>38</v>
      </c>
      <c r="B27" s="124">
        <v>0</v>
      </c>
      <c r="C27" s="101">
        <v>0</v>
      </c>
      <c r="D27" s="41"/>
      <c r="E27" s="124">
        <v>0</v>
      </c>
      <c r="F27" s="91">
        <v>0</v>
      </c>
      <c r="G27" s="11"/>
      <c r="H27" s="86">
        <f t="shared" si="1"/>
        <v>0</v>
      </c>
      <c r="I27" s="87">
        <f t="shared" si="1"/>
        <v>0</v>
      </c>
    </row>
    <row r="28" spans="1:9" x14ac:dyDescent="0.25">
      <c r="A28" s="10" t="s">
        <v>10</v>
      </c>
      <c r="B28" s="93">
        <f>SUM(B7:B27)</f>
        <v>10</v>
      </c>
      <c r="C28" s="72">
        <f>SUM(C7:C27)</f>
        <v>0</v>
      </c>
      <c r="D28" s="11"/>
      <c r="E28" s="45">
        <v>10</v>
      </c>
      <c r="F28" s="44">
        <v>0</v>
      </c>
      <c r="G28" s="11"/>
      <c r="H28" s="45">
        <f t="shared" si="1"/>
        <v>0</v>
      </c>
      <c r="I28" s="46">
        <f t="shared" si="1"/>
        <v>0</v>
      </c>
    </row>
    <row r="29" spans="1:9" x14ac:dyDescent="0.25">
      <c r="A29" s="9"/>
      <c r="B29" s="93"/>
      <c r="C29" s="95"/>
      <c r="D29" s="11"/>
      <c r="E29" s="45"/>
      <c r="F29" s="44"/>
      <c r="G29" s="11"/>
      <c r="H29" s="45"/>
      <c r="I29" s="46"/>
    </row>
    <row r="30" spans="1:9" x14ac:dyDescent="0.25">
      <c r="A30" s="136" t="s">
        <v>3</v>
      </c>
      <c r="B30" s="57"/>
      <c r="C30" s="59"/>
      <c r="D30" s="11"/>
      <c r="E30" s="62"/>
      <c r="F30" s="61"/>
      <c r="G30" s="30"/>
      <c r="H30" s="62"/>
      <c r="I30" s="63"/>
    </row>
    <row r="31" spans="1:9" x14ac:dyDescent="0.25">
      <c r="A31" s="136" t="s">
        <v>41</v>
      </c>
      <c r="B31" s="116"/>
      <c r="C31" s="59"/>
      <c r="D31" s="11"/>
      <c r="E31" s="62"/>
      <c r="F31" s="61"/>
      <c r="G31" s="30"/>
      <c r="H31" s="62"/>
      <c r="I31" s="63"/>
    </row>
    <row r="32" spans="1:9" x14ac:dyDescent="0.25">
      <c r="A32" s="79" t="s">
        <v>71</v>
      </c>
      <c r="B32" s="116"/>
      <c r="C32" s="59"/>
      <c r="D32" s="11"/>
      <c r="E32" s="62"/>
      <c r="F32" s="61"/>
      <c r="G32" s="30"/>
      <c r="H32" s="62"/>
      <c r="I32" s="63"/>
    </row>
    <row r="33" spans="1:9" hidden="1" x14ac:dyDescent="0.25">
      <c r="A33" s="98" t="s">
        <v>74</v>
      </c>
      <c r="B33" s="117"/>
      <c r="C33" s="97"/>
      <c r="D33" s="11"/>
      <c r="E33" s="62"/>
      <c r="F33" s="61"/>
      <c r="G33" s="11"/>
      <c r="H33" s="45"/>
      <c r="I33" s="46"/>
    </row>
    <row r="34" spans="1:9" hidden="1" x14ac:dyDescent="0.25">
      <c r="A34" s="99" t="s">
        <v>29</v>
      </c>
      <c r="B34" s="118"/>
      <c r="C34" s="97"/>
      <c r="D34" s="11"/>
      <c r="E34" s="118"/>
      <c r="F34" s="97"/>
      <c r="G34" s="11"/>
      <c r="H34" s="45">
        <f t="shared" ref="H34:I41" si="2">B34-E34</f>
        <v>0</v>
      </c>
      <c r="I34" s="46">
        <f t="shared" si="2"/>
        <v>0</v>
      </c>
    </row>
    <row r="35" spans="1:9" hidden="1" x14ac:dyDescent="0.25">
      <c r="A35" s="99" t="s">
        <v>20</v>
      </c>
      <c r="B35" s="118"/>
      <c r="C35" s="97"/>
      <c r="D35" s="11"/>
      <c r="E35" s="118"/>
      <c r="F35" s="97"/>
      <c r="G35" s="11"/>
      <c r="H35" s="45">
        <f t="shared" si="2"/>
        <v>0</v>
      </c>
      <c r="I35" s="46">
        <f t="shared" si="2"/>
        <v>0</v>
      </c>
    </row>
    <row r="36" spans="1:9" hidden="1" x14ac:dyDescent="0.25">
      <c r="A36" s="99" t="s">
        <v>31</v>
      </c>
      <c r="B36" s="118"/>
      <c r="C36" s="97"/>
      <c r="D36" s="11"/>
      <c r="E36" s="118"/>
      <c r="F36" s="97"/>
      <c r="G36" s="11"/>
      <c r="H36" s="45">
        <f t="shared" si="2"/>
        <v>0</v>
      </c>
      <c r="I36" s="46">
        <f t="shared" si="2"/>
        <v>0</v>
      </c>
    </row>
    <row r="37" spans="1:9" hidden="1" x14ac:dyDescent="0.25">
      <c r="A37" s="99" t="s">
        <v>44</v>
      </c>
      <c r="B37" s="118"/>
      <c r="C37" s="97"/>
      <c r="D37" s="11"/>
      <c r="E37" s="118"/>
      <c r="F37" s="97"/>
      <c r="G37" s="11"/>
      <c r="H37" s="45">
        <f t="shared" si="2"/>
        <v>0</v>
      </c>
      <c r="I37" s="46">
        <f t="shared" si="2"/>
        <v>0</v>
      </c>
    </row>
    <row r="38" spans="1:9" hidden="1" x14ac:dyDescent="0.25">
      <c r="A38" s="99" t="s">
        <v>47</v>
      </c>
      <c r="B38" s="118"/>
      <c r="C38" s="97"/>
      <c r="D38" s="11"/>
      <c r="E38" s="118"/>
      <c r="F38" s="97"/>
      <c r="G38" s="11"/>
      <c r="H38" s="45">
        <f t="shared" si="2"/>
        <v>0</v>
      </c>
      <c r="I38" s="46">
        <f t="shared" si="2"/>
        <v>0</v>
      </c>
    </row>
    <row r="39" spans="1:9" ht="14.25" hidden="1" customHeight="1" x14ac:dyDescent="0.25">
      <c r="A39" s="99" t="s">
        <v>23</v>
      </c>
      <c r="B39" s="118"/>
      <c r="C39" s="97"/>
      <c r="D39" s="11"/>
      <c r="E39" s="118"/>
      <c r="F39" s="97"/>
      <c r="G39" s="11"/>
      <c r="H39" s="45">
        <f t="shared" si="2"/>
        <v>0</v>
      </c>
      <c r="I39" s="46">
        <f t="shared" si="2"/>
        <v>0</v>
      </c>
    </row>
    <row r="40" spans="1:9" hidden="1" x14ac:dyDescent="0.25">
      <c r="A40" s="99" t="s">
        <v>79</v>
      </c>
      <c r="B40" s="118"/>
      <c r="C40" s="97"/>
      <c r="D40" s="11"/>
      <c r="E40" s="118"/>
      <c r="F40" s="97"/>
      <c r="G40" s="11"/>
      <c r="H40" s="45">
        <f t="shared" si="2"/>
        <v>0</v>
      </c>
      <c r="I40" s="46">
        <f t="shared" si="2"/>
        <v>0</v>
      </c>
    </row>
    <row r="41" spans="1:9" hidden="1" x14ac:dyDescent="0.25">
      <c r="A41" s="99" t="s">
        <v>28</v>
      </c>
      <c r="B41" s="118"/>
      <c r="C41" s="97"/>
      <c r="D41" s="11"/>
      <c r="E41" s="118"/>
      <c r="F41" s="97"/>
      <c r="G41" s="11"/>
      <c r="H41" s="45">
        <f t="shared" si="2"/>
        <v>0</v>
      </c>
      <c r="I41" s="46">
        <f t="shared" si="2"/>
        <v>0</v>
      </c>
    </row>
    <row r="42" spans="1:9" x14ac:dyDescent="0.25">
      <c r="A42" s="33" t="s">
        <v>74</v>
      </c>
      <c r="B42" s="122"/>
      <c r="C42" s="102"/>
      <c r="D42" s="80"/>
      <c r="E42" s="128"/>
      <c r="F42" s="108"/>
      <c r="G42" s="80"/>
      <c r="H42" s="45"/>
      <c r="I42" s="46"/>
    </row>
    <row r="43" spans="1:9" x14ac:dyDescent="0.25">
      <c r="A43" s="99" t="s">
        <v>37</v>
      </c>
      <c r="B43" s="122">
        <v>10</v>
      </c>
      <c r="C43" s="102">
        <v>0</v>
      </c>
      <c r="D43" s="80"/>
      <c r="E43" s="118">
        <v>0</v>
      </c>
      <c r="F43" s="97">
        <v>0</v>
      </c>
      <c r="G43" s="80"/>
      <c r="H43" s="45">
        <f t="shared" ref="H43" si="3">B43-E43</f>
        <v>10</v>
      </c>
      <c r="I43" s="46">
        <f t="shared" ref="I43" si="4">C43-F43</f>
        <v>0</v>
      </c>
    </row>
    <row r="44" spans="1:9" x14ac:dyDescent="0.25">
      <c r="A44" s="98" t="s">
        <v>75</v>
      </c>
      <c r="B44" s="122"/>
      <c r="C44" s="102"/>
      <c r="D44" s="80"/>
      <c r="E44" s="128"/>
      <c r="F44" s="108"/>
      <c r="G44" s="80"/>
      <c r="H44" s="45"/>
      <c r="I44" s="46"/>
    </row>
    <row r="45" spans="1:9" x14ac:dyDescent="0.25">
      <c r="A45" s="99" t="s">
        <v>37</v>
      </c>
      <c r="B45" s="122">
        <v>26</v>
      </c>
      <c r="C45" s="102">
        <v>0.2</v>
      </c>
      <c r="D45" s="80"/>
      <c r="E45" s="118">
        <v>28</v>
      </c>
      <c r="F45" s="97">
        <v>0.2</v>
      </c>
      <c r="G45" s="80"/>
      <c r="H45" s="45">
        <f t="shared" ref="H45:I49" si="5">B45-E45</f>
        <v>-2</v>
      </c>
      <c r="I45" s="46">
        <f t="shared" si="5"/>
        <v>0</v>
      </c>
    </row>
    <row r="46" spans="1:9" x14ac:dyDescent="0.25">
      <c r="A46" s="99" t="s">
        <v>38</v>
      </c>
      <c r="B46" s="124">
        <v>0</v>
      </c>
      <c r="C46" s="101">
        <v>0</v>
      </c>
      <c r="D46" s="80"/>
      <c r="E46" s="124">
        <v>0</v>
      </c>
      <c r="F46" s="101">
        <v>0</v>
      </c>
      <c r="G46" s="80"/>
      <c r="H46" s="70">
        <f t="shared" si="5"/>
        <v>0</v>
      </c>
      <c r="I46" s="71">
        <f t="shared" si="5"/>
        <v>0</v>
      </c>
    </row>
    <row r="47" spans="1:9" x14ac:dyDescent="0.25">
      <c r="A47" s="10" t="s">
        <v>10</v>
      </c>
      <c r="B47" s="62">
        <f>SUM(B33:B46)</f>
        <v>36</v>
      </c>
      <c r="C47" s="85">
        <f>SUM(C33:C46)</f>
        <v>0.2</v>
      </c>
      <c r="D47" s="11"/>
      <c r="E47" s="62">
        <v>28</v>
      </c>
      <c r="F47" s="61">
        <v>0.2</v>
      </c>
      <c r="G47" s="11"/>
      <c r="H47" s="45">
        <f t="shared" si="5"/>
        <v>8</v>
      </c>
      <c r="I47" s="46">
        <f t="shared" si="5"/>
        <v>0</v>
      </c>
    </row>
    <row r="48" spans="1:9" x14ac:dyDescent="0.25">
      <c r="A48" s="10"/>
      <c r="B48" s="62"/>
      <c r="C48" s="85"/>
      <c r="D48" s="11"/>
      <c r="E48" s="62"/>
      <c r="F48" s="61"/>
      <c r="G48" s="11"/>
      <c r="H48" s="45"/>
      <c r="I48" s="46"/>
    </row>
    <row r="49" spans="1:9" ht="13.8" thickBot="1" x14ac:dyDescent="0.3">
      <c r="A49" s="32" t="s">
        <v>5</v>
      </c>
      <c r="B49" s="73">
        <f>B47+B28</f>
        <v>46</v>
      </c>
      <c r="C49" s="76">
        <f>C47+C28</f>
        <v>0.2</v>
      </c>
      <c r="D49" s="11"/>
      <c r="E49" s="73">
        <v>38</v>
      </c>
      <c r="F49" s="104">
        <v>0.2</v>
      </c>
      <c r="G49" s="11"/>
      <c r="H49" s="73">
        <f t="shared" si="5"/>
        <v>8</v>
      </c>
      <c r="I49" s="74">
        <f t="shared" si="5"/>
        <v>0</v>
      </c>
    </row>
    <row r="50" spans="1:9" ht="13.8" thickTop="1" x14ac:dyDescent="0.25">
      <c r="B50" s="45"/>
      <c r="C50" s="65"/>
      <c r="D50" s="11"/>
      <c r="E50" s="45"/>
      <c r="F50" s="44"/>
      <c r="G50" s="11"/>
      <c r="H50" s="45"/>
      <c r="I50" s="46"/>
    </row>
    <row r="51" spans="1:9" x14ac:dyDescent="0.25">
      <c r="A51" s="136" t="s">
        <v>4</v>
      </c>
      <c r="B51" s="62"/>
      <c r="C51" s="84"/>
      <c r="D51" s="30"/>
      <c r="E51" s="62"/>
      <c r="F51" s="61"/>
      <c r="G51" s="30"/>
      <c r="H51" s="62"/>
      <c r="I51" s="63"/>
    </row>
    <row r="52" spans="1:9" x14ac:dyDescent="0.25">
      <c r="A52" s="136" t="s">
        <v>63</v>
      </c>
      <c r="B52" s="62"/>
      <c r="C52" s="84"/>
      <c r="D52" s="30"/>
      <c r="E52" s="62"/>
      <c r="F52" s="61"/>
      <c r="G52" s="30"/>
      <c r="H52" s="62"/>
      <c r="I52" s="63"/>
    </row>
    <row r="53" spans="1:9" x14ac:dyDescent="0.25">
      <c r="A53" s="79" t="s">
        <v>71</v>
      </c>
      <c r="B53" s="62"/>
      <c r="C53" s="84"/>
      <c r="D53" s="30"/>
      <c r="E53" s="62"/>
      <c r="F53" s="61"/>
      <c r="G53" s="30"/>
      <c r="H53" s="62"/>
      <c r="I53" s="63"/>
    </row>
    <row r="54" spans="1:9" hidden="1" x14ac:dyDescent="0.25">
      <c r="A54" s="98" t="s">
        <v>78</v>
      </c>
      <c r="B54" s="62"/>
      <c r="C54" s="84"/>
      <c r="D54" s="30"/>
      <c r="E54" s="62"/>
      <c r="F54" s="61"/>
      <c r="G54" s="30"/>
      <c r="H54" s="62"/>
      <c r="I54" s="63"/>
    </row>
    <row r="55" spans="1:9" hidden="1" x14ac:dyDescent="0.25">
      <c r="A55" s="99" t="s">
        <v>55</v>
      </c>
      <c r="B55" s="60"/>
      <c r="C55" s="61"/>
      <c r="D55" s="30"/>
      <c r="E55" s="62"/>
      <c r="F55" s="61"/>
      <c r="G55" s="30"/>
      <c r="H55" s="62">
        <f>B55-E55</f>
        <v>0</v>
      </c>
      <c r="I55" s="63">
        <f>C55-F55</f>
        <v>0</v>
      </c>
    </row>
    <row r="56" spans="1:9" hidden="1" x14ac:dyDescent="0.25">
      <c r="A56" s="99" t="s">
        <v>54</v>
      </c>
      <c r="B56" s="60"/>
      <c r="C56" s="61"/>
      <c r="D56" s="30"/>
      <c r="E56" s="62"/>
      <c r="F56" s="61"/>
      <c r="G56" s="30"/>
      <c r="H56" s="62"/>
      <c r="I56" s="63"/>
    </row>
    <row r="57" spans="1:9" hidden="1" x14ac:dyDescent="0.25">
      <c r="A57" s="98" t="s">
        <v>73</v>
      </c>
      <c r="B57" s="60"/>
      <c r="C57" s="61"/>
      <c r="D57" s="30"/>
      <c r="E57" s="62"/>
      <c r="F57" s="61"/>
      <c r="G57" s="30"/>
      <c r="H57" s="62"/>
      <c r="I57" s="63"/>
    </row>
    <row r="58" spans="1:9" hidden="1" x14ac:dyDescent="0.25">
      <c r="A58" s="99" t="s">
        <v>20</v>
      </c>
      <c r="B58" s="64"/>
      <c r="C58" s="90"/>
      <c r="D58" s="30"/>
      <c r="E58" s="64"/>
      <c r="F58" s="90"/>
      <c r="G58" s="30"/>
      <c r="H58" s="62">
        <f t="shared" ref="H58:I85" si="6">B58-E58</f>
        <v>0</v>
      </c>
      <c r="I58" s="63">
        <f t="shared" si="6"/>
        <v>0</v>
      </c>
    </row>
    <row r="59" spans="1:9" hidden="1" x14ac:dyDescent="0.25">
      <c r="A59" s="99" t="s">
        <v>92</v>
      </c>
      <c r="B59" s="64"/>
      <c r="C59" s="90"/>
      <c r="D59" s="30"/>
      <c r="E59" s="64"/>
      <c r="F59" s="90"/>
      <c r="G59" s="30"/>
      <c r="H59" s="62">
        <f t="shared" si="6"/>
        <v>0</v>
      </c>
      <c r="I59" s="63">
        <f t="shared" si="6"/>
        <v>0</v>
      </c>
    </row>
    <row r="60" spans="1:9" hidden="1" x14ac:dyDescent="0.25">
      <c r="A60" s="99" t="s">
        <v>21</v>
      </c>
      <c r="B60" s="135"/>
      <c r="C60" s="89"/>
      <c r="D60" s="30"/>
      <c r="E60" s="134"/>
      <c r="F60" s="89"/>
      <c r="G60" s="30"/>
      <c r="H60" s="62">
        <f t="shared" si="6"/>
        <v>0</v>
      </c>
      <c r="I60" s="63">
        <f t="shared" si="6"/>
        <v>0</v>
      </c>
    </row>
    <row r="61" spans="1:9" hidden="1" x14ac:dyDescent="0.25">
      <c r="A61" s="99" t="s">
        <v>22</v>
      </c>
      <c r="B61" s="134"/>
      <c r="C61" s="89"/>
      <c r="D61" s="30"/>
      <c r="E61" s="134"/>
      <c r="F61" s="89"/>
      <c r="G61" s="30"/>
      <c r="H61" s="62">
        <f t="shared" si="6"/>
        <v>0</v>
      </c>
      <c r="I61" s="63">
        <f t="shared" si="6"/>
        <v>0</v>
      </c>
    </row>
    <row r="62" spans="1:9" hidden="1" x14ac:dyDescent="0.25">
      <c r="A62" s="99" t="s">
        <v>28</v>
      </c>
      <c r="B62" s="134"/>
      <c r="C62" s="89"/>
      <c r="D62" s="30"/>
      <c r="E62" s="134"/>
      <c r="F62" s="89"/>
      <c r="G62" s="30"/>
      <c r="H62" s="62">
        <f t="shared" si="6"/>
        <v>0</v>
      </c>
      <c r="I62" s="63">
        <f t="shared" si="6"/>
        <v>0</v>
      </c>
    </row>
    <row r="63" spans="1:9" hidden="1" x14ac:dyDescent="0.25">
      <c r="A63" s="98" t="s">
        <v>74</v>
      </c>
      <c r="B63" s="60"/>
      <c r="C63" s="61"/>
      <c r="D63" s="30"/>
      <c r="E63" s="134"/>
      <c r="F63" s="89"/>
      <c r="G63" s="30"/>
      <c r="H63" s="62"/>
      <c r="I63" s="63"/>
    </row>
    <row r="64" spans="1:9" hidden="1" x14ac:dyDescent="0.25">
      <c r="A64" s="99" t="s">
        <v>29</v>
      </c>
      <c r="B64" s="135"/>
      <c r="C64" s="89"/>
      <c r="D64" s="30"/>
      <c r="E64" s="134"/>
      <c r="F64" s="89"/>
      <c r="G64" s="30"/>
      <c r="H64" s="62">
        <f t="shared" si="6"/>
        <v>0</v>
      </c>
      <c r="I64" s="63">
        <f t="shared" si="6"/>
        <v>0</v>
      </c>
    </row>
    <row r="65" spans="1:9" hidden="1" x14ac:dyDescent="0.25">
      <c r="A65" s="99" t="s">
        <v>20</v>
      </c>
      <c r="B65" s="135"/>
      <c r="C65" s="89"/>
      <c r="D65" s="30"/>
      <c r="E65" s="134"/>
      <c r="F65" s="89"/>
      <c r="G65" s="30"/>
      <c r="H65" s="62">
        <f t="shared" si="6"/>
        <v>0</v>
      </c>
      <c r="I65" s="63">
        <f t="shared" si="6"/>
        <v>0</v>
      </c>
    </row>
    <row r="66" spans="1:9" hidden="1" x14ac:dyDescent="0.25">
      <c r="A66" s="99" t="s">
        <v>31</v>
      </c>
      <c r="B66" s="105"/>
      <c r="C66" s="90"/>
      <c r="D66" s="11"/>
      <c r="E66" s="64"/>
      <c r="F66" s="90"/>
      <c r="G66" s="11"/>
      <c r="H66" s="62">
        <f t="shared" si="6"/>
        <v>0</v>
      </c>
      <c r="I66" s="63">
        <f t="shared" si="6"/>
        <v>0</v>
      </c>
    </row>
    <row r="67" spans="1:9" hidden="1" x14ac:dyDescent="0.25">
      <c r="A67" s="99" t="s">
        <v>47</v>
      </c>
      <c r="B67" s="105"/>
      <c r="C67" s="90"/>
      <c r="D67" s="11"/>
      <c r="E67" s="64"/>
      <c r="F67" s="90"/>
      <c r="G67" s="11"/>
      <c r="H67" s="62">
        <f t="shared" si="6"/>
        <v>0</v>
      </c>
      <c r="I67" s="63">
        <f t="shared" si="6"/>
        <v>0</v>
      </c>
    </row>
    <row r="68" spans="1:9" hidden="1" x14ac:dyDescent="0.25">
      <c r="A68" s="99" t="s">
        <v>23</v>
      </c>
      <c r="B68" s="105"/>
      <c r="C68" s="90"/>
      <c r="D68" s="11"/>
      <c r="E68" s="64"/>
      <c r="F68" s="90"/>
      <c r="G68" s="11"/>
      <c r="H68" s="62">
        <f t="shared" si="6"/>
        <v>0</v>
      </c>
      <c r="I68" s="63">
        <f t="shared" si="6"/>
        <v>0</v>
      </c>
    </row>
    <row r="69" spans="1:9" hidden="1" x14ac:dyDescent="0.25">
      <c r="A69" s="99" t="s">
        <v>28</v>
      </c>
      <c r="B69" s="105"/>
      <c r="C69" s="90"/>
      <c r="D69" s="11"/>
      <c r="E69" s="64"/>
      <c r="F69" s="90"/>
      <c r="G69" s="11"/>
      <c r="H69" s="62">
        <f t="shared" si="6"/>
        <v>0</v>
      </c>
      <c r="I69" s="63">
        <f t="shared" si="6"/>
        <v>0</v>
      </c>
    </row>
    <row r="70" spans="1:9" hidden="1" x14ac:dyDescent="0.25">
      <c r="A70" s="98" t="s">
        <v>72</v>
      </c>
      <c r="B70" s="60"/>
      <c r="C70" s="61"/>
      <c r="D70" s="11"/>
      <c r="E70" s="64"/>
      <c r="F70" s="90"/>
      <c r="G70" s="11"/>
      <c r="H70" s="62"/>
      <c r="I70" s="63"/>
    </row>
    <row r="71" spans="1:9" hidden="1" x14ac:dyDescent="0.25">
      <c r="A71" s="99" t="s">
        <v>91</v>
      </c>
      <c r="B71" s="60"/>
      <c r="C71" s="61"/>
      <c r="D71" s="11"/>
      <c r="E71" s="64"/>
      <c r="F71" s="90"/>
      <c r="G71" s="11"/>
      <c r="H71" s="62">
        <f t="shared" si="6"/>
        <v>0</v>
      </c>
      <c r="I71" s="63">
        <f t="shared" si="6"/>
        <v>0</v>
      </c>
    </row>
    <row r="72" spans="1:9" hidden="1" x14ac:dyDescent="0.25">
      <c r="A72" s="99" t="s">
        <v>59</v>
      </c>
      <c r="B72" s="60"/>
      <c r="C72" s="61"/>
      <c r="D72" s="11"/>
      <c r="E72" s="64"/>
      <c r="F72" s="90"/>
      <c r="G72" s="11"/>
      <c r="H72" s="62">
        <f t="shared" si="6"/>
        <v>0</v>
      </c>
      <c r="I72" s="63">
        <f t="shared" si="6"/>
        <v>0</v>
      </c>
    </row>
    <row r="73" spans="1:9" hidden="1" x14ac:dyDescent="0.25">
      <c r="A73" s="98" t="s">
        <v>35</v>
      </c>
      <c r="B73" s="60"/>
      <c r="C73" s="61"/>
      <c r="D73" s="11"/>
      <c r="E73" s="64"/>
      <c r="F73" s="90"/>
      <c r="G73" s="11"/>
      <c r="H73" s="62"/>
      <c r="I73" s="63"/>
    </row>
    <row r="74" spans="1:9" hidden="1" x14ac:dyDescent="0.25">
      <c r="A74" s="99" t="s">
        <v>77</v>
      </c>
      <c r="B74" s="60"/>
      <c r="C74" s="61"/>
      <c r="D74" s="11"/>
      <c r="E74" s="64"/>
      <c r="F74" s="90"/>
      <c r="G74" s="11"/>
      <c r="H74" s="62">
        <f t="shared" si="6"/>
        <v>0</v>
      </c>
      <c r="I74" s="63">
        <f t="shared" si="6"/>
        <v>0</v>
      </c>
    </row>
    <row r="75" spans="1:9" hidden="1" x14ac:dyDescent="0.25">
      <c r="A75" s="99" t="s">
        <v>96</v>
      </c>
      <c r="B75" s="60"/>
      <c r="C75" s="61"/>
      <c r="D75" s="11"/>
      <c r="E75" s="64"/>
      <c r="F75" s="90"/>
      <c r="G75" s="11"/>
      <c r="H75" s="62">
        <f t="shared" si="6"/>
        <v>0</v>
      </c>
      <c r="I75" s="63">
        <f t="shared" si="6"/>
        <v>0</v>
      </c>
    </row>
    <row r="76" spans="1:9" hidden="1" x14ac:dyDescent="0.25">
      <c r="A76" s="99" t="s">
        <v>28</v>
      </c>
      <c r="B76" s="60"/>
      <c r="C76" s="61"/>
      <c r="D76" s="11"/>
      <c r="E76" s="64"/>
      <c r="F76" s="90"/>
      <c r="G76" s="11"/>
      <c r="H76" s="62">
        <f t="shared" si="6"/>
        <v>0</v>
      </c>
      <c r="I76" s="63">
        <f t="shared" si="6"/>
        <v>0</v>
      </c>
    </row>
    <row r="77" spans="1:9" hidden="1" x14ac:dyDescent="0.25">
      <c r="A77" s="98" t="s">
        <v>100</v>
      </c>
      <c r="B77" s="60"/>
      <c r="C77" s="61"/>
      <c r="D77" s="11"/>
      <c r="E77" s="64"/>
      <c r="F77" s="90"/>
      <c r="G77" s="11"/>
      <c r="H77" s="62"/>
      <c r="I77" s="63"/>
    </row>
    <row r="78" spans="1:9" hidden="1" x14ac:dyDescent="0.25">
      <c r="A78" s="99" t="s">
        <v>66</v>
      </c>
      <c r="B78" s="60"/>
      <c r="C78" s="61"/>
      <c r="D78" s="11"/>
      <c r="E78" s="64"/>
      <c r="F78" s="90"/>
      <c r="G78" s="11"/>
      <c r="H78" s="62"/>
      <c r="I78" s="63"/>
    </row>
    <row r="79" spans="1:9" hidden="1" x14ac:dyDescent="0.25">
      <c r="A79" s="99" t="s">
        <v>37</v>
      </c>
      <c r="B79" s="60"/>
      <c r="C79" s="61"/>
      <c r="D79" s="11"/>
      <c r="E79" s="64"/>
      <c r="F79" s="90"/>
      <c r="G79" s="11"/>
      <c r="H79" s="62"/>
      <c r="I79" s="63"/>
    </row>
    <row r="80" spans="1:9" hidden="1" x14ac:dyDescent="0.25">
      <c r="A80" s="98" t="s">
        <v>93</v>
      </c>
      <c r="B80" s="60"/>
      <c r="C80" s="61"/>
      <c r="D80" s="11"/>
      <c r="E80" s="64"/>
      <c r="F80" s="90"/>
      <c r="G80" s="11"/>
      <c r="H80" s="62"/>
      <c r="I80" s="63"/>
    </row>
    <row r="81" spans="1:9" hidden="1" x14ac:dyDescent="0.25">
      <c r="A81" s="99" t="s">
        <v>101</v>
      </c>
      <c r="B81" s="60"/>
      <c r="C81" s="61"/>
      <c r="D81" s="11"/>
      <c r="E81" s="64"/>
      <c r="F81" s="90"/>
      <c r="G81" s="11"/>
      <c r="H81" s="62"/>
      <c r="I81" s="63"/>
    </row>
    <row r="82" spans="1:9" hidden="1" x14ac:dyDescent="0.25">
      <c r="A82" s="98" t="s">
        <v>75</v>
      </c>
      <c r="B82" s="60"/>
      <c r="C82" s="61"/>
      <c r="D82" s="11"/>
      <c r="E82" s="64"/>
      <c r="F82" s="90"/>
      <c r="G82" s="11"/>
      <c r="H82" s="62"/>
      <c r="I82" s="63"/>
    </row>
    <row r="83" spans="1:9" hidden="1" x14ac:dyDescent="0.25">
      <c r="A83" s="99" t="s">
        <v>37</v>
      </c>
      <c r="B83" s="60"/>
      <c r="C83" s="61"/>
      <c r="D83" s="11"/>
      <c r="E83" s="64"/>
      <c r="F83" s="90"/>
      <c r="G83" s="11"/>
      <c r="H83" s="62">
        <f t="shared" si="6"/>
        <v>0</v>
      </c>
      <c r="I83" s="63">
        <f t="shared" si="6"/>
        <v>0</v>
      </c>
    </row>
    <row r="84" spans="1:9" hidden="1" x14ac:dyDescent="0.25">
      <c r="A84" s="99" t="s">
        <v>38</v>
      </c>
      <c r="B84" s="68"/>
      <c r="C84" s="69"/>
      <c r="D84" s="11"/>
      <c r="E84" s="64"/>
      <c r="F84" s="90"/>
      <c r="G84" s="11"/>
      <c r="H84" s="70">
        <f t="shared" si="6"/>
        <v>0</v>
      </c>
      <c r="I84" s="71">
        <f t="shared" si="6"/>
        <v>0</v>
      </c>
    </row>
    <row r="85" spans="1:9" x14ac:dyDescent="0.25">
      <c r="A85" s="10" t="s">
        <v>10</v>
      </c>
      <c r="B85" s="43">
        <f>SUM(B58:B84)</f>
        <v>0</v>
      </c>
      <c r="C85" s="44">
        <f>SUM(C55:C84)</f>
        <v>0</v>
      </c>
      <c r="D85" s="11"/>
      <c r="E85" s="64">
        <v>0</v>
      </c>
      <c r="F85" s="90">
        <v>0</v>
      </c>
      <c r="G85" s="11"/>
      <c r="H85" s="62">
        <f t="shared" si="6"/>
        <v>0</v>
      </c>
      <c r="I85" s="63">
        <f t="shared" si="6"/>
        <v>0</v>
      </c>
    </row>
    <row r="86" spans="1:9" x14ac:dyDescent="0.25">
      <c r="B86" s="45"/>
      <c r="C86" s="44"/>
      <c r="D86" s="11"/>
      <c r="E86" s="45"/>
      <c r="F86" s="44"/>
      <c r="G86" s="11"/>
      <c r="H86" s="45"/>
      <c r="I86" s="46"/>
    </row>
    <row r="87" spans="1:9" x14ac:dyDescent="0.25">
      <c r="A87" s="136" t="s">
        <v>4</v>
      </c>
      <c r="B87" s="45"/>
      <c r="C87" s="65"/>
      <c r="D87" s="11"/>
      <c r="E87" s="45"/>
      <c r="F87" s="44"/>
      <c r="G87" s="11"/>
      <c r="H87" s="45"/>
      <c r="I87" s="46"/>
    </row>
    <row r="88" spans="1:9" x14ac:dyDescent="0.25">
      <c r="A88" s="136" t="s">
        <v>80</v>
      </c>
      <c r="B88" s="45"/>
      <c r="C88" s="65"/>
      <c r="D88" s="11"/>
      <c r="E88" s="45"/>
      <c r="F88" s="44"/>
      <c r="G88" s="11"/>
      <c r="H88" s="45"/>
      <c r="I88" s="46"/>
    </row>
    <row r="89" spans="1:9" x14ac:dyDescent="0.25">
      <c r="A89" s="79" t="s">
        <v>71</v>
      </c>
      <c r="B89" s="45"/>
      <c r="C89" s="65"/>
      <c r="D89" s="11"/>
      <c r="E89" s="45"/>
      <c r="F89" s="44"/>
      <c r="G89" s="11"/>
      <c r="H89" s="45"/>
      <c r="I89" s="46"/>
    </row>
    <row r="90" spans="1:9" hidden="1" x14ac:dyDescent="0.25">
      <c r="A90" s="98" t="s">
        <v>78</v>
      </c>
      <c r="B90" s="45"/>
      <c r="C90" s="65"/>
      <c r="D90" s="11"/>
      <c r="E90" s="45"/>
      <c r="F90" s="44"/>
      <c r="G90" s="11"/>
      <c r="H90" s="45"/>
      <c r="I90" s="46"/>
    </row>
    <row r="91" spans="1:9" hidden="1" x14ac:dyDescent="0.25">
      <c r="A91" s="99" t="s">
        <v>54</v>
      </c>
      <c r="B91" s="45"/>
      <c r="C91" s="65"/>
      <c r="D91" s="11"/>
      <c r="E91" s="45"/>
      <c r="F91" s="44"/>
      <c r="G91" s="11"/>
      <c r="H91" s="45">
        <f>B91-E91</f>
        <v>0</v>
      </c>
      <c r="I91" s="46">
        <f>C91-F91</f>
        <v>0</v>
      </c>
    </row>
    <row r="92" spans="1:9" hidden="1" x14ac:dyDescent="0.25">
      <c r="A92" s="99" t="s">
        <v>97</v>
      </c>
      <c r="B92" s="45"/>
      <c r="C92" s="65"/>
      <c r="D92" s="11"/>
      <c r="E92" s="45"/>
      <c r="F92" s="44"/>
      <c r="G92" s="11"/>
      <c r="H92" s="45">
        <f t="shared" ref="H92:I116" si="7">B92-E92</f>
        <v>0</v>
      </c>
      <c r="I92" s="46">
        <f t="shared" si="7"/>
        <v>0</v>
      </c>
    </row>
    <row r="93" spans="1:9" hidden="1" x14ac:dyDescent="0.25">
      <c r="A93" s="98" t="s">
        <v>76</v>
      </c>
      <c r="B93" s="45"/>
      <c r="C93" s="65"/>
      <c r="D93" s="11"/>
      <c r="E93" s="45"/>
      <c r="F93" s="44"/>
      <c r="G93" s="11"/>
      <c r="H93" s="45">
        <f t="shared" si="7"/>
        <v>0</v>
      </c>
      <c r="I93" s="46">
        <f t="shared" si="7"/>
        <v>0</v>
      </c>
    </row>
    <row r="94" spans="1:9" hidden="1" x14ac:dyDescent="0.25">
      <c r="A94" s="99" t="s">
        <v>15</v>
      </c>
      <c r="B94" s="45"/>
      <c r="C94" s="65"/>
      <c r="D94" s="11"/>
      <c r="E94" s="45"/>
      <c r="F94" s="44"/>
      <c r="G94" s="11"/>
      <c r="H94" s="45">
        <f t="shared" si="7"/>
        <v>0</v>
      </c>
      <c r="I94" s="46">
        <f t="shared" si="7"/>
        <v>0</v>
      </c>
    </row>
    <row r="95" spans="1:9" hidden="1" x14ac:dyDescent="0.25">
      <c r="A95" s="98" t="s">
        <v>73</v>
      </c>
      <c r="B95" s="45"/>
      <c r="C95" s="65"/>
      <c r="D95" s="11"/>
      <c r="E95" s="45"/>
      <c r="F95" s="44"/>
      <c r="G95" s="11"/>
      <c r="H95" s="45"/>
      <c r="I95" s="46"/>
    </row>
    <row r="96" spans="1:9" hidden="1" x14ac:dyDescent="0.25">
      <c r="A96" s="99" t="s">
        <v>21</v>
      </c>
      <c r="B96" s="45"/>
      <c r="C96" s="65"/>
      <c r="D96" s="11"/>
      <c r="E96" s="45"/>
      <c r="F96" s="44"/>
      <c r="G96" s="11"/>
      <c r="H96" s="45">
        <f t="shared" si="7"/>
        <v>0</v>
      </c>
      <c r="I96" s="46">
        <f t="shared" si="7"/>
        <v>0</v>
      </c>
    </row>
    <row r="97" spans="1:9" hidden="1" x14ac:dyDescent="0.25">
      <c r="A97" s="99" t="s">
        <v>23</v>
      </c>
      <c r="B97" s="45"/>
      <c r="C97" s="65"/>
      <c r="D97" s="11"/>
      <c r="E97" s="45"/>
      <c r="F97" s="44"/>
      <c r="G97" s="11"/>
      <c r="H97" s="45">
        <f t="shared" si="7"/>
        <v>0</v>
      </c>
      <c r="I97" s="46">
        <f t="shared" si="7"/>
        <v>0</v>
      </c>
    </row>
    <row r="98" spans="1:9" hidden="1" x14ac:dyDescent="0.25">
      <c r="A98" s="99" t="s">
        <v>28</v>
      </c>
      <c r="B98" s="45"/>
      <c r="C98" s="65"/>
      <c r="D98" s="11"/>
      <c r="E98" s="45"/>
      <c r="F98" s="44"/>
      <c r="G98" s="11"/>
      <c r="H98" s="45">
        <f t="shared" si="7"/>
        <v>0</v>
      </c>
      <c r="I98" s="46">
        <f t="shared" si="7"/>
        <v>0</v>
      </c>
    </row>
    <row r="99" spans="1:9" x14ac:dyDescent="0.25">
      <c r="A99" s="98" t="s">
        <v>74</v>
      </c>
      <c r="B99" s="45"/>
      <c r="C99" s="65"/>
      <c r="D99" s="11"/>
      <c r="E99" s="45"/>
      <c r="F99" s="44"/>
      <c r="G99" s="11"/>
      <c r="H99" s="45"/>
      <c r="I99" s="46"/>
    </row>
    <row r="100" spans="1:9" x14ac:dyDescent="0.25">
      <c r="A100" s="99" t="s">
        <v>29</v>
      </c>
      <c r="B100" s="45">
        <v>0</v>
      </c>
      <c r="C100" s="65">
        <v>0</v>
      </c>
      <c r="D100" s="11"/>
      <c r="E100" s="45">
        <v>0</v>
      </c>
      <c r="F100" s="65">
        <v>0</v>
      </c>
      <c r="G100" s="11"/>
      <c r="H100" s="45">
        <f t="shared" si="7"/>
        <v>0</v>
      </c>
      <c r="I100" s="46">
        <f t="shared" si="7"/>
        <v>0</v>
      </c>
    </row>
    <row r="101" spans="1:9" x14ac:dyDescent="0.25">
      <c r="A101" s="99" t="s">
        <v>31</v>
      </c>
      <c r="B101" s="45">
        <v>0</v>
      </c>
      <c r="C101" s="65">
        <v>0</v>
      </c>
      <c r="D101" s="11"/>
      <c r="E101" s="45">
        <v>0</v>
      </c>
      <c r="F101" s="65">
        <v>0</v>
      </c>
      <c r="G101" s="11"/>
      <c r="H101" s="45">
        <f t="shared" si="7"/>
        <v>0</v>
      </c>
      <c r="I101" s="46">
        <f t="shared" si="7"/>
        <v>0</v>
      </c>
    </row>
    <row r="102" spans="1:9" x14ac:dyDescent="0.25">
      <c r="A102" s="99" t="s">
        <v>44</v>
      </c>
      <c r="B102" s="45">
        <v>0</v>
      </c>
      <c r="C102" s="65">
        <v>0</v>
      </c>
      <c r="D102" s="11"/>
      <c r="E102" s="45">
        <v>0</v>
      </c>
      <c r="F102" s="65">
        <v>0</v>
      </c>
      <c r="G102" s="11"/>
      <c r="H102" s="45">
        <f t="shared" si="7"/>
        <v>0</v>
      </c>
      <c r="I102" s="46">
        <f t="shared" si="7"/>
        <v>0</v>
      </c>
    </row>
    <row r="103" spans="1:9" x14ac:dyDescent="0.25">
      <c r="A103" s="99" t="s">
        <v>47</v>
      </c>
      <c r="B103" s="45">
        <v>0</v>
      </c>
      <c r="C103" s="65">
        <v>0</v>
      </c>
      <c r="D103" s="11"/>
      <c r="E103" s="45">
        <v>0</v>
      </c>
      <c r="F103" s="65">
        <v>0</v>
      </c>
      <c r="G103" s="11"/>
      <c r="H103" s="45">
        <f t="shared" si="7"/>
        <v>0</v>
      </c>
      <c r="I103" s="46">
        <f t="shared" si="7"/>
        <v>0</v>
      </c>
    </row>
    <row r="104" spans="1:9" x14ac:dyDescent="0.25">
      <c r="A104" s="99" t="s">
        <v>23</v>
      </c>
      <c r="B104" s="45">
        <v>0</v>
      </c>
      <c r="C104" s="65">
        <v>0</v>
      </c>
      <c r="D104" s="11"/>
      <c r="E104" s="45">
        <v>0</v>
      </c>
      <c r="F104" s="65">
        <v>0</v>
      </c>
      <c r="G104" s="11"/>
      <c r="H104" s="45">
        <f t="shared" si="7"/>
        <v>0</v>
      </c>
      <c r="I104" s="46">
        <f t="shared" si="7"/>
        <v>0</v>
      </c>
    </row>
    <row r="105" spans="1:9" x14ac:dyDescent="0.25">
      <c r="A105" s="99" t="s">
        <v>28</v>
      </c>
      <c r="B105" s="45">
        <v>0</v>
      </c>
      <c r="C105" s="65">
        <v>0</v>
      </c>
      <c r="D105" s="11"/>
      <c r="E105" s="45">
        <v>0</v>
      </c>
      <c r="F105" s="65">
        <v>0</v>
      </c>
      <c r="G105" s="11"/>
      <c r="H105" s="45">
        <f t="shared" si="7"/>
        <v>0</v>
      </c>
      <c r="I105" s="46">
        <f t="shared" si="7"/>
        <v>0</v>
      </c>
    </row>
    <row r="106" spans="1:9" x14ac:dyDescent="0.25">
      <c r="A106" s="33" t="s">
        <v>72</v>
      </c>
      <c r="B106" s="45"/>
      <c r="C106" s="65"/>
      <c r="D106" s="11"/>
      <c r="E106" s="45"/>
      <c r="F106" s="65"/>
      <c r="G106" s="11"/>
      <c r="H106" s="45"/>
      <c r="I106" s="46"/>
    </row>
    <row r="107" spans="1:9" x14ac:dyDescent="0.25">
      <c r="A107" s="148" t="s">
        <v>59</v>
      </c>
      <c r="B107" s="45">
        <v>0</v>
      </c>
      <c r="C107" s="65">
        <v>0.7</v>
      </c>
      <c r="D107" s="11"/>
      <c r="E107" s="45">
        <v>0</v>
      </c>
      <c r="F107" s="65">
        <v>0.7</v>
      </c>
      <c r="G107" s="11"/>
      <c r="H107" s="45">
        <f t="shared" si="7"/>
        <v>0</v>
      </c>
      <c r="I107" s="46">
        <f t="shared" si="7"/>
        <v>0</v>
      </c>
    </row>
    <row r="108" spans="1:9" x14ac:dyDescent="0.25">
      <c r="A108" s="98" t="s">
        <v>95</v>
      </c>
      <c r="B108" s="118"/>
      <c r="C108" s="97"/>
      <c r="D108" s="11"/>
      <c r="E108" s="118"/>
      <c r="F108" s="97"/>
      <c r="G108" s="11"/>
      <c r="H108" s="45"/>
      <c r="I108" s="46"/>
    </row>
    <row r="109" spans="1:9" x14ac:dyDescent="0.25">
      <c r="A109" s="99" t="s">
        <v>66</v>
      </c>
      <c r="B109" s="118">
        <v>125</v>
      </c>
      <c r="C109" s="97">
        <v>22</v>
      </c>
      <c r="D109" s="11"/>
      <c r="E109" s="118">
        <v>125</v>
      </c>
      <c r="F109" s="97">
        <v>27</v>
      </c>
      <c r="G109" s="11"/>
      <c r="H109" s="45">
        <f t="shared" si="7"/>
        <v>0</v>
      </c>
      <c r="I109" s="46">
        <f t="shared" si="7"/>
        <v>-5</v>
      </c>
    </row>
    <row r="110" spans="1:9" x14ac:dyDescent="0.25">
      <c r="A110" s="99" t="s">
        <v>23</v>
      </c>
      <c r="B110" s="118">
        <v>137</v>
      </c>
      <c r="C110" s="97">
        <v>0</v>
      </c>
      <c r="D110" s="11"/>
      <c r="E110" s="118">
        <v>187</v>
      </c>
      <c r="F110" s="97">
        <v>0</v>
      </c>
      <c r="G110" s="11"/>
      <c r="H110" s="45">
        <f t="shared" si="7"/>
        <v>-50</v>
      </c>
      <c r="I110" s="46">
        <f t="shared" si="7"/>
        <v>0</v>
      </c>
    </row>
    <row r="111" spans="1:9" x14ac:dyDescent="0.25">
      <c r="A111" s="98" t="s">
        <v>93</v>
      </c>
      <c r="B111" s="118"/>
      <c r="C111" s="97"/>
      <c r="D111" s="11"/>
      <c r="E111" s="118"/>
      <c r="F111" s="97"/>
      <c r="G111" s="11"/>
      <c r="H111" s="45"/>
      <c r="I111" s="46"/>
    </row>
    <row r="112" spans="1:9" x14ac:dyDescent="0.25">
      <c r="A112" s="99" t="s">
        <v>101</v>
      </c>
      <c r="B112" s="118">
        <v>1090</v>
      </c>
      <c r="C112" s="97">
        <v>0</v>
      </c>
      <c r="D112" s="11"/>
      <c r="E112" s="118">
        <v>1159</v>
      </c>
      <c r="F112" s="97">
        <v>0</v>
      </c>
      <c r="G112" s="11"/>
      <c r="H112" s="45">
        <f t="shared" si="7"/>
        <v>-69</v>
      </c>
      <c r="I112" s="46">
        <f t="shared" si="7"/>
        <v>0</v>
      </c>
    </row>
    <row r="113" spans="1:9" x14ac:dyDescent="0.25">
      <c r="A113" s="98" t="s">
        <v>75</v>
      </c>
      <c r="B113" s="123"/>
      <c r="C113" s="96"/>
      <c r="D113" s="11"/>
      <c r="E113" s="123"/>
      <c r="F113" s="96"/>
      <c r="G113" s="11"/>
      <c r="H113" s="45"/>
      <c r="I113" s="46"/>
    </row>
    <row r="114" spans="1:9" x14ac:dyDescent="0.25">
      <c r="A114" s="99" t="s">
        <v>37</v>
      </c>
      <c r="B114" s="126">
        <v>0</v>
      </c>
      <c r="C114" s="102">
        <v>0</v>
      </c>
      <c r="D114" s="30"/>
      <c r="E114" s="126">
        <v>0</v>
      </c>
      <c r="F114" s="102">
        <v>0</v>
      </c>
      <c r="G114" s="30"/>
      <c r="H114" s="45">
        <f t="shared" si="7"/>
        <v>0</v>
      </c>
      <c r="I114" s="46">
        <f t="shared" si="7"/>
        <v>0</v>
      </c>
    </row>
    <row r="115" spans="1:9" x14ac:dyDescent="0.25">
      <c r="A115" s="99" t="s">
        <v>38</v>
      </c>
      <c r="B115" s="124">
        <v>0</v>
      </c>
      <c r="C115" s="101">
        <v>0</v>
      </c>
      <c r="D115" s="30"/>
      <c r="E115" s="124">
        <v>0</v>
      </c>
      <c r="F115" s="101">
        <v>0</v>
      </c>
      <c r="G115" s="30"/>
      <c r="H115" s="70">
        <f t="shared" si="7"/>
        <v>0</v>
      </c>
      <c r="I115" s="71">
        <f t="shared" si="7"/>
        <v>0</v>
      </c>
    </row>
    <row r="116" spans="1:9" x14ac:dyDescent="0.25">
      <c r="A116" s="10" t="s">
        <v>10</v>
      </c>
      <c r="B116" s="45">
        <f>SUM(B91:B115)</f>
        <v>1352</v>
      </c>
      <c r="C116" s="66">
        <f>SUM(C91:C115)</f>
        <v>22.7</v>
      </c>
      <c r="D116" s="11"/>
      <c r="E116" s="45">
        <v>1471</v>
      </c>
      <c r="F116" s="44">
        <v>27.7</v>
      </c>
      <c r="G116" s="11"/>
      <c r="H116" s="45">
        <f t="shared" si="7"/>
        <v>-119</v>
      </c>
      <c r="I116" s="46">
        <f t="shared" si="7"/>
        <v>-5</v>
      </c>
    </row>
    <row r="117" spans="1:9" x14ac:dyDescent="0.25">
      <c r="B117" s="45"/>
      <c r="C117" s="66"/>
      <c r="D117" s="11"/>
      <c r="E117" s="45"/>
      <c r="F117" s="44"/>
      <c r="G117" s="11"/>
      <c r="H117" s="45"/>
      <c r="I117" s="46"/>
    </row>
    <row r="118" spans="1:9" x14ac:dyDescent="0.25">
      <c r="A118" s="136" t="s">
        <v>4</v>
      </c>
      <c r="B118" s="45"/>
      <c r="C118" s="66"/>
      <c r="D118" s="11"/>
      <c r="E118" s="45"/>
      <c r="F118" s="44"/>
      <c r="G118" s="11"/>
      <c r="H118" s="45"/>
      <c r="I118" s="46"/>
    </row>
    <row r="119" spans="1:9" x14ac:dyDescent="0.25">
      <c r="A119" s="136" t="s">
        <v>81</v>
      </c>
      <c r="B119" s="45"/>
      <c r="C119" s="65"/>
      <c r="D119" s="11"/>
      <c r="E119" s="45"/>
      <c r="F119" s="44"/>
      <c r="G119" s="11"/>
      <c r="H119" s="45"/>
      <c r="I119" s="46"/>
    </row>
    <row r="120" spans="1:9" x14ac:dyDescent="0.25">
      <c r="A120" s="79" t="s">
        <v>71</v>
      </c>
      <c r="B120" s="45"/>
      <c r="C120" s="65"/>
      <c r="D120" s="11"/>
      <c r="E120" s="45"/>
      <c r="F120" s="44"/>
      <c r="G120" s="11"/>
      <c r="H120" s="45"/>
      <c r="I120" s="46"/>
    </row>
    <row r="121" spans="1:9" x14ac:dyDescent="0.25">
      <c r="A121" s="98" t="s">
        <v>73</v>
      </c>
      <c r="B121" s="45"/>
      <c r="C121" s="65"/>
      <c r="D121" s="11"/>
      <c r="E121" s="45"/>
      <c r="F121" s="44"/>
      <c r="G121" s="11"/>
      <c r="H121" s="45"/>
      <c r="I121" s="46"/>
    </row>
    <row r="122" spans="1:9" x14ac:dyDescent="0.25">
      <c r="A122" s="99" t="s">
        <v>65</v>
      </c>
      <c r="B122" s="45">
        <v>0</v>
      </c>
      <c r="C122" s="65">
        <v>0</v>
      </c>
      <c r="D122" s="11"/>
      <c r="E122" s="45">
        <v>0</v>
      </c>
      <c r="F122" s="65">
        <v>0</v>
      </c>
      <c r="G122" s="11"/>
      <c r="H122" s="45">
        <f>B122-E122</f>
        <v>0</v>
      </c>
      <c r="I122" s="46">
        <f>C122-F122</f>
        <v>0</v>
      </c>
    </row>
    <row r="123" spans="1:9" x14ac:dyDescent="0.25">
      <c r="A123" s="99" t="s">
        <v>85</v>
      </c>
      <c r="B123" s="45">
        <v>0</v>
      </c>
      <c r="C123" s="65">
        <v>0</v>
      </c>
      <c r="D123" s="11"/>
      <c r="E123" s="45">
        <v>0</v>
      </c>
      <c r="F123" s="65">
        <v>0</v>
      </c>
      <c r="G123" s="11"/>
      <c r="H123" s="45">
        <f t="shared" ref="H123:I128" si="8">B123-E123</f>
        <v>0</v>
      </c>
      <c r="I123" s="46">
        <f t="shared" si="8"/>
        <v>0</v>
      </c>
    </row>
    <row r="124" spans="1:9" x14ac:dyDescent="0.25">
      <c r="A124" s="33" t="s">
        <v>75</v>
      </c>
      <c r="B124" s="123"/>
      <c r="C124" s="65"/>
      <c r="D124" s="11"/>
      <c r="E124" s="123"/>
      <c r="F124" s="65"/>
      <c r="G124" s="11"/>
      <c r="H124" s="45"/>
      <c r="I124" s="46"/>
    </row>
    <row r="125" spans="1:9" x14ac:dyDescent="0.25">
      <c r="A125" s="148" t="s">
        <v>37</v>
      </c>
      <c r="B125" s="126">
        <v>446</v>
      </c>
      <c r="C125" s="84">
        <v>0</v>
      </c>
      <c r="D125" s="30"/>
      <c r="E125" s="126">
        <v>356</v>
      </c>
      <c r="F125" s="84">
        <v>0</v>
      </c>
      <c r="G125" s="30"/>
      <c r="H125" s="62">
        <f t="shared" si="8"/>
        <v>90</v>
      </c>
      <c r="I125" s="63">
        <f t="shared" si="8"/>
        <v>0</v>
      </c>
    </row>
    <row r="126" spans="1:9" x14ac:dyDescent="0.25">
      <c r="A126" s="98" t="s">
        <v>35</v>
      </c>
      <c r="B126" s="126"/>
      <c r="C126" s="84"/>
      <c r="D126" s="30"/>
      <c r="E126" s="126"/>
      <c r="F126" s="84"/>
      <c r="G126" s="30"/>
      <c r="H126" s="62"/>
      <c r="I126" s="63"/>
    </row>
    <row r="127" spans="1:9" x14ac:dyDescent="0.25">
      <c r="A127" s="99" t="s">
        <v>36</v>
      </c>
      <c r="B127" s="124">
        <v>0</v>
      </c>
      <c r="C127" s="67">
        <v>0</v>
      </c>
      <c r="D127" s="30"/>
      <c r="E127" s="124">
        <v>0</v>
      </c>
      <c r="F127" s="67">
        <v>0</v>
      </c>
      <c r="G127" s="30"/>
      <c r="H127" s="70"/>
      <c r="I127" s="71"/>
    </row>
    <row r="128" spans="1:9" x14ac:dyDescent="0.25">
      <c r="A128" s="10" t="s">
        <v>10</v>
      </c>
      <c r="B128" s="45">
        <f>SUM(B122:B127)</f>
        <v>446</v>
      </c>
      <c r="C128" s="65">
        <f>SUM(C122:C127)</f>
        <v>0</v>
      </c>
      <c r="D128" s="11"/>
      <c r="E128" s="45">
        <v>356</v>
      </c>
      <c r="F128" s="44">
        <v>0</v>
      </c>
      <c r="G128" s="11"/>
      <c r="H128" s="45">
        <f t="shared" si="8"/>
        <v>90</v>
      </c>
      <c r="I128" s="46">
        <f t="shared" si="8"/>
        <v>0</v>
      </c>
    </row>
    <row r="129" spans="1:9" x14ac:dyDescent="0.25">
      <c r="B129" s="45"/>
      <c r="C129" s="65"/>
      <c r="D129" s="11"/>
      <c r="E129" s="45"/>
      <c r="F129" s="44"/>
      <c r="G129" s="11"/>
      <c r="H129" s="45"/>
      <c r="I129" s="46"/>
    </row>
    <row r="130" spans="1:9" x14ac:dyDescent="0.25">
      <c r="A130" s="136" t="s">
        <v>4</v>
      </c>
      <c r="B130" s="45"/>
      <c r="C130" s="65"/>
      <c r="D130" s="11"/>
      <c r="E130" s="45"/>
      <c r="F130" s="44"/>
      <c r="G130" s="11"/>
      <c r="H130" s="45"/>
      <c r="I130" s="46"/>
    </row>
    <row r="131" spans="1:9" x14ac:dyDescent="0.25">
      <c r="A131" s="136" t="s">
        <v>82</v>
      </c>
      <c r="B131" s="45"/>
      <c r="C131" s="65"/>
      <c r="D131" s="11"/>
      <c r="E131" s="45"/>
      <c r="F131" s="44"/>
      <c r="G131" s="11"/>
      <c r="H131" s="45"/>
      <c r="I131" s="46"/>
    </row>
    <row r="132" spans="1:9" x14ac:dyDescent="0.25">
      <c r="A132" s="79" t="s">
        <v>71</v>
      </c>
      <c r="B132" s="45"/>
      <c r="C132" s="65"/>
      <c r="D132" s="11"/>
      <c r="E132" s="45"/>
      <c r="F132" s="44"/>
      <c r="G132" s="11"/>
      <c r="H132" s="45"/>
      <c r="I132" s="46"/>
    </row>
    <row r="133" spans="1:9" hidden="1" x14ac:dyDescent="0.25">
      <c r="A133" s="98" t="s">
        <v>76</v>
      </c>
      <c r="B133" s="123"/>
      <c r="C133" s="96"/>
      <c r="D133" s="11"/>
      <c r="E133" s="45"/>
      <c r="F133" s="44"/>
      <c r="G133" s="11"/>
      <c r="H133" s="45"/>
      <c r="I133" s="46"/>
    </row>
    <row r="134" spans="1:9" hidden="1" x14ac:dyDescent="0.25">
      <c r="A134" s="99" t="s">
        <v>15</v>
      </c>
      <c r="B134" s="118"/>
      <c r="C134" s="97"/>
      <c r="D134" s="11"/>
      <c r="E134" s="45"/>
      <c r="F134" s="44"/>
      <c r="G134" s="11"/>
      <c r="H134" s="45">
        <f>B134-E134</f>
        <v>0</v>
      </c>
      <c r="I134" s="46">
        <f>C134-F134</f>
        <v>0</v>
      </c>
    </row>
    <row r="135" spans="1:9" hidden="1" x14ac:dyDescent="0.25">
      <c r="A135" s="98" t="s">
        <v>73</v>
      </c>
      <c r="B135" s="118"/>
      <c r="C135" s="97"/>
      <c r="D135" s="11"/>
      <c r="E135" s="45"/>
      <c r="F135" s="44"/>
      <c r="G135" s="11"/>
      <c r="H135" s="45"/>
      <c r="I135" s="46"/>
    </row>
    <row r="136" spans="1:9" hidden="1" x14ac:dyDescent="0.25">
      <c r="A136" s="99" t="s">
        <v>20</v>
      </c>
      <c r="B136" s="118">
        <v>0</v>
      </c>
      <c r="C136" s="97">
        <v>0</v>
      </c>
      <c r="D136" s="11"/>
      <c r="E136" s="118">
        <v>0</v>
      </c>
      <c r="F136" s="90">
        <v>0</v>
      </c>
      <c r="G136" s="11"/>
      <c r="H136" s="45">
        <f t="shared" ref="H136:I154" si="9">B136-E136</f>
        <v>0</v>
      </c>
      <c r="I136" s="46">
        <f t="shared" si="9"/>
        <v>0</v>
      </c>
    </row>
    <row r="137" spans="1:9" hidden="1" x14ac:dyDescent="0.25">
      <c r="A137" s="99" t="s">
        <v>92</v>
      </c>
      <c r="B137" s="118">
        <v>0</v>
      </c>
      <c r="C137" s="97"/>
      <c r="D137" s="11"/>
      <c r="E137" s="118">
        <v>0</v>
      </c>
      <c r="F137" s="90"/>
      <c r="G137" s="11"/>
      <c r="H137" s="45">
        <f t="shared" si="9"/>
        <v>0</v>
      </c>
      <c r="I137" s="46">
        <f t="shared" si="9"/>
        <v>0</v>
      </c>
    </row>
    <row r="138" spans="1:9" hidden="1" x14ac:dyDescent="0.25">
      <c r="A138" s="99" t="s">
        <v>22</v>
      </c>
      <c r="B138" s="118">
        <v>0</v>
      </c>
      <c r="C138" s="90">
        <v>0</v>
      </c>
      <c r="D138" s="11"/>
      <c r="E138" s="118">
        <v>0</v>
      </c>
      <c r="F138" s="90">
        <v>0</v>
      </c>
      <c r="G138" s="11"/>
      <c r="H138" s="45">
        <f t="shared" si="9"/>
        <v>0</v>
      </c>
      <c r="I138" s="46">
        <f t="shared" si="9"/>
        <v>0</v>
      </c>
    </row>
    <row r="139" spans="1:9" hidden="1" x14ac:dyDescent="0.25">
      <c r="A139" s="99" t="s">
        <v>23</v>
      </c>
      <c r="B139" s="118">
        <v>0</v>
      </c>
      <c r="C139" s="90">
        <v>0</v>
      </c>
      <c r="D139" s="11"/>
      <c r="E139" s="118">
        <v>0</v>
      </c>
      <c r="F139" s="90">
        <v>0</v>
      </c>
      <c r="G139" s="11"/>
      <c r="H139" s="45">
        <f t="shared" si="9"/>
        <v>0</v>
      </c>
      <c r="I139" s="46">
        <f t="shared" si="9"/>
        <v>0</v>
      </c>
    </row>
    <row r="140" spans="1:9" hidden="1" x14ac:dyDescent="0.25">
      <c r="A140" s="99" t="s">
        <v>28</v>
      </c>
      <c r="B140" s="118">
        <v>0</v>
      </c>
      <c r="C140" s="90">
        <v>0</v>
      </c>
      <c r="D140" s="11"/>
      <c r="E140" s="118">
        <v>0</v>
      </c>
      <c r="F140" s="90">
        <v>0</v>
      </c>
      <c r="G140" s="11"/>
      <c r="H140" s="45">
        <f t="shared" si="9"/>
        <v>0</v>
      </c>
      <c r="I140" s="46">
        <f t="shared" si="9"/>
        <v>0</v>
      </c>
    </row>
    <row r="141" spans="1:9" hidden="1" x14ac:dyDescent="0.25">
      <c r="A141" s="99" t="s">
        <v>60</v>
      </c>
      <c r="B141" s="118">
        <v>0</v>
      </c>
      <c r="C141" s="90">
        <v>0</v>
      </c>
      <c r="D141" s="11"/>
      <c r="E141" s="118">
        <v>0</v>
      </c>
      <c r="F141" s="90">
        <v>0</v>
      </c>
      <c r="G141" s="11"/>
      <c r="H141" s="45">
        <f t="shared" si="9"/>
        <v>0</v>
      </c>
      <c r="I141" s="46">
        <f t="shared" si="9"/>
        <v>0</v>
      </c>
    </row>
    <row r="142" spans="1:9" hidden="1" x14ac:dyDescent="0.25">
      <c r="A142" s="99" t="s">
        <v>61</v>
      </c>
      <c r="B142" s="124">
        <v>0</v>
      </c>
      <c r="C142" s="91">
        <v>0</v>
      </c>
      <c r="D142" s="11"/>
      <c r="E142" s="124">
        <v>0</v>
      </c>
      <c r="F142" s="91">
        <v>0</v>
      </c>
      <c r="G142" s="11"/>
      <c r="H142" s="70">
        <f t="shared" si="9"/>
        <v>0</v>
      </c>
      <c r="I142" s="71">
        <f t="shared" si="9"/>
        <v>0</v>
      </c>
    </row>
    <row r="143" spans="1:9" hidden="1" x14ac:dyDescent="0.25">
      <c r="A143" s="98" t="s">
        <v>72</v>
      </c>
      <c r="B143" s="125"/>
      <c r="C143" s="103"/>
      <c r="D143" s="11"/>
      <c r="E143" s="45"/>
      <c r="F143" s="44"/>
      <c r="G143" s="11"/>
      <c r="H143" s="45"/>
      <c r="I143" s="46"/>
    </row>
    <row r="144" spans="1:9" hidden="1" x14ac:dyDescent="0.25">
      <c r="A144" s="99" t="s">
        <v>62</v>
      </c>
      <c r="B144" s="126"/>
      <c r="C144" s="102"/>
      <c r="D144" s="30"/>
      <c r="E144" s="45"/>
      <c r="F144" s="44"/>
      <c r="G144" s="11"/>
      <c r="H144" s="45">
        <f t="shared" si="9"/>
        <v>0</v>
      </c>
      <c r="I144" s="46">
        <f t="shared" si="9"/>
        <v>0</v>
      </c>
    </row>
    <row r="145" spans="1:9" hidden="1" x14ac:dyDescent="0.25">
      <c r="A145" s="98" t="s">
        <v>35</v>
      </c>
      <c r="B145" s="123"/>
      <c r="C145" s="96"/>
      <c r="D145" s="11"/>
      <c r="E145" s="45"/>
      <c r="F145" s="44"/>
      <c r="G145" s="11"/>
      <c r="H145" s="45"/>
      <c r="I145" s="46"/>
    </row>
    <row r="146" spans="1:9" hidden="1" x14ac:dyDescent="0.25">
      <c r="A146" s="99" t="s">
        <v>77</v>
      </c>
      <c r="B146" s="118"/>
      <c r="C146" s="97"/>
      <c r="D146" s="11"/>
      <c r="E146" s="45"/>
      <c r="F146" s="44"/>
      <c r="G146" s="11"/>
      <c r="H146" s="45">
        <f t="shared" si="9"/>
        <v>0</v>
      </c>
      <c r="I146" s="46">
        <f t="shared" si="9"/>
        <v>0</v>
      </c>
    </row>
    <row r="147" spans="1:9" hidden="1" x14ac:dyDescent="0.25">
      <c r="A147" s="99" t="s">
        <v>28</v>
      </c>
      <c r="B147" s="118"/>
      <c r="C147" s="97"/>
      <c r="D147" s="11"/>
      <c r="E147" s="45"/>
      <c r="F147" s="44"/>
      <c r="G147" s="11"/>
      <c r="H147" s="45"/>
      <c r="I147" s="46"/>
    </row>
    <row r="148" spans="1:9" hidden="1" x14ac:dyDescent="0.25">
      <c r="A148" s="98" t="s">
        <v>93</v>
      </c>
      <c r="B148" s="118"/>
      <c r="C148" s="97"/>
      <c r="D148" s="11"/>
      <c r="E148" s="45"/>
      <c r="F148" s="44"/>
      <c r="G148" s="11"/>
      <c r="H148" s="45"/>
      <c r="I148" s="46"/>
    </row>
    <row r="149" spans="1:9" hidden="1" x14ac:dyDescent="0.25">
      <c r="A149" s="99" t="s">
        <v>39</v>
      </c>
      <c r="B149" s="118"/>
      <c r="C149" s="97"/>
      <c r="D149" s="11"/>
      <c r="E149" s="45"/>
      <c r="F149" s="44"/>
      <c r="G149" s="11"/>
      <c r="H149" s="45">
        <f t="shared" si="9"/>
        <v>0</v>
      </c>
      <c r="I149" s="46">
        <f t="shared" si="9"/>
        <v>0</v>
      </c>
    </row>
    <row r="150" spans="1:9" x14ac:dyDescent="0.25">
      <c r="A150" s="98" t="s">
        <v>75</v>
      </c>
      <c r="B150" s="22"/>
      <c r="C150" s="5"/>
      <c r="D150" s="11"/>
      <c r="E150" s="45"/>
      <c r="F150" s="44"/>
      <c r="G150" s="11"/>
      <c r="H150" s="45"/>
      <c r="I150" s="46"/>
    </row>
    <row r="151" spans="1:9" x14ac:dyDescent="0.25">
      <c r="A151" s="99" t="s">
        <v>37</v>
      </c>
      <c r="B151" s="127">
        <v>40</v>
      </c>
      <c r="C151" s="131">
        <v>0</v>
      </c>
      <c r="D151" s="11"/>
      <c r="E151" s="70">
        <v>0</v>
      </c>
      <c r="F151" s="69">
        <v>0</v>
      </c>
      <c r="G151" s="11"/>
      <c r="H151" s="70">
        <f t="shared" si="9"/>
        <v>40</v>
      </c>
      <c r="I151" s="71">
        <f t="shared" si="9"/>
        <v>0</v>
      </c>
    </row>
    <row r="152" spans="1:9" x14ac:dyDescent="0.25">
      <c r="A152" s="10" t="s">
        <v>10</v>
      </c>
      <c r="B152" s="45">
        <f>SUM(B133:B151)</f>
        <v>40</v>
      </c>
      <c r="C152" s="66">
        <f>SUM(C134:C151)</f>
        <v>0</v>
      </c>
      <c r="D152" s="11"/>
      <c r="E152" s="45">
        <v>0</v>
      </c>
      <c r="F152" s="44">
        <v>0</v>
      </c>
      <c r="G152" s="11"/>
      <c r="H152" s="45">
        <f t="shared" si="9"/>
        <v>40</v>
      </c>
      <c r="I152" s="46">
        <f t="shared" si="9"/>
        <v>0</v>
      </c>
    </row>
    <row r="153" spans="1:9" x14ac:dyDescent="0.25">
      <c r="B153" s="45"/>
      <c r="C153" s="66"/>
      <c r="D153" s="11"/>
      <c r="E153" s="45"/>
      <c r="F153" s="44"/>
      <c r="G153" s="11"/>
      <c r="H153" s="45"/>
      <c r="I153" s="46"/>
    </row>
    <row r="154" spans="1:9" ht="13.8" thickBot="1" x14ac:dyDescent="0.3">
      <c r="A154" s="32" t="s">
        <v>11</v>
      </c>
      <c r="B154" s="73">
        <f>B152+B128+B116+B85</f>
        <v>1838</v>
      </c>
      <c r="C154" s="76">
        <f>C152+C128+C116+C85</f>
        <v>22.7</v>
      </c>
      <c r="D154" s="11"/>
      <c r="E154" s="73">
        <v>1827</v>
      </c>
      <c r="F154" s="104">
        <v>27.7</v>
      </c>
      <c r="G154" s="11"/>
      <c r="H154" s="73">
        <f t="shared" si="9"/>
        <v>11</v>
      </c>
      <c r="I154" s="74">
        <f t="shared" si="9"/>
        <v>-5</v>
      </c>
    </row>
    <row r="155" spans="1:9" ht="13.8" thickTop="1" x14ac:dyDescent="0.25">
      <c r="A155" s="9"/>
      <c r="B155" s="45"/>
      <c r="C155" s="66"/>
      <c r="D155" s="11"/>
      <c r="E155" s="45"/>
      <c r="F155" s="44"/>
      <c r="G155" s="11"/>
      <c r="H155" s="45"/>
      <c r="I155" s="46"/>
    </row>
    <row r="156" spans="1:9" x14ac:dyDescent="0.25">
      <c r="A156" s="10"/>
      <c r="B156" s="45"/>
      <c r="C156" s="65"/>
      <c r="D156" s="11"/>
      <c r="E156" s="45"/>
      <c r="F156" s="44"/>
      <c r="G156" s="11"/>
      <c r="H156" s="45"/>
      <c r="I156" s="46"/>
    </row>
    <row r="157" spans="1:9" x14ac:dyDescent="0.25">
      <c r="B157" s="45"/>
      <c r="C157" s="65"/>
      <c r="D157" s="11"/>
      <c r="E157" s="45"/>
      <c r="F157" s="44"/>
      <c r="G157" s="11"/>
      <c r="H157" s="45"/>
      <c r="I157" s="46"/>
    </row>
    <row r="158" spans="1:9" x14ac:dyDescent="0.25">
      <c r="A158" s="16" t="s">
        <v>7</v>
      </c>
      <c r="B158" s="45">
        <f>B154+B49</f>
        <v>1884</v>
      </c>
      <c r="C158" s="65">
        <f>C154+C49</f>
        <v>22.9</v>
      </c>
      <c r="D158" s="11"/>
      <c r="E158" s="45">
        <v>1865</v>
      </c>
      <c r="F158" s="44">
        <v>27.9</v>
      </c>
      <c r="G158" s="11"/>
      <c r="H158" s="45">
        <f>B158-E158</f>
        <v>19</v>
      </c>
      <c r="I158" s="46">
        <f>C158-F158</f>
        <v>-5</v>
      </c>
    </row>
    <row r="159" spans="1:9" x14ac:dyDescent="0.25">
      <c r="B159" s="45"/>
      <c r="C159" s="65"/>
      <c r="D159" s="11"/>
      <c r="E159" s="45"/>
      <c r="F159" s="44"/>
      <c r="G159" s="11"/>
      <c r="H159" s="45"/>
      <c r="I159" s="46"/>
    </row>
    <row r="160" spans="1:9" x14ac:dyDescent="0.25">
      <c r="A160" s="308" t="s">
        <v>94</v>
      </c>
      <c r="B160" s="45"/>
      <c r="C160" s="65"/>
      <c r="D160" s="11"/>
      <c r="E160" s="45"/>
      <c r="F160" s="44"/>
      <c r="G160" s="11"/>
      <c r="H160" s="45"/>
      <c r="I160" s="46"/>
    </row>
    <row r="161" spans="1:9" x14ac:dyDescent="0.25">
      <c r="A161" s="308"/>
      <c r="B161" s="132">
        <f>(C158*419.767)+B158</f>
        <v>11496.664299999999</v>
      </c>
      <c r="C161" s="133"/>
      <c r="D161" s="133"/>
      <c r="E161" s="132">
        <v>13453.404500000001</v>
      </c>
      <c r="F161" s="44"/>
      <c r="G161" s="11"/>
      <c r="H161" s="113">
        <f>B161-E161</f>
        <v>-1956.740200000002</v>
      </c>
      <c r="I161" s="46"/>
    </row>
    <row r="162" spans="1:9" x14ac:dyDescent="0.25">
      <c r="B162" s="45"/>
      <c r="C162" s="65"/>
      <c r="D162" s="11"/>
      <c r="E162" s="45"/>
      <c r="F162" s="44"/>
      <c r="G162" s="11"/>
      <c r="H162" s="45"/>
      <c r="I162" s="46"/>
    </row>
  </sheetData>
  <mergeCells count="4">
    <mergeCell ref="B2:C2"/>
    <mergeCell ref="E2:F2"/>
    <mergeCell ref="H2:I2"/>
    <mergeCell ref="A160:A161"/>
  </mergeCells>
  <phoneticPr fontId="0" type="noConversion"/>
  <printOptions horizontalCentered="1" gridLines="1"/>
  <pageMargins left="0.25" right="0.25" top="0.75" bottom="0.75" header="0.3" footer="0.3"/>
  <pageSetup scale="65" fitToHeight="4" orientation="portrait" r:id="rId1"/>
  <headerFooter alignWithMargins="0">
    <oddHeader>&amp;C&amp;"Arial,Bold"Mission Direct Budgeted Resources Allocated to
Agreement State Oversight Fee-Relief Category</oddHeader>
    <oddFooter>&amp;L&amp;D&amp;C
&amp;RPage &amp;P of &amp;N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rgb="FF92D050"/>
  </sheetPr>
  <dimension ref="A1:I167"/>
  <sheetViews>
    <sheetView view="pageBreakPreview" zoomScale="60" zoomScaleNormal="80" workbookViewId="0">
      <pane xSplit="1" ySplit="4" topLeftCell="B113" activePane="bottomRight" state="frozen"/>
      <selection activeCell="AB47" sqref="AB47"/>
      <selection pane="topRight" activeCell="AB47" sqref="AB47"/>
      <selection pane="bottomLeft" activeCell="AB47" sqref="AB47"/>
      <selection pane="bottomRight" activeCell="B3" sqref="B3"/>
    </sheetView>
  </sheetViews>
  <sheetFormatPr defaultColWidth="8.6328125" defaultRowHeight="13.2" x14ac:dyDescent="0.25"/>
  <cols>
    <col min="1" max="1" width="48.81640625" style="11" customWidth="1"/>
    <col min="2" max="2" width="10.6328125" style="19" customWidth="1"/>
    <col min="3" max="3" width="6.81640625" style="12" customWidth="1"/>
    <col min="4" max="4" width="2.1796875" style="1" customWidth="1"/>
    <col min="5" max="5" width="12.08984375" style="19" customWidth="1"/>
    <col min="6" max="6" width="6.81640625" style="12" customWidth="1"/>
    <col min="7" max="7" width="2.1796875" style="1" customWidth="1"/>
    <col min="8" max="8" width="10.08984375" style="19" customWidth="1"/>
    <col min="9" max="9" width="6.81640625" style="12" customWidth="1"/>
    <col min="10" max="16384" width="8.6328125" style="1"/>
  </cols>
  <sheetData>
    <row r="1" spans="1:9" ht="28.2" customHeight="1" x14ac:dyDescent="0.25">
      <c r="A1" s="21"/>
      <c r="B1" s="17"/>
      <c r="C1" s="20"/>
      <c r="D1" s="2"/>
    </row>
    <row r="2" spans="1:9" x14ac:dyDescent="0.25">
      <c r="A2" s="7"/>
      <c r="B2" s="304" t="s">
        <v>214</v>
      </c>
      <c r="C2" s="304"/>
      <c r="D2" s="3"/>
      <c r="E2" s="310" t="s">
        <v>203</v>
      </c>
      <c r="F2" s="318"/>
      <c r="G2" s="4"/>
      <c r="H2" s="310" t="s">
        <v>1</v>
      </c>
      <c r="I2" s="318"/>
    </row>
    <row r="3" spans="1:9" x14ac:dyDescent="0.25">
      <c r="A3" s="8"/>
      <c r="B3" s="47" t="s">
        <v>40</v>
      </c>
      <c r="C3" s="25" t="s">
        <v>2</v>
      </c>
      <c r="D3" s="3"/>
      <c r="E3" s="47" t="s">
        <v>40</v>
      </c>
      <c r="F3" s="13" t="s">
        <v>2</v>
      </c>
      <c r="G3" s="4"/>
      <c r="H3" s="47" t="s">
        <v>40</v>
      </c>
      <c r="I3" s="13" t="s">
        <v>2</v>
      </c>
    </row>
    <row r="4" spans="1:9" x14ac:dyDescent="0.25">
      <c r="A4" s="8"/>
      <c r="B4" s="18" t="s">
        <v>0</v>
      </c>
      <c r="C4" s="26" t="s">
        <v>0</v>
      </c>
      <c r="D4" s="3"/>
      <c r="E4" s="18" t="s">
        <v>0</v>
      </c>
      <c r="F4" s="14" t="s">
        <v>0</v>
      </c>
      <c r="G4" s="4"/>
      <c r="H4" s="23" t="s">
        <v>0</v>
      </c>
      <c r="I4" s="14" t="s">
        <v>0</v>
      </c>
    </row>
    <row r="5" spans="1:9" ht="18.899999999999999" customHeight="1" x14ac:dyDescent="0.25">
      <c r="A5" s="136" t="s">
        <v>3</v>
      </c>
      <c r="B5" s="116"/>
      <c r="C5" s="41"/>
      <c r="D5" s="6"/>
      <c r="E5" s="57"/>
      <c r="F5" s="56"/>
      <c r="G5" s="6"/>
      <c r="H5" s="57"/>
      <c r="I5" s="58"/>
    </row>
    <row r="6" spans="1:9" ht="18.899999999999999" customHeight="1" x14ac:dyDescent="0.25">
      <c r="A6" s="136" t="s">
        <v>14</v>
      </c>
      <c r="B6" s="116"/>
      <c r="C6" s="41"/>
      <c r="D6" s="6"/>
      <c r="E6" s="57"/>
      <c r="F6" s="56"/>
      <c r="G6" s="6"/>
      <c r="H6" s="57"/>
      <c r="I6" s="58"/>
    </row>
    <row r="7" spans="1:9" ht="18.899999999999999" customHeight="1" x14ac:dyDescent="0.25">
      <c r="A7" s="79" t="s">
        <v>89</v>
      </c>
      <c r="B7" s="116"/>
      <c r="C7" s="41"/>
      <c r="D7" s="6"/>
      <c r="E7" s="57"/>
      <c r="F7" s="56"/>
      <c r="G7" s="6"/>
      <c r="H7" s="57"/>
      <c r="I7" s="58"/>
    </row>
    <row r="8" spans="1:9" hidden="1" x14ac:dyDescent="0.25">
      <c r="A8" s="98" t="s">
        <v>74</v>
      </c>
      <c r="B8" s="117"/>
      <c r="C8" s="97"/>
      <c r="D8" s="6"/>
      <c r="E8" s="57"/>
      <c r="F8" s="56"/>
      <c r="G8" s="6"/>
      <c r="H8" s="57"/>
      <c r="I8" s="58"/>
    </row>
    <row r="9" spans="1:9" hidden="1" x14ac:dyDescent="0.25">
      <c r="A9" s="99" t="s">
        <v>29</v>
      </c>
      <c r="B9" s="118"/>
      <c r="C9" s="97"/>
      <c r="D9" s="6"/>
      <c r="E9" s="118"/>
      <c r="F9" s="90"/>
      <c r="G9" s="6"/>
      <c r="H9" s="57">
        <f t="shared" ref="H9:I16" si="0">B9-E9</f>
        <v>0</v>
      </c>
      <c r="I9" s="58">
        <f t="shared" si="0"/>
        <v>0</v>
      </c>
    </row>
    <row r="10" spans="1:9" hidden="1" x14ac:dyDescent="0.25">
      <c r="A10" s="99" t="s">
        <v>30</v>
      </c>
      <c r="B10" s="118"/>
      <c r="C10" s="97"/>
      <c r="D10" s="6"/>
      <c r="E10" s="118"/>
      <c r="F10" s="90"/>
      <c r="G10" s="6"/>
      <c r="H10" s="57">
        <f t="shared" si="0"/>
        <v>0</v>
      </c>
      <c r="I10" s="58">
        <f t="shared" si="0"/>
        <v>0</v>
      </c>
    </row>
    <row r="11" spans="1:9" hidden="1" x14ac:dyDescent="0.25">
      <c r="A11" s="99" t="s">
        <v>20</v>
      </c>
      <c r="B11" s="118"/>
      <c r="C11" s="97"/>
      <c r="D11" s="6"/>
      <c r="E11" s="118"/>
      <c r="F11" s="90"/>
      <c r="G11" s="6"/>
      <c r="H11" s="57">
        <f t="shared" si="0"/>
        <v>0</v>
      </c>
      <c r="I11" s="58">
        <f t="shared" si="0"/>
        <v>0</v>
      </c>
    </row>
    <row r="12" spans="1:9" hidden="1" x14ac:dyDescent="0.25">
      <c r="A12" s="99" t="s">
        <v>31</v>
      </c>
      <c r="B12" s="118"/>
      <c r="C12" s="97"/>
      <c r="D12" s="6"/>
      <c r="E12" s="118"/>
      <c r="F12" s="90"/>
      <c r="G12" s="6"/>
      <c r="H12" s="57">
        <f t="shared" si="0"/>
        <v>0</v>
      </c>
      <c r="I12" s="58">
        <f t="shared" si="0"/>
        <v>0</v>
      </c>
    </row>
    <row r="13" spans="1:9" hidden="1" x14ac:dyDescent="0.25">
      <c r="A13" s="99" t="s">
        <v>23</v>
      </c>
      <c r="B13" s="118"/>
      <c r="C13" s="97"/>
      <c r="D13" s="6"/>
      <c r="E13" s="118"/>
      <c r="F13" s="90"/>
      <c r="G13" s="6"/>
      <c r="H13" s="57">
        <f t="shared" si="0"/>
        <v>0</v>
      </c>
      <c r="I13" s="58">
        <f t="shared" si="0"/>
        <v>0</v>
      </c>
    </row>
    <row r="14" spans="1:9" hidden="1" x14ac:dyDescent="0.25">
      <c r="A14" s="99" t="s">
        <v>26</v>
      </c>
      <c r="B14" s="118"/>
      <c r="C14" s="97"/>
      <c r="D14" s="6"/>
      <c r="E14" s="118"/>
      <c r="F14" s="90"/>
      <c r="G14" s="6"/>
      <c r="H14" s="57">
        <f t="shared" si="0"/>
        <v>0</v>
      </c>
      <c r="I14" s="58">
        <f t="shared" si="0"/>
        <v>0</v>
      </c>
    </row>
    <row r="15" spans="1:9" hidden="1" x14ac:dyDescent="0.25">
      <c r="A15" s="99" t="s">
        <v>28</v>
      </c>
      <c r="B15" s="118"/>
      <c r="C15" s="97"/>
      <c r="D15" s="6"/>
      <c r="E15" s="118"/>
      <c r="F15" s="90"/>
      <c r="G15" s="6"/>
      <c r="H15" s="57">
        <f t="shared" si="0"/>
        <v>0</v>
      </c>
      <c r="I15" s="58">
        <f t="shared" si="0"/>
        <v>0</v>
      </c>
    </row>
    <row r="16" spans="1:9" hidden="1" x14ac:dyDescent="0.25">
      <c r="A16" s="99" t="s">
        <v>32</v>
      </c>
      <c r="B16" s="118"/>
      <c r="C16" s="97"/>
      <c r="D16" s="6"/>
      <c r="E16" s="118"/>
      <c r="F16" s="90"/>
      <c r="G16" s="6"/>
      <c r="H16" s="57">
        <f t="shared" si="0"/>
        <v>0</v>
      </c>
      <c r="I16" s="58">
        <f t="shared" si="0"/>
        <v>0</v>
      </c>
    </row>
    <row r="17" spans="1:9" hidden="1" x14ac:dyDescent="0.25">
      <c r="A17" s="98" t="s">
        <v>72</v>
      </c>
      <c r="B17" s="117"/>
      <c r="C17" s="97"/>
      <c r="D17" s="41"/>
      <c r="E17" s="45"/>
      <c r="F17" s="44"/>
      <c r="G17" s="11"/>
      <c r="H17" s="57"/>
      <c r="I17" s="58"/>
    </row>
    <row r="18" spans="1:9" hidden="1" x14ac:dyDescent="0.25">
      <c r="A18" s="99" t="s">
        <v>33</v>
      </c>
      <c r="B18" s="117"/>
      <c r="C18" s="97"/>
      <c r="D18" s="41"/>
      <c r="E18" s="118"/>
      <c r="F18" s="90"/>
      <c r="G18" s="11"/>
      <c r="H18" s="57">
        <f t="shared" ref="H18:I28" si="1">B18-E18</f>
        <v>0</v>
      </c>
      <c r="I18" s="58">
        <f t="shared" si="1"/>
        <v>0</v>
      </c>
    </row>
    <row r="19" spans="1:9" hidden="1" x14ac:dyDescent="0.25">
      <c r="A19" s="99" t="s">
        <v>90</v>
      </c>
      <c r="B19" s="117"/>
      <c r="C19" s="97"/>
      <c r="D19" s="41"/>
      <c r="E19" s="118"/>
      <c r="F19" s="90"/>
      <c r="G19" s="11"/>
      <c r="H19" s="57">
        <f t="shared" si="1"/>
        <v>0</v>
      </c>
      <c r="I19" s="58">
        <f t="shared" si="1"/>
        <v>0</v>
      </c>
    </row>
    <row r="20" spans="1:9" hidden="1" x14ac:dyDescent="0.25">
      <c r="A20" s="99" t="s">
        <v>34</v>
      </c>
      <c r="B20" s="117"/>
      <c r="C20" s="97"/>
      <c r="D20" s="41"/>
      <c r="E20" s="118"/>
      <c r="F20" s="90"/>
      <c r="G20" s="11"/>
      <c r="H20" s="57">
        <f t="shared" si="1"/>
        <v>0</v>
      </c>
      <c r="I20" s="58">
        <f t="shared" si="1"/>
        <v>0</v>
      </c>
    </row>
    <row r="21" spans="1:9" hidden="1" x14ac:dyDescent="0.25">
      <c r="A21" s="98" t="s">
        <v>35</v>
      </c>
      <c r="B21" s="119"/>
      <c r="C21" s="96"/>
      <c r="D21" s="41"/>
      <c r="E21" s="45"/>
      <c r="F21" s="44"/>
      <c r="G21" s="11"/>
      <c r="H21" s="57"/>
      <c r="I21" s="58"/>
    </row>
    <row r="22" spans="1:9" hidden="1" x14ac:dyDescent="0.25">
      <c r="A22" s="99" t="s">
        <v>77</v>
      </c>
      <c r="B22" s="117"/>
      <c r="C22" s="97"/>
      <c r="D22" s="41"/>
      <c r="E22" s="45"/>
      <c r="F22" s="44"/>
      <c r="G22" s="11"/>
      <c r="H22" s="57">
        <f t="shared" si="1"/>
        <v>0</v>
      </c>
      <c r="I22" s="58">
        <f t="shared" si="1"/>
        <v>0</v>
      </c>
    </row>
    <row r="23" spans="1:9" hidden="1" x14ac:dyDescent="0.25">
      <c r="A23" s="99" t="s">
        <v>28</v>
      </c>
      <c r="B23" s="117"/>
      <c r="C23" s="97"/>
      <c r="D23" s="41"/>
      <c r="E23" s="45"/>
      <c r="F23" s="44"/>
      <c r="G23" s="11"/>
      <c r="H23" s="57">
        <f t="shared" si="1"/>
        <v>0</v>
      </c>
      <c r="I23" s="58">
        <f t="shared" si="1"/>
        <v>0</v>
      </c>
    </row>
    <row r="24" spans="1:9" hidden="1" x14ac:dyDescent="0.25">
      <c r="A24" s="99" t="s">
        <v>36</v>
      </c>
      <c r="B24" s="117"/>
      <c r="C24" s="97"/>
      <c r="D24" s="41"/>
      <c r="E24" s="45"/>
      <c r="F24" s="44"/>
      <c r="G24" s="11"/>
      <c r="H24" s="57">
        <f t="shared" si="1"/>
        <v>0</v>
      </c>
      <c r="I24" s="58">
        <f t="shared" si="1"/>
        <v>0</v>
      </c>
    </row>
    <row r="25" spans="1:9" hidden="1" x14ac:dyDescent="0.25">
      <c r="A25" s="98" t="s">
        <v>75</v>
      </c>
      <c r="B25" s="117"/>
      <c r="C25" s="97"/>
      <c r="D25" s="41"/>
      <c r="E25" s="45"/>
      <c r="F25" s="44"/>
      <c r="G25" s="11"/>
      <c r="H25" s="57"/>
      <c r="I25" s="58"/>
    </row>
    <row r="26" spans="1:9" hidden="1" x14ac:dyDescent="0.25">
      <c r="A26" s="99" t="s">
        <v>37</v>
      </c>
      <c r="B26" s="117"/>
      <c r="C26" s="97"/>
      <c r="D26" s="41"/>
      <c r="E26" s="118"/>
      <c r="F26" s="90"/>
      <c r="G26" s="11"/>
      <c r="H26" s="57">
        <f t="shared" si="1"/>
        <v>0</v>
      </c>
      <c r="I26" s="58">
        <f t="shared" si="1"/>
        <v>0</v>
      </c>
    </row>
    <row r="27" spans="1:9" hidden="1" x14ac:dyDescent="0.25">
      <c r="A27" s="99" t="s">
        <v>38</v>
      </c>
      <c r="B27" s="124"/>
      <c r="C27" s="101"/>
      <c r="D27" s="41"/>
      <c r="E27" s="124"/>
      <c r="F27" s="91"/>
      <c r="G27" s="11"/>
      <c r="H27" s="86">
        <f t="shared" si="1"/>
        <v>0</v>
      </c>
      <c r="I27" s="87">
        <f t="shared" si="1"/>
        <v>0</v>
      </c>
    </row>
    <row r="28" spans="1:9" x14ac:dyDescent="0.25">
      <c r="A28" s="10" t="s">
        <v>10</v>
      </c>
      <c r="B28" s="93">
        <f>SUM(B7:B27)</f>
        <v>0</v>
      </c>
      <c r="C28" s="72">
        <f>SUM(C7:C27)</f>
        <v>0</v>
      </c>
      <c r="D28" s="11"/>
      <c r="E28" s="45">
        <v>0</v>
      </c>
      <c r="F28" s="44">
        <v>0</v>
      </c>
      <c r="G28" s="11"/>
      <c r="H28" s="45">
        <f t="shared" si="1"/>
        <v>0</v>
      </c>
      <c r="I28" s="46">
        <f t="shared" si="1"/>
        <v>0</v>
      </c>
    </row>
    <row r="29" spans="1:9" x14ac:dyDescent="0.25">
      <c r="A29" s="9"/>
      <c r="B29" s="93"/>
      <c r="C29" s="95"/>
      <c r="D29" s="11"/>
      <c r="E29" s="45"/>
      <c r="F29" s="44"/>
      <c r="G29" s="11"/>
      <c r="H29" s="45"/>
      <c r="I29" s="46"/>
    </row>
    <row r="30" spans="1:9" x14ac:dyDescent="0.25">
      <c r="A30" s="136" t="s">
        <v>3</v>
      </c>
      <c r="B30" s="57"/>
      <c r="C30" s="59"/>
      <c r="D30" s="11"/>
      <c r="E30" s="62"/>
      <c r="F30" s="61"/>
      <c r="G30" s="30"/>
      <c r="H30" s="62"/>
      <c r="I30" s="63"/>
    </row>
    <row r="31" spans="1:9" x14ac:dyDescent="0.25">
      <c r="A31" s="136" t="s">
        <v>41</v>
      </c>
      <c r="B31" s="116"/>
      <c r="C31" s="59"/>
      <c r="D31" s="11"/>
      <c r="E31" s="62"/>
      <c r="F31" s="61"/>
      <c r="G31" s="30"/>
      <c r="H31" s="62"/>
      <c r="I31" s="63"/>
    </row>
    <row r="32" spans="1:9" x14ac:dyDescent="0.25">
      <c r="A32" s="137" t="s">
        <v>71</v>
      </c>
      <c r="B32" s="116"/>
      <c r="C32" s="59"/>
      <c r="D32" s="11"/>
      <c r="E32" s="62"/>
      <c r="F32" s="61"/>
      <c r="G32" s="30"/>
      <c r="H32" s="62"/>
      <c r="I32" s="63"/>
    </row>
    <row r="33" spans="1:9" hidden="1" x14ac:dyDescent="0.25">
      <c r="A33" s="98" t="s">
        <v>74</v>
      </c>
      <c r="B33" s="117"/>
      <c r="C33" s="97"/>
      <c r="D33" s="11"/>
      <c r="E33" s="62"/>
      <c r="F33" s="61"/>
      <c r="G33" s="11"/>
      <c r="H33" s="45"/>
      <c r="I33" s="46"/>
    </row>
    <row r="34" spans="1:9" hidden="1" x14ac:dyDescent="0.25">
      <c r="A34" s="99" t="s">
        <v>29</v>
      </c>
      <c r="B34" s="118"/>
      <c r="C34" s="97"/>
      <c r="D34" s="11"/>
      <c r="E34" s="118"/>
      <c r="F34" s="97"/>
      <c r="G34" s="11"/>
      <c r="H34" s="45">
        <f t="shared" ref="H34:I41" si="2">B34-E34</f>
        <v>0</v>
      </c>
      <c r="I34" s="46">
        <f t="shared" si="2"/>
        <v>0</v>
      </c>
    </row>
    <row r="35" spans="1:9" hidden="1" x14ac:dyDescent="0.25">
      <c r="A35" s="99" t="s">
        <v>20</v>
      </c>
      <c r="B35" s="118"/>
      <c r="C35" s="97"/>
      <c r="D35" s="11"/>
      <c r="E35" s="118"/>
      <c r="F35" s="97"/>
      <c r="G35" s="11"/>
      <c r="H35" s="45">
        <f t="shared" si="2"/>
        <v>0</v>
      </c>
      <c r="I35" s="46">
        <f t="shared" si="2"/>
        <v>0</v>
      </c>
    </row>
    <row r="36" spans="1:9" hidden="1" x14ac:dyDescent="0.25">
      <c r="A36" s="99" t="s">
        <v>31</v>
      </c>
      <c r="B36" s="118"/>
      <c r="C36" s="97"/>
      <c r="D36" s="11"/>
      <c r="E36" s="118"/>
      <c r="F36" s="97"/>
      <c r="G36" s="11"/>
      <c r="H36" s="45">
        <f t="shared" si="2"/>
        <v>0</v>
      </c>
      <c r="I36" s="46">
        <f t="shared" si="2"/>
        <v>0</v>
      </c>
    </row>
    <row r="37" spans="1:9" hidden="1" x14ac:dyDescent="0.25">
      <c r="A37" s="99" t="s">
        <v>44</v>
      </c>
      <c r="B37" s="118"/>
      <c r="C37" s="97"/>
      <c r="D37" s="11"/>
      <c r="E37" s="118"/>
      <c r="F37" s="97"/>
      <c r="G37" s="11"/>
      <c r="H37" s="45">
        <f t="shared" si="2"/>
        <v>0</v>
      </c>
      <c r="I37" s="46">
        <f t="shared" si="2"/>
        <v>0</v>
      </c>
    </row>
    <row r="38" spans="1:9" hidden="1" x14ac:dyDescent="0.25">
      <c r="A38" s="99" t="s">
        <v>47</v>
      </c>
      <c r="B38" s="118"/>
      <c r="C38" s="97"/>
      <c r="D38" s="11"/>
      <c r="E38" s="118"/>
      <c r="F38" s="97"/>
      <c r="G38" s="11"/>
      <c r="H38" s="45">
        <f t="shared" si="2"/>
        <v>0</v>
      </c>
      <c r="I38" s="46">
        <f t="shared" si="2"/>
        <v>0</v>
      </c>
    </row>
    <row r="39" spans="1:9" hidden="1" x14ac:dyDescent="0.25">
      <c r="A39" s="99" t="s">
        <v>23</v>
      </c>
      <c r="B39" s="118"/>
      <c r="C39" s="97"/>
      <c r="D39" s="11"/>
      <c r="E39" s="118"/>
      <c r="F39" s="97"/>
      <c r="G39" s="11"/>
      <c r="H39" s="45">
        <f t="shared" si="2"/>
        <v>0</v>
      </c>
      <c r="I39" s="46">
        <f t="shared" si="2"/>
        <v>0</v>
      </c>
    </row>
    <row r="40" spans="1:9" hidden="1" x14ac:dyDescent="0.25">
      <c r="A40" s="99" t="s">
        <v>79</v>
      </c>
      <c r="B40" s="118"/>
      <c r="C40" s="97"/>
      <c r="D40" s="11"/>
      <c r="E40" s="118"/>
      <c r="F40" s="97"/>
      <c r="G40" s="11"/>
      <c r="H40" s="45">
        <f t="shared" si="2"/>
        <v>0</v>
      </c>
      <c r="I40" s="46">
        <f t="shared" si="2"/>
        <v>0</v>
      </c>
    </row>
    <row r="41" spans="1:9" hidden="1" x14ac:dyDescent="0.25">
      <c r="A41" s="99" t="s">
        <v>28</v>
      </c>
      <c r="B41" s="118"/>
      <c r="C41" s="97"/>
      <c r="D41" s="11"/>
      <c r="E41" s="118"/>
      <c r="F41" s="97"/>
      <c r="G41" s="11"/>
      <c r="H41" s="45">
        <f t="shared" si="2"/>
        <v>0</v>
      </c>
      <c r="I41" s="46">
        <f t="shared" si="2"/>
        <v>0</v>
      </c>
    </row>
    <row r="42" spans="1:9" hidden="1" x14ac:dyDescent="0.25">
      <c r="A42" s="98" t="s">
        <v>75</v>
      </c>
      <c r="B42" s="122"/>
      <c r="C42" s="102"/>
      <c r="D42" s="80"/>
      <c r="E42" s="128"/>
      <c r="F42" s="108"/>
      <c r="G42" s="80"/>
      <c r="H42" s="45"/>
      <c r="I42" s="46"/>
    </row>
    <row r="43" spans="1:9" hidden="1" x14ac:dyDescent="0.25">
      <c r="A43" s="99" t="s">
        <v>37</v>
      </c>
      <c r="B43" s="122"/>
      <c r="C43" s="102"/>
      <c r="D43" s="80"/>
      <c r="E43" s="118"/>
      <c r="F43" s="97"/>
      <c r="G43" s="80"/>
      <c r="H43" s="45">
        <f t="shared" ref="H43:I47" si="3">B43-E43</f>
        <v>0</v>
      </c>
      <c r="I43" s="46">
        <f t="shared" si="3"/>
        <v>0</v>
      </c>
    </row>
    <row r="44" spans="1:9" hidden="1" x14ac:dyDescent="0.25">
      <c r="A44" s="99" t="s">
        <v>38</v>
      </c>
      <c r="B44" s="124"/>
      <c r="C44" s="101"/>
      <c r="D44" s="80"/>
      <c r="E44" s="124"/>
      <c r="F44" s="101"/>
      <c r="G44" s="80"/>
      <c r="H44" s="70">
        <f t="shared" si="3"/>
        <v>0</v>
      </c>
      <c r="I44" s="71">
        <f t="shared" si="3"/>
        <v>0</v>
      </c>
    </row>
    <row r="45" spans="1:9" x14ac:dyDescent="0.25">
      <c r="A45" s="10" t="s">
        <v>10</v>
      </c>
      <c r="B45" s="62">
        <f>SUM(B33:B44)</f>
        <v>0</v>
      </c>
      <c r="C45" s="85">
        <f>SUM(C33:C44)</f>
        <v>0</v>
      </c>
      <c r="D45" s="11"/>
      <c r="E45" s="62">
        <v>0</v>
      </c>
      <c r="F45" s="61">
        <v>0</v>
      </c>
      <c r="G45" s="11"/>
      <c r="H45" s="45">
        <f t="shared" si="3"/>
        <v>0</v>
      </c>
      <c r="I45" s="46">
        <f t="shared" si="3"/>
        <v>0</v>
      </c>
    </row>
    <row r="46" spans="1:9" x14ac:dyDescent="0.25">
      <c r="A46" s="10"/>
      <c r="B46" s="62"/>
      <c r="C46" s="85"/>
      <c r="D46" s="11"/>
      <c r="E46" s="62"/>
      <c r="F46" s="61"/>
      <c r="G46" s="11"/>
      <c r="H46" s="45"/>
      <c r="I46" s="46"/>
    </row>
    <row r="47" spans="1:9" ht="13.8" thickBot="1" x14ac:dyDescent="0.3">
      <c r="A47" s="32" t="s">
        <v>5</v>
      </c>
      <c r="B47" s="73">
        <f>B45+B28</f>
        <v>0</v>
      </c>
      <c r="C47" s="76">
        <f>C45+C28</f>
        <v>0</v>
      </c>
      <c r="D47" s="11"/>
      <c r="E47" s="73">
        <v>0</v>
      </c>
      <c r="F47" s="104">
        <v>0</v>
      </c>
      <c r="G47" s="11"/>
      <c r="H47" s="73">
        <f t="shared" si="3"/>
        <v>0</v>
      </c>
      <c r="I47" s="74">
        <f t="shared" si="3"/>
        <v>0</v>
      </c>
    </row>
    <row r="48" spans="1:9" ht="13.8" thickTop="1" x14ac:dyDescent="0.25">
      <c r="B48" s="45"/>
      <c r="C48" s="65"/>
      <c r="D48" s="11"/>
      <c r="E48" s="45"/>
      <c r="F48" s="44"/>
      <c r="G48" s="11"/>
      <c r="H48" s="45"/>
      <c r="I48" s="46"/>
    </row>
    <row r="49" spans="1:9" x14ac:dyDescent="0.25">
      <c r="A49" s="136" t="s">
        <v>4</v>
      </c>
      <c r="B49" s="62"/>
      <c r="C49" s="84"/>
      <c r="D49" s="30"/>
      <c r="E49" s="62"/>
      <c r="F49" s="61"/>
      <c r="G49" s="30"/>
      <c r="H49" s="62"/>
      <c r="I49" s="63"/>
    </row>
    <row r="50" spans="1:9" x14ac:dyDescent="0.25">
      <c r="A50" s="136" t="s">
        <v>63</v>
      </c>
      <c r="B50" s="62"/>
      <c r="C50" s="84"/>
      <c r="D50" s="30"/>
      <c r="E50" s="62"/>
      <c r="F50" s="61"/>
      <c r="G50" s="30"/>
      <c r="H50" s="62"/>
      <c r="I50" s="63"/>
    </row>
    <row r="51" spans="1:9" x14ac:dyDescent="0.25">
      <c r="A51" s="79" t="s">
        <v>71</v>
      </c>
      <c r="B51" s="62"/>
      <c r="C51" s="84"/>
      <c r="D51" s="30"/>
      <c r="E51" s="62"/>
      <c r="F51" s="61"/>
      <c r="G51" s="30"/>
      <c r="H51" s="62"/>
      <c r="I51" s="63"/>
    </row>
    <row r="52" spans="1:9" hidden="1" x14ac:dyDescent="0.25">
      <c r="A52" s="98" t="s">
        <v>78</v>
      </c>
      <c r="B52" s="62"/>
      <c r="C52" s="84"/>
      <c r="D52" s="30"/>
      <c r="E52" s="62"/>
      <c r="F52" s="61"/>
      <c r="G52" s="30"/>
      <c r="H52" s="62"/>
      <c r="I52" s="63"/>
    </row>
    <row r="53" spans="1:9" hidden="1" x14ac:dyDescent="0.25">
      <c r="A53" s="99" t="s">
        <v>55</v>
      </c>
      <c r="B53" s="60"/>
      <c r="C53" s="61"/>
      <c r="D53" s="30"/>
      <c r="E53" s="62"/>
      <c r="F53" s="61"/>
      <c r="G53" s="30"/>
      <c r="H53" s="62">
        <f>B53-E53</f>
        <v>0</v>
      </c>
      <c r="I53" s="63">
        <f>C53-F53</f>
        <v>0</v>
      </c>
    </row>
    <row r="54" spans="1:9" hidden="1" x14ac:dyDescent="0.25">
      <c r="A54" s="99" t="s">
        <v>54</v>
      </c>
      <c r="B54" s="60"/>
      <c r="C54" s="61"/>
      <c r="D54" s="30"/>
      <c r="E54" s="62"/>
      <c r="F54" s="61"/>
      <c r="G54" s="30"/>
      <c r="H54" s="62"/>
      <c r="I54" s="63"/>
    </row>
    <row r="55" spans="1:9" hidden="1" x14ac:dyDescent="0.25">
      <c r="A55" s="98" t="s">
        <v>73</v>
      </c>
      <c r="B55" s="60"/>
      <c r="C55" s="61"/>
      <c r="D55" s="30"/>
      <c r="E55" s="62"/>
      <c r="F55" s="61"/>
      <c r="G55" s="30"/>
      <c r="H55" s="62"/>
      <c r="I55" s="63"/>
    </row>
    <row r="56" spans="1:9" hidden="1" x14ac:dyDescent="0.25">
      <c r="A56" s="99" t="s">
        <v>20</v>
      </c>
      <c r="B56" s="64"/>
      <c r="C56" s="90"/>
      <c r="D56" s="30"/>
      <c r="E56" s="64"/>
      <c r="F56" s="90"/>
      <c r="G56" s="30"/>
      <c r="H56" s="62">
        <f t="shared" ref="H56:I83" si="4">B56-E56</f>
        <v>0</v>
      </c>
      <c r="I56" s="63">
        <f t="shared" si="4"/>
        <v>0</v>
      </c>
    </row>
    <row r="57" spans="1:9" hidden="1" x14ac:dyDescent="0.25">
      <c r="A57" s="99" t="s">
        <v>92</v>
      </c>
      <c r="B57" s="64"/>
      <c r="C57" s="90"/>
      <c r="D57" s="30"/>
      <c r="E57" s="64"/>
      <c r="F57" s="90"/>
      <c r="G57" s="30"/>
      <c r="H57" s="62">
        <f t="shared" si="4"/>
        <v>0</v>
      </c>
      <c r="I57" s="63">
        <f t="shared" si="4"/>
        <v>0</v>
      </c>
    </row>
    <row r="58" spans="1:9" hidden="1" x14ac:dyDescent="0.25">
      <c r="A58" s="99" t="s">
        <v>21</v>
      </c>
      <c r="B58" s="135"/>
      <c r="C58" s="89"/>
      <c r="D58" s="30"/>
      <c r="E58" s="134"/>
      <c r="F58" s="89"/>
      <c r="G58" s="30"/>
      <c r="H58" s="62">
        <f t="shared" si="4"/>
        <v>0</v>
      </c>
      <c r="I58" s="63">
        <f t="shared" si="4"/>
        <v>0</v>
      </c>
    </row>
    <row r="59" spans="1:9" hidden="1" x14ac:dyDescent="0.25">
      <c r="A59" s="99" t="s">
        <v>22</v>
      </c>
      <c r="B59" s="134"/>
      <c r="C59" s="89"/>
      <c r="D59" s="30"/>
      <c r="E59" s="134"/>
      <c r="F59" s="89"/>
      <c r="G59" s="30"/>
      <c r="H59" s="62">
        <f t="shared" si="4"/>
        <v>0</v>
      </c>
      <c r="I59" s="63">
        <f t="shared" si="4"/>
        <v>0</v>
      </c>
    </row>
    <row r="60" spans="1:9" hidden="1" x14ac:dyDescent="0.25">
      <c r="A60" s="99" t="s">
        <v>28</v>
      </c>
      <c r="B60" s="134"/>
      <c r="C60" s="89"/>
      <c r="D60" s="30"/>
      <c r="E60" s="134"/>
      <c r="F60" s="89"/>
      <c r="G60" s="30"/>
      <c r="H60" s="62">
        <f t="shared" si="4"/>
        <v>0</v>
      </c>
      <c r="I60" s="63">
        <f t="shared" si="4"/>
        <v>0</v>
      </c>
    </row>
    <row r="61" spans="1:9" hidden="1" x14ac:dyDescent="0.25">
      <c r="A61" s="98" t="s">
        <v>74</v>
      </c>
      <c r="B61" s="60"/>
      <c r="C61" s="61"/>
      <c r="D61" s="30"/>
      <c r="E61" s="134"/>
      <c r="F61" s="89"/>
      <c r="G61" s="30"/>
      <c r="H61" s="62"/>
      <c r="I61" s="63"/>
    </row>
    <row r="62" spans="1:9" hidden="1" x14ac:dyDescent="0.25">
      <c r="A62" s="99" t="s">
        <v>29</v>
      </c>
      <c r="B62" s="135"/>
      <c r="C62" s="89"/>
      <c r="D62" s="30"/>
      <c r="E62" s="134"/>
      <c r="F62" s="89"/>
      <c r="G62" s="30"/>
      <c r="H62" s="62">
        <f t="shared" si="4"/>
        <v>0</v>
      </c>
      <c r="I62" s="63">
        <f t="shared" si="4"/>
        <v>0</v>
      </c>
    </row>
    <row r="63" spans="1:9" hidden="1" x14ac:dyDescent="0.25">
      <c r="A63" s="99" t="s">
        <v>20</v>
      </c>
      <c r="B63" s="135"/>
      <c r="C63" s="89"/>
      <c r="D63" s="30"/>
      <c r="E63" s="134"/>
      <c r="F63" s="89"/>
      <c r="G63" s="30"/>
      <c r="H63" s="62">
        <f t="shared" si="4"/>
        <v>0</v>
      </c>
      <c r="I63" s="63">
        <f t="shared" si="4"/>
        <v>0</v>
      </c>
    </row>
    <row r="64" spans="1:9" hidden="1" x14ac:dyDescent="0.25">
      <c r="A64" s="99" t="s">
        <v>31</v>
      </c>
      <c r="B64" s="105"/>
      <c r="C64" s="90"/>
      <c r="D64" s="11"/>
      <c r="E64" s="64"/>
      <c r="F64" s="90"/>
      <c r="G64" s="11"/>
      <c r="H64" s="62">
        <f t="shared" si="4"/>
        <v>0</v>
      </c>
      <c r="I64" s="63">
        <f t="shared" si="4"/>
        <v>0</v>
      </c>
    </row>
    <row r="65" spans="1:9" hidden="1" x14ac:dyDescent="0.25">
      <c r="A65" s="99" t="s">
        <v>47</v>
      </c>
      <c r="B65" s="105"/>
      <c r="C65" s="90"/>
      <c r="D65" s="11"/>
      <c r="E65" s="64"/>
      <c r="F65" s="90"/>
      <c r="G65" s="11"/>
      <c r="H65" s="62">
        <f t="shared" si="4"/>
        <v>0</v>
      </c>
      <c r="I65" s="63">
        <f t="shared" si="4"/>
        <v>0</v>
      </c>
    </row>
    <row r="66" spans="1:9" hidden="1" x14ac:dyDescent="0.25">
      <c r="A66" s="99" t="s">
        <v>23</v>
      </c>
      <c r="B66" s="105"/>
      <c r="C66" s="90"/>
      <c r="D66" s="11"/>
      <c r="E66" s="64"/>
      <c r="F66" s="90"/>
      <c r="G66" s="11"/>
      <c r="H66" s="62">
        <f t="shared" si="4"/>
        <v>0</v>
      </c>
      <c r="I66" s="63">
        <f t="shared" si="4"/>
        <v>0</v>
      </c>
    </row>
    <row r="67" spans="1:9" hidden="1" x14ac:dyDescent="0.25">
      <c r="A67" s="99" t="s">
        <v>28</v>
      </c>
      <c r="B67" s="105"/>
      <c r="C67" s="90"/>
      <c r="D67" s="11"/>
      <c r="E67" s="64"/>
      <c r="F67" s="90"/>
      <c r="G67" s="11"/>
      <c r="H67" s="62">
        <f t="shared" si="4"/>
        <v>0</v>
      </c>
      <c r="I67" s="63">
        <f t="shared" si="4"/>
        <v>0</v>
      </c>
    </row>
    <row r="68" spans="1:9" hidden="1" x14ac:dyDescent="0.25">
      <c r="A68" s="98" t="s">
        <v>72</v>
      </c>
      <c r="B68" s="60"/>
      <c r="C68" s="61"/>
      <c r="D68" s="11"/>
      <c r="E68" s="64"/>
      <c r="F68" s="90"/>
      <c r="G68" s="11"/>
      <c r="H68" s="62"/>
      <c r="I68" s="63"/>
    </row>
    <row r="69" spans="1:9" hidden="1" x14ac:dyDescent="0.25">
      <c r="A69" s="99" t="s">
        <v>91</v>
      </c>
      <c r="B69" s="60"/>
      <c r="C69" s="61"/>
      <c r="D69" s="11"/>
      <c r="E69" s="64"/>
      <c r="F69" s="90"/>
      <c r="G69" s="11"/>
      <c r="H69" s="62">
        <f t="shared" si="4"/>
        <v>0</v>
      </c>
      <c r="I69" s="63">
        <f t="shared" si="4"/>
        <v>0</v>
      </c>
    </row>
    <row r="70" spans="1:9" hidden="1" x14ac:dyDescent="0.25">
      <c r="A70" s="99" t="s">
        <v>59</v>
      </c>
      <c r="B70" s="60"/>
      <c r="C70" s="61"/>
      <c r="D70" s="11"/>
      <c r="E70" s="64"/>
      <c r="F70" s="90"/>
      <c r="G70" s="11"/>
      <c r="H70" s="62">
        <f t="shared" si="4"/>
        <v>0</v>
      </c>
      <c r="I70" s="63">
        <f t="shared" si="4"/>
        <v>0</v>
      </c>
    </row>
    <row r="71" spans="1:9" hidden="1" x14ac:dyDescent="0.25">
      <c r="A71" s="98" t="s">
        <v>35</v>
      </c>
      <c r="B71" s="60"/>
      <c r="C71" s="61"/>
      <c r="D71" s="11"/>
      <c r="E71" s="64"/>
      <c r="F71" s="90"/>
      <c r="G71" s="11"/>
      <c r="H71" s="62"/>
      <c r="I71" s="63"/>
    </row>
    <row r="72" spans="1:9" hidden="1" x14ac:dyDescent="0.25">
      <c r="A72" s="99" t="s">
        <v>77</v>
      </c>
      <c r="B72" s="60"/>
      <c r="C72" s="61"/>
      <c r="D72" s="11"/>
      <c r="E72" s="64"/>
      <c r="F72" s="90"/>
      <c r="G72" s="11"/>
      <c r="H72" s="62">
        <f t="shared" si="4"/>
        <v>0</v>
      </c>
      <c r="I72" s="63">
        <f t="shared" si="4"/>
        <v>0</v>
      </c>
    </row>
    <row r="73" spans="1:9" hidden="1" x14ac:dyDescent="0.25">
      <c r="A73" s="99" t="s">
        <v>96</v>
      </c>
      <c r="B73" s="60"/>
      <c r="C73" s="61"/>
      <c r="D73" s="11"/>
      <c r="E73" s="64"/>
      <c r="F73" s="90"/>
      <c r="G73" s="11"/>
      <c r="H73" s="62">
        <f t="shared" si="4"/>
        <v>0</v>
      </c>
      <c r="I73" s="63">
        <f t="shared" si="4"/>
        <v>0</v>
      </c>
    </row>
    <row r="74" spans="1:9" hidden="1" x14ac:dyDescent="0.25">
      <c r="A74" s="99" t="s">
        <v>28</v>
      </c>
      <c r="B74" s="60"/>
      <c r="C74" s="61"/>
      <c r="D74" s="11"/>
      <c r="E74" s="64"/>
      <c r="F74" s="90"/>
      <c r="G74" s="11"/>
      <c r="H74" s="62">
        <f t="shared" si="4"/>
        <v>0</v>
      </c>
      <c r="I74" s="63">
        <f t="shared" si="4"/>
        <v>0</v>
      </c>
    </row>
    <row r="75" spans="1:9" hidden="1" x14ac:dyDescent="0.25">
      <c r="A75" s="98" t="s">
        <v>100</v>
      </c>
      <c r="B75" s="60"/>
      <c r="C75" s="61"/>
      <c r="D75" s="11"/>
      <c r="E75" s="64"/>
      <c r="F75" s="90"/>
      <c r="G75" s="11"/>
      <c r="H75" s="62"/>
      <c r="I75" s="63"/>
    </row>
    <row r="76" spans="1:9" hidden="1" x14ac:dyDescent="0.25">
      <c r="A76" s="99" t="s">
        <v>66</v>
      </c>
      <c r="B76" s="60"/>
      <c r="C76" s="61"/>
      <c r="D76" s="11"/>
      <c r="E76" s="64"/>
      <c r="F76" s="90"/>
      <c r="G76" s="11"/>
      <c r="H76" s="62"/>
      <c r="I76" s="63"/>
    </row>
    <row r="77" spans="1:9" ht="30.75" hidden="1" customHeight="1" x14ac:dyDescent="0.25">
      <c r="A77" s="99" t="s">
        <v>37</v>
      </c>
      <c r="B77" s="60"/>
      <c r="C77" s="61"/>
      <c r="D77" s="11"/>
      <c r="E77" s="64"/>
      <c r="F77" s="90"/>
      <c r="G77" s="11"/>
      <c r="H77" s="62"/>
      <c r="I77" s="63"/>
    </row>
    <row r="78" spans="1:9" hidden="1" x14ac:dyDescent="0.25">
      <c r="A78" s="98" t="s">
        <v>93</v>
      </c>
      <c r="B78" s="60"/>
      <c r="C78" s="61"/>
      <c r="D78" s="11"/>
      <c r="E78" s="64"/>
      <c r="F78" s="90"/>
      <c r="G78" s="11"/>
      <c r="H78" s="62"/>
      <c r="I78" s="63"/>
    </row>
    <row r="79" spans="1:9" hidden="1" x14ac:dyDescent="0.25">
      <c r="A79" s="99" t="s">
        <v>101</v>
      </c>
      <c r="B79" s="60"/>
      <c r="C79" s="61"/>
      <c r="D79" s="11"/>
      <c r="E79" s="64"/>
      <c r="F79" s="90"/>
      <c r="G79" s="11"/>
      <c r="H79" s="62"/>
      <c r="I79" s="63"/>
    </row>
    <row r="80" spans="1:9" x14ac:dyDescent="0.25">
      <c r="A80" s="98" t="s">
        <v>75</v>
      </c>
      <c r="B80" s="60"/>
      <c r="C80" s="61"/>
      <c r="D80" s="11"/>
      <c r="E80" s="64"/>
      <c r="F80" s="90"/>
      <c r="G80" s="11"/>
      <c r="H80" s="62"/>
      <c r="I80" s="63"/>
    </row>
    <row r="81" spans="1:9" x14ac:dyDescent="0.25">
      <c r="A81" s="99" t="s">
        <v>37</v>
      </c>
      <c r="B81" s="60">
        <v>328</v>
      </c>
      <c r="C81" s="61">
        <v>0</v>
      </c>
      <c r="D81" s="11"/>
      <c r="E81" s="64">
        <v>160</v>
      </c>
      <c r="F81" s="90">
        <v>0</v>
      </c>
      <c r="G81" s="11"/>
      <c r="H81" s="62">
        <f t="shared" si="4"/>
        <v>168</v>
      </c>
      <c r="I81" s="63">
        <f t="shared" si="4"/>
        <v>0</v>
      </c>
    </row>
    <row r="82" spans="1:9" x14ac:dyDescent="0.25">
      <c r="A82" s="99" t="s">
        <v>38</v>
      </c>
      <c r="B82" s="68">
        <v>0</v>
      </c>
      <c r="C82" s="69">
        <v>0</v>
      </c>
      <c r="D82" s="11"/>
      <c r="E82" s="81">
        <v>0</v>
      </c>
      <c r="F82" s="91">
        <v>0</v>
      </c>
      <c r="G82" s="11"/>
      <c r="H82" s="70">
        <f t="shared" si="4"/>
        <v>0</v>
      </c>
      <c r="I82" s="71">
        <f t="shared" si="4"/>
        <v>0</v>
      </c>
    </row>
    <row r="83" spans="1:9" x14ac:dyDescent="0.25">
      <c r="A83" s="10" t="s">
        <v>10</v>
      </c>
      <c r="B83" s="43">
        <f>SUM(B56:B82)</f>
        <v>328</v>
      </c>
      <c r="C83" s="44">
        <f>SUM(C53:C82)</f>
        <v>0</v>
      </c>
      <c r="D83" s="11"/>
      <c r="E83" s="64">
        <v>160</v>
      </c>
      <c r="F83" s="90">
        <v>0</v>
      </c>
      <c r="G83" s="11"/>
      <c r="H83" s="62">
        <f t="shared" si="4"/>
        <v>168</v>
      </c>
      <c r="I83" s="63">
        <f t="shared" si="4"/>
        <v>0</v>
      </c>
    </row>
    <row r="84" spans="1:9" x14ac:dyDescent="0.25">
      <c r="B84" s="45"/>
      <c r="C84" s="44"/>
      <c r="D84" s="11"/>
      <c r="E84" s="45"/>
      <c r="F84" s="44"/>
      <c r="G84" s="11"/>
      <c r="H84" s="45"/>
      <c r="I84" s="46"/>
    </row>
    <row r="85" spans="1:9" x14ac:dyDescent="0.25">
      <c r="A85" s="136" t="s">
        <v>4</v>
      </c>
      <c r="B85" s="45"/>
      <c r="C85" s="65"/>
      <c r="D85" s="11"/>
      <c r="E85" s="45"/>
      <c r="F85" s="44"/>
      <c r="G85" s="11"/>
      <c r="H85" s="45"/>
      <c r="I85" s="46"/>
    </row>
    <row r="86" spans="1:9" x14ac:dyDescent="0.25">
      <c r="A86" s="136" t="s">
        <v>80</v>
      </c>
      <c r="B86" s="45"/>
      <c r="C86" s="65"/>
      <c r="D86" s="11"/>
      <c r="E86" s="45"/>
      <c r="F86" s="44"/>
      <c r="G86" s="11"/>
      <c r="H86" s="45"/>
      <c r="I86" s="46"/>
    </row>
    <row r="87" spans="1:9" x14ac:dyDescent="0.25">
      <c r="A87" s="79" t="s">
        <v>71</v>
      </c>
      <c r="B87" s="45"/>
      <c r="C87" s="65"/>
      <c r="D87" s="11"/>
      <c r="E87" s="45"/>
      <c r="F87" s="44"/>
      <c r="G87" s="11"/>
      <c r="H87" s="45"/>
      <c r="I87" s="46"/>
    </row>
    <row r="88" spans="1:9" x14ac:dyDescent="0.25">
      <c r="A88" s="98" t="s">
        <v>78</v>
      </c>
      <c r="B88" s="45"/>
      <c r="C88" s="65"/>
      <c r="D88" s="11"/>
      <c r="E88" s="45"/>
      <c r="F88" s="44"/>
      <c r="G88" s="11"/>
      <c r="H88" s="45"/>
      <c r="I88" s="46"/>
    </row>
    <row r="89" spans="1:9" x14ac:dyDescent="0.25">
      <c r="A89" s="99" t="s">
        <v>54</v>
      </c>
      <c r="B89" s="45">
        <v>0</v>
      </c>
      <c r="C89" s="65">
        <v>0.7</v>
      </c>
      <c r="D89" s="11"/>
      <c r="E89" s="45">
        <v>0</v>
      </c>
      <c r="F89" s="65">
        <v>1.7</v>
      </c>
      <c r="G89" s="11"/>
      <c r="H89" s="45">
        <f>B89-E89</f>
        <v>0</v>
      </c>
      <c r="I89" s="46">
        <f>C89-F89</f>
        <v>-1</v>
      </c>
    </row>
    <row r="90" spans="1:9" x14ac:dyDescent="0.25">
      <c r="A90" s="99" t="s">
        <v>97</v>
      </c>
      <c r="B90" s="45">
        <v>0</v>
      </c>
      <c r="C90" s="65">
        <v>1.7</v>
      </c>
      <c r="D90" s="11"/>
      <c r="E90" s="45">
        <v>0</v>
      </c>
      <c r="F90" s="65">
        <v>1.7</v>
      </c>
      <c r="G90" s="11"/>
      <c r="H90" s="45">
        <f t="shared" ref="H90:I120" si="5">B90-E90</f>
        <v>0</v>
      </c>
      <c r="I90" s="46">
        <f t="shared" si="5"/>
        <v>0</v>
      </c>
    </row>
    <row r="91" spans="1:9" x14ac:dyDescent="0.25">
      <c r="A91" s="98" t="s">
        <v>76</v>
      </c>
      <c r="B91" s="45"/>
      <c r="C91" s="65"/>
      <c r="D91" s="11"/>
      <c r="E91" s="45"/>
      <c r="F91" s="65"/>
      <c r="G91" s="11"/>
      <c r="H91" s="45"/>
      <c r="I91" s="46"/>
    </row>
    <row r="92" spans="1:9" x14ac:dyDescent="0.25">
      <c r="A92" s="148" t="s">
        <v>134</v>
      </c>
      <c r="B92" s="45">
        <v>0</v>
      </c>
      <c r="C92" s="65">
        <v>0</v>
      </c>
      <c r="D92" s="11"/>
      <c r="E92" s="45">
        <v>0</v>
      </c>
      <c r="F92" s="65">
        <v>0</v>
      </c>
      <c r="G92" s="11"/>
      <c r="H92" s="45">
        <f t="shared" si="5"/>
        <v>0</v>
      </c>
      <c r="I92" s="46">
        <f t="shared" si="5"/>
        <v>0</v>
      </c>
    </row>
    <row r="93" spans="1:9" x14ac:dyDescent="0.25">
      <c r="A93" s="98" t="s">
        <v>73</v>
      </c>
      <c r="B93" s="45"/>
      <c r="C93" s="65"/>
      <c r="D93" s="11"/>
      <c r="E93" s="45"/>
      <c r="F93" s="65"/>
      <c r="G93" s="11"/>
      <c r="H93" s="45"/>
      <c r="I93" s="46"/>
    </row>
    <row r="94" spans="1:9" x14ac:dyDescent="0.25">
      <c r="A94" s="99" t="s">
        <v>21</v>
      </c>
      <c r="B94" s="45">
        <v>0</v>
      </c>
      <c r="C94" s="65">
        <v>0</v>
      </c>
      <c r="D94" s="11"/>
      <c r="E94" s="45">
        <v>30</v>
      </c>
      <c r="F94" s="65">
        <v>12.9</v>
      </c>
      <c r="G94" s="11"/>
      <c r="H94" s="45">
        <f t="shared" si="5"/>
        <v>-30</v>
      </c>
      <c r="I94" s="46">
        <f t="shared" si="5"/>
        <v>-12.9</v>
      </c>
    </row>
    <row r="95" spans="1:9" x14ac:dyDescent="0.25">
      <c r="A95" s="148" t="s">
        <v>22</v>
      </c>
      <c r="B95" s="45">
        <v>242</v>
      </c>
      <c r="C95" s="65">
        <v>7</v>
      </c>
      <c r="D95" s="11"/>
      <c r="E95" s="45">
        <v>242.4</v>
      </c>
      <c r="F95" s="65">
        <v>0.2</v>
      </c>
      <c r="G95" s="11"/>
      <c r="H95" s="45">
        <f t="shared" si="5"/>
        <v>-0.40000000000000568</v>
      </c>
      <c r="I95" s="46">
        <f t="shared" si="5"/>
        <v>6.8</v>
      </c>
    </row>
    <row r="96" spans="1:9" x14ac:dyDescent="0.25">
      <c r="A96" s="99" t="s">
        <v>23</v>
      </c>
      <c r="B96" s="45">
        <v>124</v>
      </c>
      <c r="C96" s="65">
        <v>0</v>
      </c>
      <c r="D96" s="11"/>
      <c r="E96" s="45">
        <v>305.3</v>
      </c>
      <c r="F96" s="65">
        <v>0</v>
      </c>
      <c r="G96" s="11"/>
      <c r="H96" s="45">
        <f t="shared" si="5"/>
        <v>-181.3</v>
      </c>
      <c r="I96" s="46">
        <f t="shared" si="5"/>
        <v>0</v>
      </c>
    </row>
    <row r="97" spans="1:9" x14ac:dyDescent="0.25">
      <c r="A97" s="99" t="s">
        <v>28</v>
      </c>
      <c r="B97" s="45">
        <v>0</v>
      </c>
      <c r="C97" s="65">
        <v>0</v>
      </c>
      <c r="D97" s="11"/>
      <c r="E97" s="45">
        <v>0</v>
      </c>
      <c r="F97" s="65">
        <v>0</v>
      </c>
      <c r="G97" s="11"/>
      <c r="H97" s="45">
        <f t="shared" si="5"/>
        <v>0</v>
      </c>
      <c r="I97" s="46">
        <f t="shared" si="5"/>
        <v>0</v>
      </c>
    </row>
    <row r="98" spans="1:9" x14ac:dyDescent="0.25">
      <c r="A98" s="98" t="s">
        <v>74</v>
      </c>
      <c r="B98" s="45"/>
      <c r="C98" s="65"/>
      <c r="D98" s="11"/>
      <c r="E98" s="45"/>
      <c r="F98" s="65"/>
      <c r="G98" s="11"/>
      <c r="H98" s="45"/>
      <c r="I98" s="46"/>
    </row>
    <row r="99" spans="1:9" x14ac:dyDescent="0.25">
      <c r="A99" s="99" t="s">
        <v>29</v>
      </c>
      <c r="B99" s="45">
        <v>0</v>
      </c>
      <c r="C99" s="65">
        <v>0.1</v>
      </c>
      <c r="D99" s="11"/>
      <c r="E99" s="45">
        <v>0</v>
      </c>
      <c r="F99" s="65">
        <v>0.4</v>
      </c>
      <c r="G99" s="11"/>
      <c r="H99" s="45">
        <f t="shared" si="5"/>
        <v>0</v>
      </c>
      <c r="I99" s="46">
        <f t="shared" si="5"/>
        <v>-0.30000000000000004</v>
      </c>
    </row>
    <row r="100" spans="1:9" x14ac:dyDescent="0.25">
      <c r="A100" s="99" t="s">
        <v>31</v>
      </c>
      <c r="B100" s="45">
        <v>0</v>
      </c>
      <c r="C100" s="65">
        <v>0</v>
      </c>
      <c r="D100" s="11"/>
      <c r="E100" s="45">
        <v>0</v>
      </c>
      <c r="F100" s="65">
        <v>0</v>
      </c>
      <c r="G100" s="11"/>
      <c r="H100" s="45">
        <f t="shared" si="5"/>
        <v>0</v>
      </c>
      <c r="I100" s="46">
        <f t="shared" si="5"/>
        <v>0</v>
      </c>
    </row>
    <row r="101" spans="1:9" x14ac:dyDescent="0.25">
      <c r="A101" s="99" t="s">
        <v>44</v>
      </c>
      <c r="B101" s="45">
        <v>860</v>
      </c>
      <c r="C101" s="65">
        <v>2.7</v>
      </c>
      <c r="D101" s="11"/>
      <c r="E101" s="45">
        <v>1151.5</v>
      </c>
      <c r="F101" s="65">
        <v>3.9</v>
      </c>
      <c r="G101" s="11"/>
      <c r="H101" s="45">
        <f t="shared" si="5"/>
        <v>-291.5</v>
      </c>
      <c r="I101" s="46">
        <f t="shared" si="5"/>
        <v>-1.1999999999999997</v>
      </c>
    </row>
    <row r="102" spans="1:9" x14ac:dyDescent="0.25">
      <c r="A102" s="99" t="s">
        <v>47</v>
      </c>
      <c r="B102" s="215">
        <v>6.3</v>
      </c>
      <c r="C102" s="65">
        <v>2.2000000000000002</v>
      </c>
      <c r="D102" s="11"/>
      <c r="E102" s="215">
        <v>6.3</v>
      </c>
      <c r="F102" s="65">
        <v>3.9</v>
      </c>
      <c r="G102" s="11"/>
      <c r="H102" s="45">
        <f t="shared" si="5"/>
        <v>0</v>
      </c>
      <c r="I102" s="46">
        <f t="shared" si="5"/>
        <v>-1.6999999999999997</v>
      </c>
    </row>
    <row r="103" spans="1:9" x14ac:dyDescent="0.25">
      <c r="A103" s="148" t="s">
        <v>167</v>
      </c>
      <c r="B103" s="215">
        <v>645.9</v>
      </c>
      <c r="C103" s="12">
        <v>0</v>
      </c>
      <c r="D103" s="11"/>
      <c r="E103" s="45">
        <v>0</v>
      </c>
      <c r="F103" s="12">
        <v>0</v>
      </c>
      <c r="G103" s="11"/>
      <c r="H103" s="215">
        <f t="shared" ref="H103" si="6">B103-E103</f>
        <v>645.9</v>
      </c>
      <c r="I103" s="46">
        <f t="shared" ref="I103" si="7">C103-F103</f>
        <v>0</v>
      </c>
    </row>
    <row r="104" spans="1:9" x14ac:dyDescent="0.25">
      <c r="A104" s="99" t="s">
        <v>23</v>
      </c>
      <c r="B104" s="45">
        <v>0</v>
      </c>
      <c r="C104" s="12">
        <v>0</v>
      </c>
      <c r="D104" s="11"/>
      <c r="E104" s="45">
        <v>0</v>
      </c>
      <c r="F104" s="12">
        <v>0</v>
      </c>
      <c r="G104" s="11"/>
      <c r="H104" s="45">
        <f t="shared" si="5"/>
        <v>0</v>
      </c>
      <c r="I104" s="46">
        <f t="shared" si="5"/>
        <v>0</v>
      </c>
    </row>
    <row r="105" spans="1:9" x14ac:dyDescent="0.25">
      <c r="A105" s="99" t="s">
        <v>28</v>
      </c>
      <c r="B105" s="45">
        <v>0</v>
      </c>
      <c r="C105" s="1">
        <v>0</v>
      </c>
      <c r="D105" s="11"/>
      <c r="E105" s="45">
        <v>0</v>
      </c>
      <c r="F105" s="1">
        <v>0</v>
      </c>
      <c r="G105" s="11"/>
      <c r="H105" s="45">
        <f t="shared" si="5"/>
        <v>0</v>
      </c>
      <c r="I105" s="46">
        <f t="shared" si="5"/>
        <v>0</v>
      </c>
    </row>
    <row r="106" spans="1:9" x14ac:dyDescent="0.25">
      <c r="A106" s="98" t="s">
        <v>35</v>
      </c>
      <c r="B106" s="45"/>
      <c r="C106" s="65"/>
      <c r="D106" s="11"/>
      <c r="E106" s="45"/>
      <c r="F106" s="65"/>
      <c r="G106" s="11"/>
      <c r="H106" s="45"/>
      <c r="I106" s="46"/>
    </row>
    <row r="107" spans="1:9" x14ac:dyDescent="0.25">
      <c r="A107" s="99" t="s">
        <v>35</v>
      </c>
      <c r="B107" s="45">
        <v>0</v>
      </c>
      <c r="C107" s="65">
        <v>4.5999999999999996</v>
      </c>
      <c r="D107" s="11"/>
      <c r="E107" s="45">
        <v>0</v>
      </c>
      <c r="F107" s="65">
        <v>2.7</v>
      </c>
      <c r="G107" s="11"/>
      <c r="H107" s="45">
        <f t="shared" si="5"/>
        <v>0</v>
      </c>
      <c r="I107" s="46">
        <f t="shared" si="5"/>
        <v>1.8999999999999995</v>
      </c>
    </row>
    <row r="108" spans="1:9" x14ac:dyDescent="0.25">
      <c r="A108" s="148" t="s">
        <v>36</v>
      </c>
      <c r="B108" s="45">
        <v>0</v>
      </c>
      <c r="C108" s="65">
        <v>2.5</v>
      </c>
      <c r="D108" s="11"/>
      <c r="E108" s="45">
        <v>0</v>
      </c>
      <c r="F108" s="65">
        <v>2.2000000000000002</v>
      </c>
      <c r="G108" s="11"/>
      <c r="H108" s="45">
        <f t="shared" si="5"/>
        <v>0</v>
      </c>
      <c r="I108" s="46">
        <f t="shared" si="5"/>
        <v>0.29999999999999982</v>
      </c>
    </row>
    <row r="109" spans="1:9" x14ac:dyDescent="0.25">
      <c r="A109" s="148" t="s">
        <v>28</v>
      </c>
      <c r="B109" s="45">
        <v>0</v>
      </c>
      <c r="C109" s="65">
        <v>0</v>
      </c>
      <c r="D109" s="11"/>
      <c r="E109" s="45">
        <v>0</v>
      </c>
      <c r="F109" s="65">
        <v>0</v>
      </c>
      <c r="G109" s="11"/>
      <c r="H109" s="45">
        <f t="shared" si="5"/>
        <v>0</v>
      </c>
      <c r="I109" s="46">
        <f t="shared" si="5"/>
        <v>0</v>
      </c>
    </row>
    <row r="110" spans="1:9" x14ac:dyDescent="0.25">
      <c r="A110" s="98" t="s">
        <v>72</v>
      </c>
      <c r="B110" s="45"/>
      <c r="C110" s="65"/>
      <c r="D110" s="11"/>
      <c r="E110" s="45"/>
      <c r="F110" s="65"/>
      <c r="G110" s="11"/>
      <c r="H110" s="45"/>
      <c r="I110" s="46"/>
    </row>
    <row r="111" spans="1:9" x14ac:dyDescent="0.25">
      <c r="A111" s="99" t="s">
        <v>59</v>
      </c>
      <c r="B111" s="45">
        <v>0</v>
      </c>
      <c r="C111" s="65">
        <v>0</v>
      </c>
      <c r="D111" s="11"/>
      <c r="E111" s="45">
        <v>0</v>
      </c>
      <c r="F111" s="65">
        <v>0</v>
      </c>
      <c r="G111" s="11"/>
      <c r="H111" s="45">
        <f t="shared" si="5"/>
        <v>0</v>
      </c>
      <c r="I111" s="46">
        <f t="shared" si="5"/>
        <v>0</v>
      </c>
    </row>
    <row r="112" spans="1:9" x14ac:dyDescent="0.25">
      <c r="A112" s="98" t="s">
        <v>95</v>
      </c>
      <c r="B112" s="118"/>
      <c r="C112" s="97"/>
      <c r="D112" s="11"/>
      <c r="E112" s="118"/>
      <c r="F112" s="97"/>
      <c r="G112" s="11"/>
      <c r="H112" s="45"/>
      <c r="I112" s="46"/>
    </row>
    <row r="113" spans="1:9" x14ac:dyDescent="0.25">
      <c r="A113" s="99" t="s">
        <v>66</v>
      </c>
      <c r="B113" s="118">
        <v>0</v>
      </c>
      <c r="C113" s="97">
        <v>1</v>
      </c>
      <c r="D113" s="11"/>
      <c r="E113" s="118">
        <v>0</v>
      </c>
      <c r="F113" s="97">
        <v>0</v>
      </c>
      <c r="G113" s="11"/>
      <c r="H113" s="45">
        <f t="shared" si="5"/>
        <v>0</v>
      </c>
      <c r="I113" s="46">
        <f t="shared" si="5"/>
        <v>1</v>
      </c>
    </row>
    <row r="114" spans="1:9" x14ac:dyDescent="0.25">
      <c r="A114" s="99" t="s">
        <v>58</v>
      </c>
      <c r="B114" s="118">
        <v>0</v>
      </c>
      <c r="C114" s="97">
        <v>1.4</v>
      </c>
      <c r="D114" s="11"/>
      <c r="E114" s="118">
        <v>0</v>
      </c>
      <c r="F114" s="97">
        <v>0.9</v>
      </c>
      <c r="G114" s="11"/>
      <c r="H114" s="45">
        <f t="shared" si="5"/>
        <v>0</v>
      </c>
      <c r="I114" s="46">
        <f t="shared" si="5"/>
        <v>0.49999999999999989</v>
      </c>
    </row>
    <row r="115" spans="1:9" x14ac:dyDescent="0.25">
      <c r="A115" s="98" t="s">
        <v>93</v>
      </c>
      <c r="B115" s="118"/>
      <c r="C115" s="97"/>
      <c r="D115" s="11"/>
      <c r="E115" s="118"/>
      <c r="F115" s="97"/>
      <c r="G115" s="11"/>
      <c r="H115" s="45"/>
      <c r="I115" s="46"/>
    </row>
    <row r="116" spans="1:9" x14ac:dyDescent="0.25">
      <c r="A116" s="99" t="s">
        <v>101</v>
      </c>
      <c r="B116" s="118">
        <v>0</v>
      </c>
      <c r="C116" s="97">
        <v>0</v>
      </c>
      <c r="D116" s="11"/>
      <c r="E116" s="118">
        <v>0</v>
      </c>
      <c r="F116" s="97">
        <v>0</v>
      </c>
      <c r="G116" s="11"/>
      <c r="H116" s="45">
        <v>0</v>
      </c>
      <c r="I116" s="46">
        <v>0</v>
      </c>
    </row>
    <row r="117" spans="1:9" x14ac:dyDescent="0.25">
      <c r="A117" s="98" t="s">
        <v>75</v>
      </c>
      <c r="B117" s="123"/>
      <c r="C117" s="96"/>
      <c r="D117" s="11"/>
      <c r="E117" s="123"/>
      <c r="F117" s="96"/>
      <c r="G117" s="11"/>
      <c r="H117" s="45"/>
      <c r="I117" s="46"/>
    </row>
    <row r="118" spans="1:9" x14ac:dyDescent="0.25">
      <c r="A118" s="99" t="s">
        <v>37</v>
      </c>
      <c r="B118" s="126">
        <v>682</v>
      </c>
      <c r="C118" s="102">
        <v>1.7</v>
      </c>
      <c r="D118" s="30"/>
      <c r="E118" s="126">
        <v>848</v>
      </c>
      <c r="F118" s="102">
        <v>1.7</v>
      </c>
      <c r="G118" s="30"/>
      <c r="H118" s="45">
        <f t="shared" si="5"/>
        <v>-166</v>
      </c>
      <c r="I118" s="46">
        <f t="shared" si="5"/>
        <v>0</v>
      </c>
    </row>
    <row r="119" spans="1:9" x14ac:dyDescent="0.25">
      <c r="A119" s="99" t="s">
        <v>38</v>
      </c>
      <c r="B119" s="124">
        <v>0</v>
      </c>
      <c r="C119" s="101">
        <v>0</v>
      </c>
      <c r="D119" s="30"/>
      <c r="E119" s="124">
        <v>0</v>
      </c>
      <c r="F119" s="101">
        <v>0</v>
      </c>
      <c r="G119" s="30"/>
      <c r="H119" s="70">
        <f t="shared" si="5"/>
        <v>0</v>
      </c>
      <c r="I119" s="71">
        <f t="shared" si="5"/>
        <v>0</v>
      </c>
    </row>
    <row r="120" spans="1:9" x14ac:dyDescent="0.25">
      <c r="A120" s="10" t="s">
        <v>10</v>
      </c>
      <c r="B120" s="215">
        <f>SUM(B89:B119)</f>
        <v>2560.1999999999998</v>
      </c>
      <c r="C120" s="66">
        <f>SUM(C89:C119)</f>
        <v>25.599999999999998</v>
      </c>
      <c r="D120" s="11"/>
      <c r="E120" s="215">
        <v>2583.5</v>
      </c>
      <c r="F120" s="44">
        <v>32.199999999999996</v>
      </c>
      <c r="G120" s="11"/>
      <c r="H120" s="215">
        <f t="shared" si="5"/>
        <v>-23.300000000000182</v>
      </c>
      <c r="I120" s="46">
        <f t="shared" si="5"/>
        <v>-6.5999999999999979</v>
      </c>
    </row>
    <row r="121" spans="1:9" x14ac:dyDescent="0.25">
      <c r="B121" s="45"/>
      <c r="C121" s="66"/>
      <c r="D121" s="11"/>
      <c r="E121" s="45"/>
      <c r="F121" s="44"/>
      <c r="G121" s="11"/>
      <c r="H121" s="45"/>
      <c r="I121" s="46"/>
    </row>
    <row r="122" spans="1:9" x14ac:dyDescent="0.25">
      <c r="A122" s="136" t="s">
        <v>4</v>
      </c>
      <c r="B122" s="45"/>
      <c r="C122" s="66"/>
      <c r="D122" s="11"/>
      <c r="E122" s="45"/>
      <c r="F122" s="44"/>
      <c r="G122" s="11"/>
      <c r="H122" s="45"/>
      <c r="I122" s="46"/>
    </row>
    <row r="123" spans="1:9" x14ac:dyDescent="0.25">
      <c r="A123" s="136" t="s">
        <v>81</v>
      </c>
      <c r="B123" s="45"/>
      <c r="C123" s="65"/>
      <c r="D123" s="11"/>
      <c r="E123" s="45"/>
      <c r="F123" s="44"/>
      <c r="G123" s="11"/>
      <c r="H123" s="45"/>
      <c r="I123" s="46"/>
    </row>
    <row r="124" spans="1:9" x14ac:dyDescent="0.25">
      <c r="A124" s="79" t="s">
        <v>71</v>
      </c>
      <c r="B124" s="45"/>
      <c r="C124" s="65"/>
      <c r="D124" s="11"/>
      <c r="E124" s="45"/>
      <c r="F124" s="44"/>
      <c r="G124" s="11"/>
      <c r="H124" s="45"/>
      <c r="I124" s="46"/>
    </row>
    <row r="125" spans="1:9" x14ac:dyDescent="0.25">
      <c r="A125" s="98" t="s">
        <v>73</v>
      </c>
      <c r="B125" s="45"/>
      <c r="C125" s="65"/>
      <c r="D125" s="11"/>
      <c r="E125" s="45"/>
      <c r="F125" s="44"/>
      <c r="G125" s="11"/>
      <c r="H125" s="45"/>
      <c r="I125" s="46"/>
    </row>
    <row r="126" spans="1:9" x14ac:dyDescent="0.25">
      <c r="A126" s="148" t="s">
        <v>126</v>
      </c>
      <c r="B126" s="45">
        <v>0</v>
      </c>
      <c r="C126" s="65">
        <v>1</v>
      </c>
      <c r="D126" s="11"/>
      <c r="E126" s="45">
        <v>0</v>
      </c>
      <c r="F126" s="65">
        <v>1</v>
      </c>
      <c r="G126" s="11"/>
      <c r="H126" s="45">
        <f>B126-E126</f>
        <v>0</v>
      </c>
      <c r="I126" s="46">
        <f>C126-F126</f>
        <v>0</v>
      </c>
    </row>
    <row r="127" spans="1:9" x14ac:dyDescent="0.25">
      <c r="A127" s="99" t="s">
        <v>85</v>
      </c>
      <c r="B127" s="45">
        <v>0</v>
      </c>
      <c r="C127" s="65">
        <v>1.5</v>
      </c>
      <c r="D127" s="11"/>
      <c r="E127" s="45">
        <v>0</v>
      </c>
      <c r="F127" s="65">
        <v>2</v>
      </c>
      <c r="G127" s="11"/>
      <c r="H127" s="45">
        <f t="shared" ref="H127:I132" si="8">B127-E127</f>
        <v>0</v>
      </c>
      <c r="I127" s="46">
        <f t="shared" si="8"/>
        <v>-0.5</v>
      </c>
    </row>
    <row r="128" spans="1:9" x14ac:dyDescent="0.25">
      <c r="A128" s="98" t="s">
        <v>37</v>
      </c>
      <c r="B128" s="123"/>
      <c r="C128" s="65"/>
      <c r="D128" s="11"/>
      <c r="E128" s="123"/>
      <c r="F128" s="65"/>
      <c r="G128" s="11"/>
      <c r="H128" s="45"/>
      <c r="I128" s="46"/>
    </row>
    <row r="129" spans="1:9" x14ac:dyDescent="0.25">
      <c r="A129" s="99" t="s">
        <v>75</v>
      </c>
      <c r="B129" s="126">
        <v>0</v>
      </c>
      <c r="C129" s="84">
        <v>0</v>
      </c>
      <c r="D129" s="30"/>
      <c r="E129" s="126">
        <v>0</v>
      </c>
      <c r="F129" s="84">
        <v>0</v>
      </c>
      <c r="G129" s="30"/>
      <c r="H129" s="62">
        <f t="shared" si="8"/>
        <v>0</v>
      </c>
      <c r="I129" s="63">
        <f t="shared" si="8"/>
        <v>0</v>
      </c>
    </row>
    <row r="130" spans="1:9" x14ac:dyDescent="0.25">
      <c r="A130" s="98" t="s">
        <v>35</v>
      </c>
      <c r="B130" s="126"/>
      <c r="C130" s="84"/>
      <c r="D130" s="30"/>
      <c r="E130" s="126"/>
      <c r="F130" s="84"/>
      <c r="G130" s="30"/>
      <c r="H130" s="62"/>
      <c r="I130" s="63"/>
    </row>
    <row r="131" spans="1:9" x14ac:dyDescent="0.25">
      <c r="A131" s="99" t="s">
        <v>36</v>
      </c>
      <c r="B131" s="124">
        <v>0</v>
      </c>
      <c r="C131" s="67">
        <v>0</v>
      </c>
      <c r="D131" s="30"/>
      <c r="E131" s="124">
        <v>0</v>
      </c>
      <c r="F131" s="67">
        <v>0</v>
      </c>
      <c r="G131" s="30"/>
      <c r="H131" s="70">
        <v>0</v>
      </c>
      <c r="I131" s="71">
        <v>0</v>
      </c>
    </row>
    <row r="132" spans="1:9" x14ac:dyDescent="0.25">
      <c r="A132" s="10" t="s">
        <v>10</v>
      </c>
      <c r="B132" s="45">
        <f>SUM(B126:B131)</f>
        <v>0</v>
      </c>
      <c r="C132" s="65">
        <f>SUM(C126:C131)</f>
        <v>2.5</v>
      </c>
      <c r="D132" s="11"/>
      <c r="E132" s="45">
        <v>0</v>
      </c>
      <c r="F132" s="44">
        <v>3</v>
      </c>
      <c r="G132" s="11"/>
      <c r="H132" s="45">
        <f t="shared" si="8"/>
        <v>0</v>
      </c>
      <c r="I132" s="46">
        <f t="shared" si="8"/>
        <v>-0.5</v>
      </c>
    </row>
    <row r="133" spans="1:9" x14ac:dyDescent="0.25">
      <c r="B133" s="45"/>
      <c r="C133" s="65"/>
      <c r="D133" s="11"/>
      <c r="E133" s="45"/>
      <c r="F133" s="44"/>
      <c r="G133" s="11"/>
      <c r="H133" s="45"/>
      <c r="I133" s="46"/>
    </row>
    <row r="134" spans="1:9" x14ac:dyDescent="0.25">
      <c r="A134" s="136" t="s">
        <v>4</v>
      </c>
      <c r="B134" s="45"/>
      <c r="C134" s="65"/>
      <c r="D134" s="11"/>
      <c r="E134" s="45"/>
      <c r="F134" s="44"/>
      <c r="G134" s="11"/>
      <c r="H134" s="45"/>
      <c r="I134" s="46"/>
    </row>
    <row r="135" spans="1:9" x14ac:dyDescent="0.25">
      <c r="A135" s="136" t="s">
        <v>82</v>
      </c>
      <c r="B135" s="45"/>
      <c r="C135" s="65"/>
      <c r="D135" s="11"/>
      <c r="E135" s="45"/>
      <c r="F135" s="44"/>
      <c r="G135" s="11"/>
      <c r="H135" s="45"/>
      <c r="I135" s="46"/>
    </row>
    <row r="136" spans="1:9" x14ac:dyDescent="0.25">
      <c r="A136" s="79" t="s">
        <v>71</v>
      </c>
      <c r="B136" s="45"/>
      <c r="C136" s="65"/>
      <c r="D136" s="11"/>
      <c r="E136" s="45"/>
      <c r="F136" s="44"/>
      <c r="G136" s="11"/>
      <c r="H136" s="45"/>
      <c r="I136" s="46"/>
    </row>
    <row r="137" spans="1:9" hidden="1" x14ac:dyDescent="0.25">
      <c r="A137" s="98" t="s">
        <v>76</v>
      </c>
      <c r="B137" s="123"/>
      <c r="C137" s="96"/>
      <c r="D137" s="11"/>
      <c r="E137" s="45"/>
      <c r="F137" s="44"/>
      <c r="G137" s="11"/>
      <c r="H137" s="45"/>
      <c r="I137" s="46"/>
    </row>
    <row r="138" spans="1:9" hidden="1" x14ac:dyDescent="0.25">
      <c r="A138" s="99" t="s">
        <v>15</v>
      </c>
      <c r="B138" s="118"/>
      <c r="C138" s="97"/>
      <c r="D138" s="11"/>
      <c r="E138" s="45"/>
      <c r="F138" s="44"/>
      <c r="G138" s="11"/>
      <c r="H138" s="45">
        <f>B138-E138</f>
        <v>0</v>
      </c>
      <c r="I138" s="46">
        <f>C138-F138</f>
        <v>0</v>
      </c>
    </row>
    <row r="139" spans="1:9" hidden="1" x14ac:dyDescent="0.25">
      <c r="A139" s="98" t="s">
        <v>73</v>
      </c>
      <c r="B139" s="118"/>
      <c r="C139" s="97"/>
      <c r="D139" s="11"/>
      <c r="E139" s="45"/>
      <c r="F139" s="44"/>
      <c r="G139" s="11"/>
      <c r="H139" s="45"/>
      <c r="I139" s="46"/>
    </row>
    <row r="140" spans="1:9" hidden="1" x14ac:dyDescent="0.25">
      <c r="A140" s="99" t="s">
        <v>20</v>
      </c>
      <c r="B140" s="118">
        <v>0</v>
      </c>
      <c r="C140" s="97">
        <v>0</v>
      </c>
      <c r="D140" s="11"/>
      <c r="E140" s="118">
        <v>0</v>
      </c>
      <c r="F140" s="90">
        <v>0</v>
      </c>
      <c r="G140" s="11"/>
      <c r="H140" s="45">
        <f t="shared" ref="H140:I158" si="9">B140-E140</f>
        <v>0</v>
      </c>
      <c r="I140" s="46">
        <f t="shared" si="9"/>
        <v>0</v>
      </c>
    </row>
    <row r="141" spans="1:9" hidden="1" x14ac:dyDescent="0.25">
      <c r="A141" s="99" t="s">
        <v>92</v>
      </c>
      <c r="B141" s="118">
        <v>0</v>
      </c>
      <c r="C141" s="97"/>
      <c r="D141" s="11"/>
      <c r="E141" s="118">
        <v>0</v>
      </c>
      <c r="F141" s="90"/>
      <c r="G141" s="11"/>
      <c r="H141" s="45">
        <f t="shared" si="9"/>
        <v>0</v>
      </c>
      <c r="I141" s="46">
        <f t="shared" si="9"/>
        <v>0</v>
      </c>
    </row>
    <row r="142" spans="1:9" hidden="1" x14ac:dyDescent="0.25">
      <c r="A142" s="99" t="s">
        <v>22</v>
      </c>
      <c r="B142" s="118">
        <v>0</v>
      </c>
      <c r="C142" s="90">
        <v>0</v>
      </c>
      <c r="D142" s="11"/>
      <c r="E142" s="118">
        <v>0</v>
      </c>
      <c r="F142" s="90">
        <v>0</v>
      </c>
      <c r="G142" s="11"/>
      <c r="H142" s="45">
        <f t="shared" si="9"/>
        <v>0</v>
      </c>
      <c r="I142" s="46">
        <f t="shared" si="9"/>
        <v>0</v>
      </c>
    </row>
    <row r="143" spans="1:9" hidden="1" x14ac:dyDescent="0.25">
      <c r="A143" s="99" t="s">
        <v>23</v>
      </c>
      <c r="B143" s="118">
        <v>0</v>
      </c>
      <c r="C143" s="90">
        <v>0</v>
      </c>
      <c r="D143" s="11"/>
      <c r="E143" s="118">
        <v>0</v>
      </c>
      <c r="F143" s="90">
        <v>0</v>
      </c>
      <c r="G143" s="11"/>
      <c r="H143" s="45">
        <f t="shared" si="9"/>
        <v>0</v>
      </c>
      <c r="I143" s="46">
        <f t="shared" si="9"/>
        <v>0</v>
      </c>
    </row>
    <row r="144" spans="1:9" hidden="1" x14ac:dyDescent="0.25">
      <c r="A144" s="99" t="s">
        <v>28</v>
      </c>
      <c r="B144" s="118">
        <v>0</v>
      </c>
      <c r="C144" s="90">
        <v>0</v>
      </c>
      <c r="D144" s="11"/>
      <c r="E144" s="118">
        <v>0</v>
      </c>
      <c r="F144" s="90">
        <v>0</v>
      </c>
      <c r="G144" s="11"/>
      <c r="H144" s="45">
        <f t="shared" si="9"/>
        <v>0</v>
      </c>
      <c r="I144" s="46">
        <f t="shared" si="9"/>
        <v>0</v>
      </c>
    </row>
    <row r="145" spans="1:9" hidden="1" x14ac:dyDescent="0.25">
      <c r="A145" s="99" t="s">
        <v>60</v>
      </c>
      <c r="B145" s="118">
        <v>0</v>
      </c>
      <c r="C145" s="90">
        <v>0</v>
      </c>
      <c r="D145" s="11"/>
      <c r="E145" s="118">
        <v>0</v>
      </c>
      <c r="F145" s="90">
        <v>0</v>
      </c>
      <c r="G145" s="11"/>
      <c r="H145" s="45">
        <f t="shared" si="9"/>
        <v>0</v>
      </c>
      <c r="I145" s="46">
        <f t="shared" si="9"/>
        <v>0</v>
      </c>
    </row>
    <row r="146" spans="1:9" hidden="1" x14ac:dyDescent="0.25">
      <c r="A146" s="99" t="s">
        <v>61</v>
      </c>
      <c r="B146" s="124">
        <v>0</v>
      </c>
      <c r="C146" s="91">
        <v>0</v>
      </c>
      <c r="D146" s="11"/>
      <c r="E146" s="124">
        <v>0</v>
      </c>
      <c r="F146" s="91">
        <v>0</v>
      </c>
      <c r="G146" s="11"/>
      <c r="H146" s="70">
        <f t="shared" si="9"/>
        <v>0</v>
      </c>
      <c r="I146" s="71">
        <f t="shared" si="9"/>
        <v>0</v>
      </c>
    </row>
    <row r="147" spans="1:9" hidden="1" x14ac:dyDescent="0.25">
      <c r="A147" s="98" t="s">
        <v>72</v>
      </c>
      <c r="B147" s="125"/>
      <c r="C147" s="103"/>
      <c r="D147" s="11"/>
      <c r="E147" s="45"/>
      <c r="F147" s="44"/>
      <c r="G147" s="11"/>
      <c r="H147" s="45"/>
      <c r="I147" s="46"/>
    </row>
    <row r="148" spans="1:9" hidden="1" x14ac:dyDescent="0.25">
      <c r="A148" s="99" t="s">
        <v>62</v>
      </c>
      <c r="B148" s="126"/>
      <c r="C148" s="102"/>
      <c r="D148" s="30"/>
      <c r="E148" s="45"/>
      <c r="F148" s="44"/>
      <c r="G148" s="11"/>
      <c r="H148" s="45">
        <f t="shared" si="9"/>
        <v>0</v>
      </c>
      <c r="I148" s="46">
        <f t="shared" si="9"/>
        <v>0</v>
      </c>
    </row>
    <row r="149" spans="1:9" hidden="1" x14ac:dyDescent="0.25">
      <c r="A149" s="98" t="s">
        <v>35</v>
      </c>
      <c r="B149" s="123"/>
      <c r="C149" s="96"/>
      <c r="D149" s="11"/>
      <c r="E149" s="45"/>
      <c r="F149" s="44"/>
      <c r="G149" s="11"/>
      <c r="H149" s="45"/>
      <c r="I149" s="46"/>
    </row>
    <row r="150" spans="1:9" hidden="1" x14ac:dyDescent="0.25">
      <c r="A150" s="99" t="s">
        <v>77</v>
      </c>
      <c r="B150" s="118"/>
      <c r="C150" s="97"/>
      <c r="D150" s="11"/>
      <c r="E150" s="45"/>
      <c r="F150" s="44"/>
      <c r="G150" s="11"/>
      <c r="H150" s="45">
        <f t="shared" si="9"/>
        <v>0</v>
      </c>
      <c r="I150" s="46">
        <f t="shared" si="9"/>
        <v>0</v>
      </c>
    </row>
    <row r="151" spans="1:9" hidden="1" x14ac:dyDescent="0.25">
      <c r="A151" s="99" t="s">
        <v>28</v>
      </c>
      <c r="B151" s="118"/>
      <c r="C151" s="97"/>
      <c r="D151" s="11"/>
      <c r="E151" s="45"/>
      <c r="F151" s="44"/>
      <c r="G151" s="11"/>
      <c r="H151" s="45"/>
      <c r="I151" s="46"/>
    </row>
    <row r="152" spans="1:9" hidden="1" x14ac:dyDescent="0.25">
      <c r="A152" s="98" t="s">
        <v>93</v>
      </c>
      <c r="B152" s="118"/>
      <c r="C152" s="97"/>
      <c r="D152" s="11"/>
      <c r="E152" s="45"/>
      <c r="F152" s="44"/>
      <c r="G152" s="11"/>
      <c r="H152" s="45"/>
      <c r="I152" s="46"/>
    </row>
    <row r="153" spans="1:9" hidden="1" x14ac:dyDescent="0.25">
      <c r="A153" s="99" t="s">
        <v>39</v>
      </c>
      <c r="B153" s="118"/>
      <c r="C153" s="97"/>
      <c r="D153" s="11"/>
      <c r="E153" s="45"/>
      <c r="F153" s="44"/>
      <c r="G153" s="11"/>
      <c r="H153" s="45">
        <f t="shared" si="9"/>
        <v>0</v>
      </c>
      <c r="I153" s="46">
        <f t="shared" si="9"/>
        <v>0</v>
      </c>
    </row>
    <row r="154" spans="1:9" hidden="1" x14ac:dyDescent="0.25">
      <c r="A154" s="98" t="s">
        <v>75</v>
      </c>
      <c r="B154" s="22"/>
      <c r="C154" s="5"/>
      <c r="D154" s="11"/>
      <c r="E154" s="45"/>
      <c r="F154" s="44"/>
      <c r="G154" s="11"/>
      <c r="H154" s="45"/>
      <c r="I154" s="46"/>
    </row>
    <row r="155" spans="1:9" hidden="1" x14ac:dyDescent="0.25">
      <c r="A155" s="99" t="s">
        <v>37</v>
      </c>
      <c r="B155" s="127"/>
      <c r="C155" s="131"/>
      <c r="D155" s="11"/>
      <c r="E155" s="70"/>
      <c r="F155" s="69"/>
      <c r="G155" s="11"/>
      <c r="H155" s="70">
        <f t="shared" si="9"/>
        <v>0</v>
      </c>
      <c r="I155" s="71">
        <f t="shared" si="9"/>
        <v>0</v>
      </c>
    </row>
    <row r="156" spans="1:9" x14ac:dyDescent="0.25">
      <c r="A156" s="10" t="s">
        <v>10</v>
      </c>
      <c r="B156" s="45">
        <f>SUM(B137:B155)</f>
        <v>0</v>
      </c>
      <c r="C156" s="66">
        <f>SUM(C138:C155)</f>
        <v>0</v>
      </c>
      <c r="D156" s="11"/>
      <c r="E156" s="45">
        <v>0</v>
      </c>
      <c r="F156" s="44">
        <v>0</v>
      </c>
      <c r="G156" s="11"/>
      <c r="H156" s="45">
        <f t="shared" si="9"/>
        <v>0</v>
      </c>
      <c r="I156" s="46">
        <f t="shared" si="9"/>
        <v>0</v>
      </c>
    </row>
    <row r="157" spans="1:9" x14ac:dyDescent="0.25">
      <c r="B157" s="45"/>
      <c r="C157" s="66"/>
      <c r="D157" s="11"/>
      <c r="E157" s="45"/>
      <c r="F157" s="44"/>
      <c r="G157" s="11"/>
      <c r="H157" s="45"/>
      <c r="I157" s="46"/>
    </row>
    <row r="158" spans="1:9" ht="13.8" thickBot="1" x14ac:dyDescent="0.3">
      <c r="A158" s="32" t="s">
        <v>11</v>
      </c>
      <c r="B158" s="152">
        <f>B156+B132+B120+B83</f>
        <v>2888.2</v>
      </c>
      <c r="C158" s="76">
        <f>C156+C132+C120+C83</f>
        <v>28.099999999999998</v>
      </c>
      <c r="D158" s="11"/>
      <c r="E158" s="152">
        <v>2743.5</v>
      </c>
      <c r="F158" s="104">
        <v>35.199999999999996</v>
      </c>
      <c r="G158" s="11"/>
      <c r="H158" s="152">
        <f t="shared" si="9"/>
        <v>144.69999999999982</v>
      </c>
      <c r="I158" s="74">
        <f t="shared" si="9"/>
        <v>-7.0999999999999979</v>
      </c>
    </row>
    <row r="159" spans="1:9" ht="13.8" thickTop="1" x14ac:dyDescent="0.25">
      <c r="A159" s="9"/>
      <c r="B159" s="45"/>
      <c r="C159" s="66"/>
      <c r="D159" s="11"/>
      <c r="E159" s="45"/>
      <c r="F159" s="44"/>
      <c r="G159" s="11"/>
      <c r="H159" s="45"/>
      <c r="I159" s="46"/>
    </row>
    <row r="160" spans="1:9" x14ac:dyDescent="0.25">
      <c r="A160" s="10"/>
      <c r="B160" s="45"/>
      <c r="C160" s="65"/>
      <c r="D160" s="11"/>
      <c r="E160" s="45"/>
      <c r="F160" s="44"/>
      <c r="G160" s="11"/>
      <c r="H160" s="45"/>
      <c r="I160" s="46"/>
    </row>
    <row r="161" spans="1:9" x14ac:dyDescent="0.25">
      <c r="B161" s="45"/>
      <c r="C161" s="65"/>
      <c r="D161" s="11"/>
      <c r="E161" s="45"/>
      <c r="F161" s="44"/>
      <c r="G161" s="11"/>
      <c r="H161" s="45"/>
      <c r="I161" s="46"/>
    </row>
    <row r="162" spans="1:9" x14ac:dyDescent="0.25">
      <c r="A162" s="16" t="s">
        <v>8</v>
      </c>
      <c r="B162" s="215">
        <f>B158+B47</f>
        <v>2888.2</v>
      </c>
      <c r="C162" s="65">
        <f>C158+C47</f>
        <v>28.099999999999998</v>
      </c>
      <c r="D162" s="11"/>
      <c r="E162" s="215">
        <v>2743.5</v>
      </c>
      <c r="F162" s="44">
        <v>35.199999999999996</v>
      </c>
      <c r="G162" s="11"/>
      <c r="H162" s="215">
        <f>B162-E162</f>
        <v>144.69999999999982</v>
      </c>
      <c r="I162" s="46">
        <f>C162-F162</f>
        <v>-7.0999999999999979</v>
      </c>
    </row>
    <row r="163" spans="1:9" x14ac:dyDescent="0.25">
      <c r="B163" s="45"/>
      <c r="C163" s="65"/>
      <c r="D163" s="11"/>
      <c r="E163" s="45"/>
      <c r="F163" s="44"/>
      <c r="G163" s="11"/>
      <c r="H163" s="45"/>
      <c r="I163" s="46"/>
    </row>
    <row r="164" spans="1:9" x14ac:dyDescent="0.25">
      <c r="A164" s="308" t="s">
        <v>94</v>
      </c>
      <c r="B164" s="45"/>
      <c r="C164" s="65"/>
      <c r="D164" s="11"/>
      <c r="E164" s="45"/>
      <c r="F164" s="44"/>
      <c r="G164" s="11"/>
      <c r="H164" s="45"/>
      <c r="I164" s="46"/>
    </row>
    <row r="165" spans="1:9" x14ac:dyDescent="0.25">
      <c r="A165" s="308"/>
      <c r="B165" s="132">
        <f>(C162*419.767)+B162</f>
        <v>14683.652699999999</v>
      </c>
      <c r="C165" s="133"/>
      <c r="D165" s="133"/>
      <c r="E165" s="132">
        <v>17363.995999999999</v>
      </c>
      <c r="F165" s="44"/>
      <c r="G165" s="11"/>
      <c r="H165" s="113">
        <f>B165-E165</f>
        <v>-2680.3433000000005</v>
      </c>
      <c r="I165" s="46"/>
    </row>
    <row r="166" spans="1:9" x14ac:dyDescent="0.25">
      <c r="B166" s="45"/>
      <c r="C166" s="65"/>
      <c r="D166" s="11"/>
      <c r="E166" s="45"/>
      <c r="F166" s="44"/>
      <c r="G166" s="11"/>
      <c r="H166" s="45"/>
      <c r="I166" s="46"/>
    </row>
    <row r="167" spans="1:9" ht="47.25" customHeight="1" x14ac:dyDescent="0.25">
      <c r="A167" s="308"/>
      <c r="B167" s="317"/>
      <c r="C167" s="317"/>
      <c r="D167" s="317"/>
      <c r="E167" s="317"/>
      <c r="F167" s="317"/>
      <c r="G167" s="317"/>
      <c r="H167" s="317"/>
      <c r="I167" s="317"/>
    </row>
  </sheetData>
  <mergeCells count="5">
    <mergeCell ref="A167:I167"/>
    <mergeCell ref="B2:C2"/>
    <mergeCell ref="E2:F2"/>
    <mergeCell ref="H2:I2"/>
    <mergeCell ref="A164:A165"/>
  </mergeCells>
  <phoneticPr fontId="0" type="noConversion"/>
  <printOptions horizontalCentered="1" gridLines="1"/>
  <pageMargins left="0.25" right="0.25" top="0.75" bottom="0.75" header="0.3" footer="0.3"/>
  <pageSetup scale="66" fitToHeight="4" orientation="portrait" r:id="rId1"/>
  <headerFooter alignWithMargins="0">
    <oddHeader>&amp;C&amp;"Arial,Bold"Mission Direct Budgeted Resources Allocated to 
Agreement State Regulatory Support Fee-Relief Category</oddHeader>
    <oddFooter>&amp;L&amp;D
&amp;RPage &amp;P of &amp;N</oddFooter>
  </headerFooter>
  <rowBreaks count="1" manualBreakCount="1">
    <brk id="133" max="8"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rgb="FF92D050"/>
  </sheetPr>
  <dimension ref="A1:I154"/>
  <sheetViews>
    <sheetView view="pageBreakPreview" zoomScale="60" zoomScaleNormal="80" workbookViewId="0">
      <pane xSplit="1" ySplit="4" topLeftCell="B5" activePane="bottomRight" state="frozen"/>
      <selection activeCell="AB47" sqref="AB47"/>
      <selection pane="topRight" activeCell="AB47" sqref="AB47"/>
      <selection pane="bottomLeft" activeCell="AB47" sqref="AB47"/>
      <selection pane="bottomRight" activeCell="A8" sqref="A8"/>
    </sheetView>
  </sheetViews>
  <sheetFormatPr defaultColWidth="8.6328125" defaultRowHeight="13.2" x14ac:dyDescent="0.25"/>
  <cols>
    <col min="1" max="1" width="48.81640625" style="11" customWidth="1"/>
    <col min="2" max="2" width="12.1796875" style="19" customWidth="1"/>
    <col min="3" max="3" width="6.81640625" style="12" customWidth="1"/>
    <col min="4" max="4" width="2.1796875" style="1" customWidth="1"/>
    <col min="5" max="5" width="11.90625" style="19" customWidth="1"/>
    <col min="6" max="6" width="6.81640625" style="12" customWidth="1"/>
    <col min="7" max="7" width="2.1796875" style="1" customWidth="1"/>
    <col min="8" max="8" width="13.90625" style="19" customWidth="1"/>
    <col min="9" max="9" width="6.81640625" style="12" customWidth="1"/>
    <col min="10" max="16384" width="8.6328125" style="1"/>
  </cols>
  <sheetData>
    <row r="1" spans="1:9" ht="24" customHeight="1" x14ac:dyDescent="0.25">
      <c r="A1" s="15"/>
      <c r="B1" s="17"/>
      <c r="C1" s="20"/>
      <c r="D1" s="2"/>
    </row>
    <row r="2" spans="1:9" x14ac:dyDescent="0.25">
      <c r="A2" s="21"/>
      <c r="B2" s="17"/>
      <c r="C2" s="20"/>
      <c r="D2" s="2"/>
    </row>
    <row r="3" spans="1:9" x14ac:dyDescent="0.25">
      <c r="A3" s="7"/>
      <c r="B3" s="304" t="s">
        <v>214</v>
      </c>
      <c r="C3" s="304"/>
      <c r="D3" s="3"/>
      <c r="E3" s="310" t="s">
        <v>203</v>
      </c>
      <c r="F3" s="318"/>
      <c r="G3" s="4"/>
      <c r="H3" s="310" t="s">
        <v>1</v>
      </c>
      <c r="I3" s="318"/>
    </row>
    <row r="4" spans="1:9" x14ac:dyDescent="0.25">
      <c r="A4" s="8"/>
      <c r="B4" s="47" t="s">
        <v>40</v>
      </c>
      <c r="C4" s="25" t="s">
        <v>2</v>
      </c>
      <c r="D4" s="3"/>
      <c r="E4" s="47" t="s">
        <v>40</v>
      </c>
      <c r="F4" s="13" t="s">
        <v>2</v>
      </c>
      <c r="G4" s="4"/>
      <c r="H4" s="47" t="s">
        <v>40</v>
      </c>
      <c r="I4" s="13" t="s">
        <v>2</v>
      </c>
    </row>
    <row r="5" spans="1:9" ht="18.899999999999999" customHeight="1" x14ac:dyDescent="0.25">
      <c r="A5" s="8"/>
      <c r="B5" s="18" t="s">
        <v>0</v>
      </c>
      <c r="C5" s="26" t="s">
        <v>0</v>
      </c>
      <c r="D5" s="3"/>
      <c r="E5" s="18" t="s">
        <v>0</v>
      </c>
      <c r="F5" s="14" t="s">
        <v>0</v>
      </c>
      <c r="G5" s="4"/>
      <c r="H5" s="23" t="s">
        <v>0</v>
      </c>
      <c r="I5" s="14" t="s">
        <v>0</v>
      </c>
    </row>
    <row r="6" spans="1:9" ht="18.899999999999999" customHeight="1" x14ac:dyDescent="0.25">
      <c r="A6" s="136" t="s">
        <v>3</v>
      </c>
      <c r="B6" s="116"/>
      <c r="C6" s="41"/>
      <c r="D6" s="6"/>
      <c r="E6" s="57"/>
      <c r="F6" s="56"/>
      <c r="G6" s="6"/>
      <c r="H6" s="57"/>
      <c r="I6" s="58"/>
    </row>
    <row r="7" spans="1:9" ht="18.899999999999999" customHeight="1" x14ac:dyDescent="0.25">
      <c r="A7" s="136" t="s">
        <v>14</v>
      </c>
      <c r="B7" s="116"/>
      <c r="C7" s="41"/>
      <c r="D7" s="6"/>
      <c r="E7" s="57"/>
      <c r="F7" s="56"/>
      <c r="G7" s="6"/>
      <c r="H7" s="57"/>
      <c r="I7" s="58"/>
    </row>
    <row r="8" spans="1:9" x14ac:dyDescent="0.25">
      <c r="A8" s="79" t="s">
        <v>89</v>
      </c>
      <c r="B8" s="116"/>
      <c r="C8" s="41"/>
      <c r="D8" s="6"/>
      <c r="E8" s="57"/>
      <c r="F8" s="56"/>
      <c r="G8" s="6"/>
      <c r="H8" s="57"/>
      <c r="I8" s="58"/>
    </row>
    <row r="9" spans="1:9" hidden="1" x14ac:dyDescent="0.25">
      <c r="A9" s="98" t="s">
        <v>74</v>
      </c>
      <c r="B9" s="117"/>
      <c r="C9" s="97"/>
      <c r="D9" s="6"/>
      <c r="E9" s="57"/>
      <c r="F9" s="56"/>
      <c r="G9" s="6"/>
      <c r="H9" s="57"/>
      <c r="I9" s="58"/>
    </row>
    <row r="10" spans="1:9" hidden="1" x14ac:dyDescent="0.25">
      <c r="A10" s="99" t="s">
        <v>29</v>
      </c>
      <c r="B10" s="118"/>
      <c r="C10" s="97"/>
      <c r="D10" s="6"/>
      <c r="E10" s="118"/>
      <c r="F10" s="90"/>
      <c r="G10" s="6"/>
      <c r="H10" s="57">
        <f t="shared" ref="H10:I17" si="0">B10-E10</f>
        <v>0</v>
      </c>
      <c r="I10" s="58">
        <f t="shared" si="0"/>
        <v>0</v>
      </c>
    </row>
    <row r="11" spans="1:9" hidden="1" x14ac:dyDescent="0.25">
      <c r="A11" s="99" t="s">
        <v>30</v>
      </c>
      <c r="B11" s="118"/>
      <c r="C11" s="97"/>
      <c r="D11" s="6"/>
      <c r="E11" s="118"/>
      <c r="F11" s="90"/>
      <c r="G11" s="6"/>
      <c r="H11" s="57">
        <f t="shared" si="0"/>
        <v>0</v>
      </c>
      <c r="I11" s="58">
        <f t="shared" si="0"/>
        <v>0</v>
      </c>
    </row>
    <row r="12" spans="1:9" hidden="1" x14ac:dyDescent="0.25">
      <c r="A12" s="99" t="s">
        <v>20</v>
      </c>
      <c r="B12" s="118"/>
      <c r="C12" s="97"/>
      <c r="D12" s="6"/>
      <c r="E12" s="118"/>
      <c r="F12" s="90"/>
      <c r="G12" s="6"/>
      <c r="H12" s="57">
        <f t="shared" si="0"/>
        <v>0</v>
      </c>
      <c r="I12" s="58">
        <f t="shared" si="0"/>
        <v>0</v>
      </c>
    </row>
    <row r="13" spans="1:9" hidden="1" x14ac:dyDescent="0.25">
      <c r="A13" s="99" t="s">
        <v>31</v>
      </c>
      <c r="B13" s="118"/>
      <c r="C13" s="97"/>
      <c r="D13" s="6"/>
      <c r="E13" s="118"/>
      <c r="F13" s="90"/>
      <c r="G13" s="6"/>
      <c r="H13" s="57">
        <f t="shared" si="0"/>
        <v>0</v>
      </c>
      <c r="I13" s="58">
        <f t="shared" si="0"/>
        <v>0</v>
      </c>
    </row>
    <row r="14" spans="1:9" hidden="1" x14ac:dyDescent="0.25">
      <c r="A14" s="99" t="s">
        <v>23</v>
      </c>
      <c r="B14" s="118"/>
      <c r="C14" s="97"/>
      <c r="D14" s="6"/>
      <c r="E14" s="118"/>
      <c r="F14" s="90"/>
      <c r="G14" s="6"/>
      <c r="H14" s="57">
        <f t="shared" si="0"/>
        <v>0</v>
      </c>
      <c r="I14" s="58">
        <f t="shared" si="0"/>
        <v>0</v>
      </c>
    </row>
    <row r="15" spans="1:9" hidden="1" x14ac:dyDescent="0.25">
      <c r="A15" s="99" t="s">
        <v>26</v>
      </c>
      <c r="B15" s="118"/>
      <c r="C15" s="97"/>
      <c r="D15" s="6"/>
      <c r="E15" s="118"/>
      <c r="F15" s="90"/>
      <c r="G15" s="6"/>
      <c r="H15" s="57">
        <f t="shared" si="0"/>
        <v>0</v>
      </c>
      <c r="I15" s="58">
        <f t="shared" si="0"/>
        <v>0</v>
      </c>
    </row>
    <row r="16" spans="1:9" hidden="1" x14ac:dyDescent="0.25">
      <c r="A16" s="99" t="s">
        <v>28</v>
      </c>
      <c r="B16" s="118"/>
      <c r="C16" s="97"/>
      <c r="D16" s="6"/>
      <c r="E16" s="118"/>
      <c r="F16" s="90"/>
      <c r="G16" s="6"/>
      <c r="H16" s="57">
        <f t="shared" si="0"/>
        <v>0</v>
      </c>
      <c r="I16" s="58">
        <f t="shared" si="0"/>
        <v>0</v>
      </c>
    </row>
    <row r="17" spans="1:9" hidden="1" x14ac:dyDescent="0.25">
      <c r="A17" s="99" t="s">
        <v>32</v>
      </c>
      <c r="B17" s="118"/>
      <c r="C17" s="97"/>
      <c r="D17" s="6"/>
      <c r="E17" s="118"/>
      <c r="F17" s="90"/>
      <c r="G17" s="6"/>
      <c r="H17" s="57">
        <f t="shared" si="0"/>
        <v>0</v>
      </c>
      <c r="I17" s="58">
        <f t="shared" si="0"/>
        <v>0</v>
      </c>
    </row>
    <row r="18" spans="1:9" hidden="1" x14ac:dyDescent="0.25">
      <c r="A18" s="98" t="s">
        <v>75</v>
      </c>
      <c r="B18" s="118"/>
      <c r="C18" s="97"/>
      <c r="D18" s="6"/>
      <c r="E18" s="118"/>
      <c r="F18" s="90"/>
      <c r="G18" s="11"/>
      <c r="H18" s="57"/>
      <c r="I18" s="58"/>
    </row>
    <row r="19" spans="1:9" hidden="1" x14ac:dyDescent="0.25">
      <c r="A19" s="99" t="s">
        <v>37</v>
      </c>
      <c r="B19" s="117">
        <v>0</v>
      </c>
      <c r="C19" s="97">
        <v>0</v>
      </c>
      <c r="D19" s="41"/>
      <c r="E19" s="118">
        <v>0</v>
      </c>
      <c r="F19" s="90">
        <v>0</v>
      </c>
      <c r="G19" s="11"/>
      <c r="H19" s="57">
        <f t="shared" ref="H19:I21" si="1">B19-E19</f>
        <v>0</v>
      </c>
      <c r="I19" s="58">
        <f t="shared" si="1"/>
        <v>0</v>
      </c>
    </row>
    <row r="20" spans="1:9" hidden="1" x14ac:dyDescent="0.25">
      <c r="A20" s="99" t="s">
        <v>38</v>
      </c>
      <c r="B20" s="124">
        <v>0</v>
      </c>
      <c r="C20" s="101">
        <v>0</v>
      </c>
      <c r="D20" s="41"/>
      <c r="E20" s="124">
        <v>0</v>
      </c>
      <c r="F20" s="91">
        <v>0</v>
      </c>
      <c r="G20" s="11"/>
      <c r="H20" s="86">
        <f t="shared" si="1"/>
        <v>0</v>
      </c>
      <c r="I20" s="87">
        <f t="shared" si="1"/>
        <v>0</v>
      </c>
    </row>
    <row r="21" spans="1:9" x14ac:dyDescent="0.25">
      <c r="A21" s="10" t="s">
        <v>10</v>
      </c>
      <c r="B21" s="93">
        <f>SUM(B8:B20)</f>
        <v>0</v>
      </c>
      <c r="C21" s="72">
        <f>SUM(C8:C20)</f>
        <v>0</v>
      </c>
      <c r="D21" s="11"/>
      <c r="E21" s="45">
        <v>0</v>
      </c>
      <c r="F21" s="44">
        <v>0</v>
      </c>
      <c r="G21" s="11"/>
      <c r="H21" s="45">
        <f t="shared" si="1"/>
        <v>0</v>
      </c>
      <c r="I21" s="46">
        <f t="shared" si="1"/>
        <v>0</v>
      </c>
    </row>
    <row r="22" spans="1:9" x14ac:dyDescent="0.25">
      <c r="A22" s="9"/>
      <c r="B22" s="93"/>
      <c r="C22" s="95"/>
      <c r="D22" s="11"/>
      <c r="E22" s="45"/>
      <c r="F22" s="44"/>
      <c r="G22" s="11"/>
      <c r="H22" s="45"/>
      <c r="I22" s="46"/>
    </row>
    <row r="23" spans="1:9" x14ac:dyDescent="0.25">
      <c r="A23" s="136" t="s">
        <v>3</v>
      </c>
      <c r="B23" s="57"/>
      <c r="C23" s="59"/>
      <c r="D23" s="11"/>
      <c r="E23" s="62"/>
      <c r="F23" s="61"/>
      <c r="G23" s="30"/>
      <c r="H23" s="62"/>
      <c r="I23" s="63"/>
    </row>
    <row r="24" spans="1:9" x14ac:dyDescent="0.25">
      <c r="A24" s="136" t="s">
        <v>41</v>
      </c>
      <c r="B24" s="116"/>
      <c r="C24" s="59"/>
      <c r="D24" s="11"/>
      <c r="E24" s="62"/>
      <c r="F24" s="61"/>
      <c r="G24" s="30"/>
      <c r="H24" s="62"/>
      <c r="I24" s="63"/>
    </row>
    <row r="25" spans="1:9" x14ac:dyDescent="0.25">
      <c r="A25" s="79" t="s">
        <v>71</v>
      </c>
      <c r="B25" s="116"/>
      <c r="C25" s="59"/>
      <c r="D25" s="11"/>
      <c r="E25" s="62"/>
      <c r="F25" s="61"/>
      <c r="G25" s="30"/>
      <c r="H25" s="62"/>
      <c r="I25" s="63"/>
    </row>
    <row r="26" spans="1:9" x14ac:dyDescent="0.25">
      <c r="A26" s="98" t="s">
        <v>73</v>
      </c>
      <c r="B26" s="116"/>
      <c r="C26" s="59"/>
      <c r="D26" s="11"/>
      <c r="E26" s="62"/>
      <c r="F26" s="61"/>
      <c r="G26" s="30"/>
      <c r="H26" s="62"/>
      <c r="I26" s="63"/>
    </row>
    <row r="27" spans="1:9" x14ac:dyDescent="0.25">
      <c r="A27" s="99" t="s">
        <v>67</v>
      </c>
      <c r="B27" s="116">
        <v>53</v>
      </c>
      <c r="C27" s="59">
        <v>11.7</v>
      </c>
      <c r="D27" s="11"/>
      <c r="E27" s="116">
        <v>616</v>
      </c>
      <c r="F27" s="59">
        <v>6.9</v>
      </c>
      <c r="G27" s="30"/>
      <c r="H27" s="62">
        <f t="shared" ref="H27:I36" si="2">B27-E27</f>
        <v>-563</v>
      </c>
      <c r="I27" s="63">
        <f t="shared" si="2"/>
        <v>4.7999999999999989</v>
      </c>
    </row>
    <row r="28" spans="1:9" x14ac:dyDescent="0.25">
      <c r="A28" s="98" t="s">
        <v>74</v>
      </c>
      <c r="B28" s="117"/>
      <c r="C28" s="97"/>
      <c r="D28" s="11"/>
      <c r="E28" s="62"/>
      <c r="F28" s="61"/>
      <c r="G28" s="11"/>
      <c r="H28" s="62">
        <f t="shared" si="2"/>
        <v>0</v>
      </c>
      <c r="I28" s="63">
        <f t="shared" si="2"/>
        <v>0</v>
      </c>
    </row>
    <row r="29" spans="1:9" hidden="1" x14ac:dyDescent="0.25">
      <c r="A29" s="99" t="s">
        <v>29</v>
      </c>
      <c r="B29" s="118"/>
      <c r="C29" s="97"/>
      <c r="D29" s="11"/>
      <c r="E29" s="118"/>
      <c r="F29" s="97"/>
      <c r="G29" s="11"/>
      <c r="H29" s="45">
        <f t="shared" si="2"/>
        <v>0</v>
      </c>
      <c r="I29" s="46">
        <f t="shared" si="2"/>
        <v>0</v>
      </c>
    </row>
    <row r="30" spans="1:9" hidden="1" x14ac:dyDescent="0.25">
      <c r="A30" s="99" t="s">
        <v>20</v>
      </c>
      <c r="B30" s="118"/>
      <c r="C30" s="97"/>
      <c r="D30" s="11"/>
      <c r="E30" s="118"/>
      <c r="F30" s="97"/>
      <c r="G30" s="11"/>
      <c r="H30" s="45">
        <f t="shared" si="2"/>
        <v>0</v>
      </c>
      <c r="I30" s="46">
        <f t="shared" si="2"/>
        <v>0</v>
      </c>
    </row>
    <row r="31" spans="1:9" hidden="1" x14ac:dyDescent="0.25">
      <c r="A31" s="99" t="s">
        <v>31</v>
      </c>
      <c r="B31" s="118"/>
      <c r="C31" s="97"/>
      <c r="D31" s="11"/>
      <c r="E31" s="118"/>
      <c r="F31" s="97"/>
      <c r="G31" s="11"/>
      <c r="H31" s="45">
        <f t="shared" si="2"/>
        <v>0</v>
      </c>
      <c r="I31" s="46">
        <f t="shared" si="2"/>
        <v>0</v>
      </c>
    </row>
    <row r="32" spans="1:9" hidden="1" x14ac:dyDescent="0.25">
      <c r="A32" s="99" t="s">
        <v>44</v>
      </c>
      <c r="B32" s="118"/>
      <c r="C32" s="97"/>
      <c r="D32" s="11"/>
      <c r="E32" s="118"/>
      <c r="F32" s="97"/>
      <c r="G32" s="11"/>
      <c r="H32" s="45">
        <f t="shared" si="2"/>
        <v>0</v>
      </c>
      <c r="I32" s="46">
        <f t="shared" si="2"/>
        <v>0</v>
      </c>
    </row>
    <row r="33" spans="1:9" x14ac:dyDescent="0.25">
      <c r="A33" s="148" t="s">
        <v>135</v>
      </c>
      <c r="B33" s="118">
        <v>0</v>
      </c>
      <c r="C33" s="97">
        <v>0</v>
      </c>
      <c r="D33" s="11"/>
      <c r="E33" s="118">
        <v>0</v>
      </c>
      <c r="F33" s="97">
        <v>1</v>
      </c>
      <c r="G33" s="11"/>
      <c r="H33" s="45">
        <f t="shared" si="2"/>
        <v>0</v>
      </c>
      <c r="I33" s="46">
        <f t="shared" si="2"/>
        <v>-1</v>
      </c>
    </row>
    <row r="34" spans="1:9" x14ac:dyDescent="0.25">
      <c r="A34" s="99" t="s">
        <v>23</v>
      </c>
      <c r="B34" s="118">
        <v>0</v>
      </c>
      <c r="C34" s="97">
        <v>0</v>
      </c>
      <c r="D34" s="11"/>
      <c r="E34" s="118">
        <v>0</v>
      </c>
      <c r="F34" s="97">
        <v>0</v>
      </c>
      <c r="G34" s="11"/>
      <c r="H34" s="45">
        <f t="shared" si="2"/>
        <v>0</v>
      </c>
      <c r="I34" s="46">
        <f t="shared" si="2"/>
        <v>0</v>
      </c>
    </row>
    <row r="35" spans="1:9" hidden="1" x14ac:dyDescent="0.25">
      <c r="A35" s="99" t="s">
        <v>79</v>
      </c>
      <c r="B35" s="118"/>
      <c r="C35" s="97"/>
      <c r="D35" s="11"/>
      <c r="E35" s="118"/>
      <c r="F35" s="97"/>
      <c r="G35" s="11"/>
      <c r="H35" s="45">
        <f t="shared" si="2"/>
        <v>0</v>
      </c>
      <c r="I35" s="46">
        <f t="shared" si="2"/>
        <v>0</v>
      </c>
    </row>
    <row r="36" spans="1:9" hidden="1" x14ac:dyDescent="0.25">
      <c r="A36" s="99" t="s">
        <v>28</v>
      </c>
      <c r="B36" s="118"/>
      <c r="C36" s="97"/>
      <c r="D36" s="11"/>
      <c r="E36" s="118"/>
      <c r="F36" s="97"/>
      <c r="G36" s="11"/>
      <c r="H36" s="45">
        <f t="shared" si="2"/>
        <v>0</v>
      </c>
      <c r="I36" s="46">
        <f t="shared" si="2"/>
        <v>0</v>
      </c>
    </row>
    <row r="37" spans="1:9" x14ac:dyDescent="0.25">
      <c r="A37" s="33" t="s">
        <v>35</v>
      </c>
      <c r="B37" s="118"/>
      <c r="C37" s="97"/>
      <c r="D37" s="11"/>
      <c r="E37" s="118"/>
      <c r="F37" s="97"/>
      <c r="G37" s="80"/>
      <c r="H37" s="45"/>
      <c r="I37" s="46"/>
    </row>
    <row r="38" spans="1:9" hidden="1" x14ac:dyDescent="0.25">
      <c r="A38" s="148" t="s">
        <v>35</v>
      </c>
      <c r="B38" s="122">
        <v>0</v>
      </c>
      <c r="C38" s="102">
        <v>0</v>
      </c>
      <c r="D38" s="80"/>
      <c r="E38" s="118">
        <v>0</v>
      </c>
      <c r="F38" s="97">
        <v>0</v>
      </c>
      <c r="G38" s="80"/>
      <c r="H38" s="45">
        <f t="shared" ref="H38:I42" si="3">B38-E38</f>
        <v>0</v>
      </c>
      <c r="I38" s="46">
        <f t="shared" si="3"/>
        <v>0</v>
      </c>
    </row>
    <row r="39" spans="1:9" x14ac:dyDescent="0.25">
      <c r="A39" s="148" t="s">
        <v>35</v>
      </c>
      <c r="B39" s="124">
        <v>0</v>
      </c>
      <c r="C39" s="101">
        <v>0</v>
      </c>
      <c r="D39" s="80"/>
      <c r="E39" s="124">
        <v>0</v>
      </c>
      <c r="F39" s="101">
        <v>0</v>
      </c>
      <c r="G39" s="80"/>
      <c r="H39" s="70">
        <f t="shared" si="3"/>
        <v>0</v>
      </c>
      <c r="I39" s="71">
        <f t="shared" si="3"/>
        <v>0</v>
      </c>
    </row>
    <row r="40" spans="1:9" x14ac:dyDescent="0.25">
      <c r="A40" s="10" t="s">
        <v>10</v>
      </c>
      <c r="B40" s="62">
        <f>SUM(B27:B39)</f>
        <v>53</v>
      </c>
      <c r="C40" s="85">
        <f>SUM(C27:C39)</f>
        <v>11.7</v>
      </c>
      <c r="D40" s="11"/>
      <c r="E40" s="62">
        <v>616</v>
      </c>
      <c r="F40" s="61">
        <v>7.9</v>
      </c>
      <c r="G40" s="11"/>
      <c r="H40" s="45">
        <f t="shared" si="3"/>
        <v>-563</v>
      </c>
      <c r="I40" s="46">
        <f t="shared" si="3"/>
        <v>3.7999999999999989</v>
      </c>
    </row>
    <row r="41" spans="1:9" x14ac:dyDescent="0.25">
      <c r="A41" s="10"/>
      <c r="B41" s="62"/>
      <c r="C41" s="85"/>
      <c r="D41" s="11"/>
      <c r="E41" s="62"/>
      <c r="F41" s="61"/>
      <c r="G41" s="11"/>
      <c r="H41" s="45"/>
      <c r="I41" s="46"/>
    </row>
    <row r="42" spans="1:9" ht="13.8" thickBot="1" x14ac:dyDescent="0.3">
      <c r="A42" s="32" t="s">
        <v>5</v>
      </c>
      <c r="B42" s="73">
        <f>B40+B21</f>
        <v>53</v>
      </c>
      <c r="C42" s="76">
        <f>C40+C21</f>
        <v>11.7</v>
      </c>
      <c r="D42" s="11"/>
      <c r="E42" s="73">
        <v>616</v>
      </c>
      <c r="F42" s="104">
        <v>7.9</v>
      </c>
      <c r="G42" s="11"/>
      <c r="H42" s="73">
        <f t="shared" si="3"/>
        <v>-563</v>
      </c>
      <c r="I42" s="74">
        <f t="shared" si="3"/>
        <v>3.7999999999999989</v>
      </c>
    </row>
    <row r="43" spans="1:9" ht="13.8" thickTop="1" x14ac:dyDescent="0.25">
      <c r="B43" s="45"/>
      <c r="C43" s="65"/>
      <c r="D43" s="11"/>
      <c r="E43" s="45"/>
      <c r="F43" s="44"/>
      <c r="G43" s="11"/>
      <c r="H43" s="45"/>
      <c r="I43" s="46"/>
    </row>
    <row r="44" spans="1:9" x14ac:dyDescent="0.25">
      <c r="A44" s="136" t="s">
        <v>4</v>
      </c>
      <c r="B44" s="62"/>
      <c r="C44" s="84"/>
      <c r="D44" s="30"/>
      <c r="E44" s="62"/>
      <c r="F44" s="61"/>
      <c r="G44" s="30"/>
      <c r="H44" s="62"/>
      <c r="I44" s="63"/>
    </row>
    <row r="45" spans="1:9" x14ac:dyDescent="0.25">
      <c r="A45" s="136" t="s">
        <v>63</v>
      </c>
      <c r="B45" s="62"/>
      <c r="C45" s="84"/>
      <c r="D45" s="30"/>
      <c r="E45" s="62"/>
      <c r="F45" s="61"/>
      <c r="G45" s="30"/>
      <c r="H45" s="62"/>
      <c r="I45" s="63"/>
    </row>
    <row r="46" spans="1:9" x14ac:dyDescent="0.25">
      <c r="A46" s="79" t="s">
        <v>71</v>
      </c>
      <c r="B46" s="62"/>
      <c r="C46" s="84"/>
      <c r="D46" s="30"/>
      <c r="E46" s="62"/>
      <c r="F46" s="61"/>
      <c r="G46" s="30"/>
      <c r="H46" s="62"/>
      <c r="I46" s="63"/>
    </row>
    <row r="47" spans="1:9" hidden="1" x14ac:dyDescent="0.25">
      <c r="A47" s="98" t="s">
        <v>78</v>
      </c>
      <c r="B47" s="62"/>
      <c r="C47" s="84"/>
      <c r="D47" s="30"/>
      <c r="E47" s="62"/>
      <c r="F47" s="61"/>
      <c r="G47" s="30"/>
      <c r="H47" s="62"/>
      <c r="I47" s="63"/>
    </row>
    <row r="48" spans="1:9" hidden="1" x14ac:dyDescent="0.25">
      <c r="A48" s="99" t="s">
        <v>55</v>
      </c>
      <c r="B48" s="60"/>
      <c r="C48" s="61"/>
      <c r="D48" s="30"/>
      <c r="E48" s="62"/>
      <c r="F48" s="61"/>
      <c r="G48" s="30"/>
      <c r="H48" s="62">
        <f>B48-E48</f>
        <v>0</v>
      </c>
      <c r="I48" s="63">
        <f>C48-F48</f>
        <v>0</v>
      </c>
    </row>
    <row r="49" spans="1:9" hidden="1" x14ac:dyDescent="0.25">
      <c r="A49" s="99" t="s">
        <v>54</v>
      </c>
      <c r="B49" s="60"/>
      <c r="C49" s="61"/>
      <c r="D49" s="30"/>
      <c r="E49" s="62"/>
      <c r="F49" s="61"/>
      <c r="G49" s="30"/>
      <c r="H49" s="62"/>
      <c r="I49" s="63"/>
    </row>
    <row r="50" spans="1:9" hidden="1" x14ac:dyDescent="0.25">
      <c r="A50" s="98" t="s">
        <v>73</v>
      </c>
      <c r="B50" s="60"/>
      <c r="C50" s="61"/>
      <c r="D50" s="30"/>
      <c r="E50" s="62"/>
      <c r="F50" s="61"/>
      <c r="G50" s="30"/>
      <c r="H50" s="62"/>
      <c r="I50" s="63"/>
    </row>
    <row r="51" spans="1:9" hidden="1" x14ac:dyDescent="0.25">
      <c r="A51" s="99" t="s">
        <v>20</v>
      </c>
      <c r="B51" s="64"/>
      <c r="C51" s="90"/>
      <c r="D51" s="30"/>
      <c r="E51" s="64"/>
      <c r="F51" s="90"/>
      <c r="G51" s="30"/>
      <c r="H51" s="62">
        <f t="shared" ref="H51:I73" si="4">B51-E51</f>
        <v>0</v>
      </c>
      <c r="I51" s="63">
        <f t="shared" si="4"/>
        <v>0</v>
      </c>
    </row>
    <row r="52" spans="1:9" hidden="1" x14ac:dyDescent="0.25">
      <c r="A52" s="99" t="s">
        <v>92</v>
      </c>
      <c r="B52" s="64"/>
      <c r="C52" s="90"/>
      <c r="D52" s="30"/>
      <c r="E52" s="64"/>
      <c r="F52" s="90"/>
      <c r="G52" s="30"/>
      <c r="H52" s="62">
        <f t="shared" si="4"/>
        <v>0</v>
      </c>
      <c r="I52" s="63">
        <f t="shared" si="4"/>
        <v>0</v>
      </c>
    </row>
    <row r="53" spans="1:9" hidden="1" x14ac:dyDescent="0.25">
      <c r="A53" s="99" t="s">
        <v>21</v>
      </c>
      <c r="B53" s="105"/>
      <c r="C53" s="90"/>
      <c r="D53" s="30"/>
      <c r="E53" s="64"/>
      <c r="F53" s="90"/>
      <c r="G53" s="30"/>
      <c r="H53" s="62">
        <f t="shared" si="4"/>
        <v>0</v>
      </c>
      <c r="I53" s="63">
        <f t="shared" si="4"/>
        <v>0</v>
      </c>
    </row>
    <row r="54" spans="1:9" hidden="1" x14ac:dyDescent="0.25">
      <c r="A54" s="99" t="s">
        <v>22</v>
      </c>
      <c r="B54" s="64"/>
      <c r="C54" s="90"/>
      <c r="D54" s="30"/>
      <c r="E54" s="64"/>
      <c r="F54" s="90"/>
      <c r="G54" s="30"/>
      <c r="H54" s="62">
        <f t="shared" si="4"/>
        <v>0</v>
      </c>
      <c r="I54" s="63">
        <f t="shared" si="4"/>
        <v>0</v>
      </c>
    </row>
    <row r="55" spans="1:9" hidden="1" x14ac:dyDescent="0.25">
      <c r="A55" s="99" t="s">
        <v>28</v>
      </c>
      <c r="B55" s="134"/>
      <c r="C55" s="89"/>
      <c r="D55" s="30"/>
      <c r="E55" s="134"/>
      <c r="F55" s="89"/>
      <c r="G55" s="30"/>
      <c r="H55" s="62">
        <f t="shared" si="4"/>
        <v>0</v>
      </c>
      <c r="I55" s="63">
        <f t="shared" si="4"/>
        <v>0</v>
      </c>
    </row>
    <row r="56" spans="1:9" hidden="1" x14ac:dyDescent="0.25">
      <c r="A56" s="98" t="s">
        <v>74</v>
      </c>
      <c r="B56" s="60"/>
      <c r="C56" s="61"/>
      <c r="D56" s="30"/>
      <c r="E56" s="134"/>
      <c r="F56" s="89"/>
      <c r="G56" s="30"/>
      <c r="H56" s="62"/>
      <c r="I56" s="63"/>
    </row>
    <row r="57" spans="1:9" hidden="1" x14ac:dyDescent="0.25">
      <c r="A57" s="99" t="s">
        <v>29</v>
      </c>
      <c r="B57" s="135"/>
      <c r="C57" s="89"/>
      <c r="D57" s="30"/>
      <c r="E57" s="134"/>
      <c r="F57" s="89"/>
      <c r="G57" s="30"/>
      <c r="H57" s="62">
        <f t="shared" si="4"/>
        <v>0</v>
      </c>
      <c r="I57" s="63">
        <f t="shared" si="4"/>
        <v>0</v>
      </c>
    </row>
    <row r="58" spans="1:9" hidden="1" x14ac:dyDescent="0.25">
      <c r="A58" s="99" t="s">
        <v>20</v>
      </c>
      <c r="B58" s="105"/>
      <c r="C58" s="90"/>
      <c r="D58" s="11"/>
      <c r="E58" s="64"/>
      <c r="F58" s="90"/>
      <c r="G58" s="11"/>
      <c r="H58" s="62">
        <f t="shared" si="4"/>
        <v>0</v>
      </c>
      <c r="I58" s="63">
        <f t="shared" si="4"/>
        <v>0</v>
      </c>
    </row>
    <row r="59" spans="1:9" hidden="1" x14ac:dyDescent="0.25">
      <c r="A59" s="99" t="s">
        <v>31</v>
      </c>
      <c r="B59" s="105"/>
      <c r="C59" s="90"/>
      <c r="D59" s="11"/>
      <c r="E59" s="64"/>
      <c r="F59" s="90"/>
      <c r="G59" s="11"/>
      <c r="H59" s="62">
        <f t="shared" si="4"/>
        <v>0</v>
      </c>
      <c r="I59" s="63">
        <f t="shared" si="4"/>
        <v>0</v>
      </c>
    </row>
    <row r="60" spans="1:9" hidden="1" x14ac:dyDescent="0.25">
      <c r="A60" s="99" t="s">
        <v>47</v>
      </c>
      <c r="B60" s="105"/>
      <c r="C60" s="90"/>
      <c r="D60" s="11"/>
      <c r="E60" s="64"/>
      <c r="F60" s="90"/>
      <c r="G60" s="11"/>
      <c r="H60" s="62">
        <f t="shared" si="4"/>
        <v>0</v>
      </c>
      <c r="I60" s="63">
        <f t="shared" si="4"/>
        <v>0</v>
      </c>
    </row>
    <row r="61" spans="1:9" hidden="1" x14ac:dyDescent="0.25">
      <c r="A61" s="99" t="s">
        <v>23</v>
      </c>
      <c r="B61" s="105"/>
      <c r="C61" s="90"/>
      <c r="D61" s="11"/>
      <c r="E61" s="64"/>
      <c r="F61" s="90"/>
      <c r="G61" s="11"/>
      <c r="H61" s="62">
        <f t="shared" si="4"/>
        <v>0</v>
      </c>
      <c r="I61" s="63">
        <f t="shared" si="4"/>
        <v>0</v>
      </c>
    </row>
    <row r="62" spans="1:9" hidden="1" x14ac:dyDescent="0.25">
      <c r="A62" s="99" t="s">
        <v>28</v>
      </c>
      <c r="B62" s="105"/>
      <c r="C62" s="90"/>
      <c r="D62" s="11"/>
      <c r="E62" s="64"/>
      <c r="F62" s="90"/>
      <c r="G62" s="11"/>
      <c r="H62" s="62">
        <f t="shared" si="4"/>
        <v>0</v>
      </c>
      <c r="I62" s="63">
        <f t="shared" si="4"/>
        <v>0</v>
      </c>
    </row>
    <row r="63" spans="1:9" hidden="1" x14ac:dyDescent="0.25">
      <c r="A63" s="98" t="s">
        <v>72</v>
      </c>
      <c r="B63" s="60"/>
      <c r="C63" s="61"/>
      <c r="D63" s="11"/>
      <c r="E63" s="64"/>
      <c r="F63" s="90"/>
      <c r="G63" s="11"/>
      <c r="H63" s="62"/>
      <c r="I63" s="63"/>
    </row>
    <row r="64" spans="1:9" hidden="1" x14ac:dyDescent="0.25">
      <c r="A64" s="99" t="s">
        <v>91</v>
      </c>
      <c r="B64" s="60"/>
      <c r="C64" s="61"/>
      <c r="D64" s="11"/>
      <c r="E64" s="64"/>
      <c r="F64" s="90"/>
      <c r="G64" s="11"/>
      <c r="H64" s="62">
        <f t="shared" si="4"/>
        <v>0</v>
      </c>
      <c r="I64" s="63">
        <f t="shared" si="4"/>
        <v>0</v>
      </c>
    </row>
    <row r="65" spans="1:9" hidden="1" x14ac:dyDescent="0.25">
      <c r="A65" s="99" t="s">
        <v>59</v>
      </c>
      <c r="B65" s="60"/>
      <c r="C65" s="61"/>
      <c r="D65" s="11"/>
      <c r="E65" s="64"/>
      <c r="F65" s="90"/>
      <c r="G65" s="11"/>
      <c r="H65" s="62">
        <f t="shared" si="4"/>
        <v>0</v>
      </c>
      <c r="I65" s="63">
        <f t="shared" si="4"/>
        <v>0</v>
      </c>
    </row>
    <row r="66" spans="1:9" hidden="1" x14ac:dyDescent="0.25">
      <c r="A66" s="98" t="s">
        <v>35</v>
      </c>
      <c r="B66" s="60"/>
      <c r="C66" s="61"/>
      <c r="D66" s="11"/>
      <c r="E66" s="64"/>
      <c r="F66" s="90"/>
      <c r="G66" s="11"/>
      <c r="H66" s="62"/>
      <c r="I66" s="63"/>
    </row>
    <row r="67" spans="1:9" hidden="1" x14ac:dyDescent="0.25">
      <c r="A67" s="99" t="s">
        <v>77</v>
      </c>
      <c r="B67" s="60"/>
      <c r="C67" s="61"/>
      <c r="D67" s="11"/>
      <c r="E67" s="64"/>
      <c r="F67" s="90"/>
      <c r="G67" s="11"/>
      <c r="H67" s="62">
        <f t="shared" si="4"/>
        <v>0</v>
      </c>
      <c r="I67" s="63">
        <f t="shared" si="4"/>
        <v>0</v>
      </c>
    </row>
    <row r="68" spans="1:9" hidden="1" x14ac:dyDescent="0.25">
      <c r="A68" s="99" t="s">
        <v>96</v>
      </c>
      <c r="B68" s="60"/>
      <c r="C68" s="61"/>
      <c r="D68" s="11"/>
      <c r="E68" s="64"/>
      <c r="F68" s="90"/>
      <c r="G68" s="11"/>
      <c r="H68" s="62">
        <f t="shared" si="4"/>
        <v>0</v>
      </c>
      <c r="I68" s="63">
        <f t="shared" si="4"/>
        <v>0</v>
      </c>
    </row>
    <row r="69" spans="1:9" hidden="1" x14ac:dyDescent="0.25">
      <c r="A69" s="99" t="s">
        <v>28</v>
      </c>
      <c r="B69" s="60"/>
      <c r="C69" s="61"/>
      <c r="D69" s="11"/>
      <c r="E69" s="64"/>
      <c r="F69" s="90"/>
      <c r="G69" s="11"/>
      <c r="H69" s="62">
        <f t="shared" si="4"/>
        <v>0</v>
      </c>
      <c r="I69" s="63">
        <f t="shared" si="4"/>
        <v>0</v>
      </c>
    </row>
    <row r="70" spans="1:9" hidden="1" x14ac:dyDescent="0.25">
      <c r="A70" s="98" t="s">
        <v>75</v>
      </c>
      <c r="B70" s="60"/>
      <c r="C70" s="61"/>
      <c r="D70" s="11"/>
      <c r="E70" s="64"/>
      <c r="F70" s="90"/>
      <c r="G70" s="11"/>
      <c r="H70" s="62"/>
      <c r="I70" s="63"/>
    </row>
    <row r="71" spans="1:9" hidden="1" x14ac:dyDescent="0.25">
      <c r="A71" s="99" t="s">
        <v>37</v>
      </c>
      <c r="B71" s="60"/>
      <c r="C71" s="61"/>
      <c r="D71" s="11"/>
      <c r="E71" s="64"/>
      <c r="F71" s="90"/>
      <c r="G71" s="11"/>
      <c r="H71" s="62">
        <f t="shared" si="4"/>
        <v>0</v>
      </c>
      <c r="I71" s="63">
        <f t="shared" si="4"/>
        <v>0</v>
      </c>
    </row>
    <row r="72" spans="1:9" hidden="1" x14ac:dyDescent="0.25">
      <c r="A72" s="99" t="s">
        <v>38</v>
      </c>
      <c r="B72" s="68"/>
      <c r="C72" s="69"/>
      <c r="D72" s="11"/>
      <c r="E72" s="64"/>
      <c r="F72" s="90"/>
      <c r="G72" s="11"/>
      <c r="H72" s="70">
        <f t="shared" si="4"/>
        <v>0</v>
      </c>
      <c r="I72" s="71">
        <f t="shared" si="4"/>
        <v>0</v>
      </c>
    </row>
    <row r="73" spans="1:9" x14ac:dyDescent="0.25">
      <c r="A73" s="10" t="s">
        <v>10</v>
      </c>
      <c r="B73" s="43">
        <f>SUM(B51:B72)</f>
        <v>0</v>
      </c>
      <c r="C73" s="44">
        <f>SUM(C48:C72)</f>
        <v>0</v>
      </c>
      <c r="D73" s="11"/>
      <c r="E73" s="64">
        <v>0</v>
      </c>
      <c r="F73" s="90">
        <v>0</v>
      </c>
      <c r="G73" s="11"/>
      <c r="H73" s="62">
        <f t="shared" si="4"/>
        <v>0</v>
      </c>
      <c r="I73" s="63">
        <f t="shared" si="4"/>
        <v>0</v>
      </c>
    </row>
    <row r="74" spans="1:9" x14ac:dyDescent="0.25">
      <c r="B74" s="45"/>
      <c r="C74" s="44"/>
      <c r="D74" s="11"/>
      <c r="E74" s="45"/>
      <c r="F74" s="44"/>
      <c r="G74" s="11"/>
      <c r="H74" s="45"/>
      <c r="I74" s="46"/>
    </row>
    <row r="75" spans="1:9" x14ac:dyDescent="0.25">
      <c r="A75" s="136" t="s">
        <v>4</v>
      </c>
      <c r="B75" s="45"/>
      <c r="C75" s="65"/>
      <c r="D75" s="11"/>
      <c r="E75" s="45"/>
      <c r="F75" s="44"/>
      <c r="G75" s="11"/>
      <c r="H75" s="45"/>
      <c r="I75" s="46"/>
    </row>
    <row r="76" spans="1:9" x14ac:dyDescent="0.25">
      <c r="A76" s="136" t="s">
        <v>80</v>
      </c>
      <c r="B76" s="45"/>
      <c r="C76" s="65"/>
      <c r="D76" s="11"/>
      <c r="E76" s="45"/>
      <c r="F76" s="44"/>
      <c r="G76" s="11"/>
      <c r="H76" s="45"/>
      <c r="I76" s="46"/>
    </row>
    <row r="77" spans="1:9" x14ac:dyDescent="0.25">
      <c r="A77" s="79" t="s">
        <v>71</v>
      </c>
      <c r="B77" s="45"/>
      <c r="C77" s="65"/>
      <c r="D77" s="11"/>
      <c r="E77" s="45"/>
      <c r="F77" s="44"/>
      <c r="G77" s="11"/>
      <c r="H77" s="45"/>
      <c r="I77" s="46"/>
    </row>
    <row r="78" spans="1:9" x14ac:dyDescent="0.25">
      <c r="A78" s="98" t="s">
        <v>73</v>
      </c>
      <c r="B78" s="45"/>
      <c r="C78" s="65"/>
      <c r="D78" s="11"/>
      <c r="E78" s="45"/>
      <c r="F78" s="44"/>
      <c r="G78" s="11"/>
      <c r="H78" s="45"/>
      <c r="I78" s="46"/>
    </row>
    <row r="79" spans="1:9" x14ac:dyDescent="0.25">
      <c r="A79" s="148" t="s">
        <v>22</v>
      </c>
      <c r="B79" s="45">
        <v>289</v>
      </c>
      <c r="C79" s="65">
        <v>2</v>
      </c>
      <c r="D79" s="11"/>
      <c r="E79" s="45">
        <v>288.5</v>
      </c>
      <c r="F79" s="44">
        <v>0.8</v>
      </c>
      <c r="G79" s="11"/>
      <c r="H79" s="45">
        <f t="shared" ref="H79:I96" si="5">B79-E79</f>
        <v>0.5</v>
      </c>
      <c r="I79" s="46">
        <f t="shared" si="5"/>
        <v>1.2</v>
      </c>
    </row>
    <row r="80" spans="1:9" hidden="1" x14ac:dyDescent="0.25">
      <c r="A80" s="99" t="s">
        <v>23</v>
      </c>
      <c r="B80" s="45">
        <v>0</v>
      </c>
      <c r="C80" s="65">
        <v>0</v>
      </c>
      <c r="D80" s="11"/>
      <c r="E80" s="45">
        <v>0</v>
      </c>
      <c r="F80" s="44">
        <v>0</v>
      </c>
      <c r="G80" s="11"/>
      <c r="H80" s="45">
        <f t="shared" si="5"/>
        <v>0</v>
      </c>
      <c r="I80" s="46">
        <f t="shared" si="5"/>
        <v>0</v>
      </c>
    </row>
    <row r="81" spans="1:9" hidden="1" x14ac:dyDescent="0.25">
      <c r="A81" s="99" t="s">
        <v>28</v>
      </c>
      <c r="B81" s="45"/>
      <c r="C81" s="65"/>
      <c r="D81" s="11"/>
      <c r="E81" s="45"/>
      <c r="F81" s="44"/>
      <c r="G81" s="11"/>
      <c r="H81" s="45">
        <f t="shared" si="5"/>
        <v>0</v>
      </c>
      <c r="I81" s="46">
        <f t="shared" si="5"/>
        <v>0</v>
      </c>
    </row>
    <row r="82" spans="1:9" x14ac:dyDescent="0.25">
      <c r="A82" s="98" t="s">
        <v>74</v>
      </c>
      <c r="B82" s="45"/>
      <c r="C82" s="65"/>
      <c r="D82" s="11"/>
      <c r="E82" s="45"/>
      <c r="F82" s="44"/>
      <c r="G82" s="11"/>
      <c r="H82" s="45"/>
      <c r="I82" s="46"/>
    </row>
    <row r="83" spans="1:9" x14ac:dyDescent="0.25">
      <c r="A83" s="99" t="s">
        <v>29</v>
      </c>
      <c r="B83" s="45">
        <v>0</v>
      </c>
      <c r="C83" s="65">
        <v>0</v>
      </c>
      <c r="D83" s="11"/>
      <c r="E83" s="45">
        <v>0</v>
      </c>
      <c r="F83" s="44">
        <v>0</v>
      </c>
      <c r="G83" s="11"/>
      <c r="H83" s="45">
        <f t="shared" si="5"/>
        <v>0</v>
      </c>
      <c r="I83" s="46">
        <f t="shared" si="5"/>
        <v>0</v>
      </c>
    </row>
    <row r="84" spans="1:9" ht="15.75" customHeight="1" x14ac:dyDescent="0.25">
      <c r="A84" s="99" t="s">
        <v>31</v>
      </c>
      <c r="B84" s="45">
        <v>0</v>
      </c>
      <c r="C84" s="65">
        <v>0</v>
      </c>
      <c r="D84" s="11"/>
      <c r="E84" s="45">
        <v>0</v>
      </c>
      <c r="F84" s="44">
        <v>0</v>
      </c>
      <c r="G84" s="11"/>
      <c r="H84" s="45">
        <f t="shared" si="5"/>
        <v>0</v>
      </c>
      <c r="I84" s="46">
        <f t="shared" si="5"/>
        <v>0</v>
      </c>
    </row>
    <row r="85" spans="1:9" x14ac:dyDescent="0.25">
      <c r="A85" s="99" t="s">
        <v>44</v>
      </c>
      <c r="B85" s="45">
        <v>0</v>
      </c>
      <c r="C85" s="65">
        <v>0.2</v>
      </c>
      <c r="D85" s="11"/>
      <c r="E85" s="45">
        <v>0</v>
      </c>
      <c r="F85" s="44">
        <v>0</v>
      </c>
      <c r="G85" s="11"/>
      <c r="H85" s="45">
        <f t="shared" si="5"/>
        <v>0</v>
      </c>
      <c r="I85" s="46">
        <f t="shared" si="5"/>
        <v>0.2</v>
      </c>
    </row>
    <row r="86" spans="1:9" x14ac:dyDescent="0.25">
      <c r="A86" s="99" t="s">
        <v>47</v>
      </c>
      <c r="B86" s="45">
        <v>0</v>
      </c>
      <c r="C86" s="65">
        <v>1</v>
      </c>
      <c r="D86" s="11"/>
      <c r="E86" s="45">
        <v>0</v>
      </c>
      <c r="F86" s="65">
        <v>0</v>
      </c>
      <c r="G86" s="11"/>
      <c r="H86" s="45">
        <f t="shared" si="5"/>
        <v>0</v>
      </c>
      <c r="I86" s="46">
        <f t="shared" si="5"/>
        <v>1</v>
      </c>
    </row>
    <row r="87" spans="1:9" x14ac:dyDescent="0.25">
      <c r="A87" s="99" t="s">
        <v>23</v>
      </c>
      <c r="B87" s="45">
        <v>0</v>
      </c>
      <c r="C87" s="65">
        <v>0</v>
      </c>
      <c r="D87" s="11"/>
      <c r="E87" s="45">
        <v>0</v>
      </c>
      <c r="F87" s="65">
        <v>0</v>
      </c>
      <c r="G87" s="11"/>
      <c r="H87" s="45">
        <f t="shared" si="5"/>
        <v>0</v>
      </c>
      <c r="I87" s="46">
        <f t="shared" si="5"/>
        <v>0</v>
      </c>
    </row>
    <row r="88" spans="1:9" x14ac:dyDescent="0.25">
      <c r="A88" s="99" t="s">
        <v>28</v>
      </c>
      <c r="B88" s="45">
        <v>0</v>
      </c>
      <c r="C88" s="65">
        <v>0</v>
      </c>
      <c r="D88" s="11"/>
      <c r="E88" s="45">
        <v>0</v>
      </c>
      <c r="F88" s="65">
        <v>0</v>
      </c>
      <c r="G88" s="11"/>
      <c r="H88" s="45">
        <f t="shared" si="5"/>
        <v>0</v>
      </c>
      <c r="I88" s="46">
        <f t="shared" si="5"/>
        <v>0</v>
      </c>
    </row>
    <row r="89" spans="1:9" hidden="1" x14ac:dyDescent="0.25">
      <c r="A89" s="98" t="s">
        <v>72</v>
      </c>
      <c r="B89" s="45"/>
      <c r="C89" s="65"/>
      <c r="D89" s="11"/>
      <c r="E89" s="45"/>
      <c r="F89" s="65"/>
      <c r="G89" s="11"/>
      <c r="H89" s="45"/>
      <c r="I89" s="46"/>
    </row>
    <row r="90" spans="1:9" hidden="1" x14ac:dyDescent="0.25">
      <c r="A90" s="99" t="s">
        <v>59</v>
      </c>
      <c r="B90" s="45"/>
      <c r="C90" s="65"/>
      <c r="D90" s="11"/>
      <c r="E90" s="45"/>
      <c r="F90" s="65"/>
      <c r="G90" s="11"/>
      <c r="H90" s="45">
        <f t="shared" si="5"/>
        <v>0</v>
      </c>
      <c r="I90" s="46">
        <f t="shared" si="5"/>
        <v>0</v>
      </c>
    </row>
    <row r="91" spans="1:9" x14ac:dyDescent="0.25">
      <c r="A91" s="98" t="s">
        <v>35</v>
      </c>
      <c r="B91" s="118"/>
      <c r="C91" s="97"/>
      <c r="D91" s="11"/>
      <c r="E91" s="118"/>
      <c r="F91" s="97"/>
      <c r="G91" s="11"/>
      <c r="H91" s="45"/>
      <c r="I91" s="46"/>
    </row>
    <row r="92" spans="1:9" x14ac:dyDescent="0.25">
      <c r="A92" s="99" t="s">
        <v>35</v>
      </c>
      <c r="B92" s="118">
        <v>0</v>
      </c>
      <c r="C92" s="97">
        <v>0</v>
      </c>
      <c r="D92" s="11"/>
      <c r="E92" s="118">
        <v>0</v>
      </c>
      <c r="F92" s="97">
        <v>0</v>
      </c>
      <c r="G92" s="11"/>
      <c r="H92" s="45">
        <f t="shared" si="5"/>
        <v>0</v>
      </c>
      <c r="I92" s="46">
        <f t="shared" si="5"/>
        <v>0</v>
      </c>
    </row>
    <row r="93" spans="1:9" x14ac:dyDescent="0.25">
      <c r="A93" s="98" t="s">
        <v>75</v>
      </c>
      <c r="B93" s="123"/>
      <c r="C93" s="96"/>
      <c r="D93" s="11"/>
      <c r="E93" s="123"/>
      <c r="F93" s="96"/>
      <c r="G93" s="11"/>
      <c r="H93" s="45"/>
      <c r="I93" s="46"/>
    </row>
    <row r="94" spans="1:9" x14ac:dyDescent="0.25">
      <c r="A94" s="99" t="s">
        <v>37</v>
      </c>
      <c r="B94" s="126">
        <v>0</v>
      </c>
      <c r="C94" s="102">
        <v>0</v>
      </c>
      <c r="D94" s="30"/>
      <c r="E94" s="126">
        <v>0</v>
      </c>
      <c r="F94" s="102">
        <v>0</v>
      </c>
      <c r="G94" s="30"/>
      <c r="H94" s="45">
        <f t="shared" si="5"/>
        <v>0</v>
      </c>
      <c r="I94" s="46">
        <f t="shared" si="5"/>
        <v>0</v>
      </c>
    </row>
    <row r="95" spans="1:9" x14ac:dyDescent="0.25">
      <c r="A95" s="99" t="s">
        <v>38</v>
      </c>
      <c r="B95" s="124">
        <v>0</v>
      </c>
      <c r="C95" s="101">
        <v>0</v>
      </c>
      <c r="D95" s="30"/>
      <c r="E95" s="124">
        <v>0</v>
      </c>
      <c r="F95" s="101">
        <v>0</v>
      </c>
      <c r="G95" s="30"/>
      <c r="H95" s="70">
        <f t="shared" si="5"/>
        <v>0</v>
      </c>
      <c r="I95" s="71">
        <f t="shared" si="5"/>
        <v>0</v>
      </c>
    </row>
    <row r="96" spans="1:9" x14ac:dyDescent="0.25">
      <c r="A96" s="10" t="s">
        <v>10</v>
      </c>
      <c r="B96" s="45">
        <f>SUM(B78:B95)</f>
        <v>289</v>
      </c>
      <c r="C96" s="66">
        <f>SUM(C78:C95)</f>
        <v>3.2</v>
      </c>
      <c r="D96" s="11"/>
      <c r="E96" s="45">
        <v>288.5</v>
      </c>
      <c r="F96" s="44">
        <v>0.8</v>
      </c>
      <c r="G96" s="11"/>
      <c r="H96" s="45">
        <f t="shared" si="5"/>
        <v>0.5</v>
      </c>
      <c r="I96" s="46">
        <f t="shared" si="5"/>
        <v>2.4000000000000004</v>
      </c>
    </row>
    <row r="97" spans="1:9" x14ac:dyDescent="0.25">
      <c r="B97" s="45"/>
      <c r="C97" s="66"/>
      <c r="D97" s="11"/>
      <c r="E97" s="45"/>
      <c r="F97" s="44"/>
      <c r="G97" s="11"/>
      <c r="H97" s="45"/>
      <c r="I97" s="46"/>
    </row>
    <row r="98" spans="1:9" x14ac:dyDescent="0.25">
      <c r="A98" s="136" t="s">
        <v>4</v>
      </c>
      <c r="B98" s="45"/>
      <c r="C98" s="66"/>
      <c r="D98" s="11"/>
      <c r="E98" s="45"/>
      <c r="F98" s="44"/>
      <c r="G98" s="11"/>
      <c r="H98" s="45"/>
      <c r="I98" s="46"/>
    </row>
    <row r="99" spans="1:9" x14ac:dyDescent="0.25">
      <c r="A99" s="136" t="s">
        <v>81</v>
      </c>
      <c r="B99" s="45"/>
      <c r="C99" s="65"/>
      <c r="D99" s="11"/>
      <c r="E99" s="45"/>
      <c r="F99" s="44"/>
      <c r="G99" s="11"/>
      <c r="H99" s="45"/>
      <c r="I99" s="46"/>
    </row>
    <row r="100" spans="1:9" x14ac:dyDescent="0.25">
      <c r="A100" s="79" t="s">
        <v>71</v>
      </c>
      <c r="B100" s="45"/>
      <c r="C100" s="65"/>
      <c r="D100" s="11"/>
      <c r="E100" s="45"/>
      <c r="F100" s="44"/>
      <c r="G100" s="11"/>
      <c r="H100" s="45"/>
      <c r="I100" s="46"/>
    </row>
    <row r="101" spans="1:9" x14ac:dyDescent="0.25">
      <c r="A101" s="98" t="s">
        <v>73</v>
      </c>
      <c r="B101" s="45"/>
      <c r="C101" s="65"/>
      <c r="D101" s="11"/>
      <c r="E101" s="45"/>
      <c r="F101" s="44"/>
      <c r="G101" s="11"/>
      <c r="H101" s="45"/>
      <c r="I101" s="46"/>
    </row>
    <row r="102" spans="1:9" x14ac:dyDescent="0.25">
      <c r="A102" s="99" t="s">
        <v>65</v>
      </c>
      <c r="B102" s="45">
        <v>0</v>
      </c>
      <c r="C102" s="65">
        <v>0</v>
      </c>
      <c r="D102" s="11"/>
      <c r="E102" s="45">
        <v>0</v>
      </c>
      <c r="F102" s="65">
        <v>0</v>
      </c>
      <c r="G102" s="11"/>
      <c r="H102" s="45">
        <f>B102-E102</f>
        <v>0</v>
      </c>
      <c r="I102" s="46">
        <f>C102-F102</f>
        <v>0</v>
      </c>
    </row>
    <row r="103" spans="1:9" x14ac:dyDescent="0.25">
      <c r="A103" s="148" t="s">
        <v>84</v>
      </c>
      <c r="B103" s="45">
        <v>500</v>
      </c>
      <c r="C103" s="65">
        <v>1.6</v>
      </c>
      <c r="D103" s="11"/>
      <c r="E103" s="45">
        <v>0</v>
      </c>
      <c r="F103" s="65">
        <v>0</v>
      </c>
      <c r="G103" s="11"/>
      <c r="H103" s="45">
        <f t="shared" ref="H103" si="6">B103-E103</f>
        <v>500</v>
      </c>
      <c r="I103" s="46">
        <f t="shared" ref="I103" si="7">C103-F103</f>
        <v>1.6</v>
      </c>
    </row>
    <row r="104" spans="1:9" x14ac:dyDescent="0.25">
      <c r="A104" s="99" t="s">
        <v>85</v>
      </c>
      <c r="B104" s="45">
        <v>0</v>
      </c>
      <c r="C104" s="65">
        <v>6.8</v>
      </c>
      <c r="D104" s="11"/>
      <c r="E104" s="45">
        <v>0</v>
      </c>
      <c r="F104" s="65">
        <v>0</v>
      </c>
      <c r="G104" s="11"/>
      <c r="H104" s="45">
        <f t="shared" ref="H104:I111" si="8">B104-E104</f>
        <v>0</v>
      </c>
      <c r="I104" s="46">
        <f t="shared" si="8"/>
        <v>6.8</v>
      </c>
    </row>
    <row r="105" spans="1:9" x14ac:dyDescent="0.25">
      <c r="A105" s="33" t="s">
        <v>35</v>
      </c>
      <c r="B105" s="45"/>
      <c r="C105" s="65"/>
      <c r="D105" s="11"/>
      <c r="E105" s="45"/>
      <c r="F105" s="65"/>
      <c r="G105" s="11"/>
      <c r="H105" s="45"/>
      <c r="I105" s="46"/>
    </row>
    <row r="106" spans="1:9" x14ac:dyDescent="0.25">
      <c r="A106" s="148" t="s">
        <v>35</v>
      </c>
      <c r="B106" s="45">
        <v>0</v>
      </c>
      <c r="C106" s="65">
        <v>1.4</v>
      </c>
      <c r="D106" s="11"/>
      <c r="E106" s="45">
        <v>240</v>
      </c>
      <c r="F106" s="65">
        <v>1.5</v>
      </c>
      <c r="G106" s="11"/>
      <c r="H106" s="45">
        <f t="shared" si="8"/>
        <v>-240</v>
      </c>
      <c r="I106" s="46">
        <f t="shared" si="8"/>
        <v>-0.10000000000000009</v>
      </c>
    </row>
    <row r="107" spans="1:9" x14ac:dyDescent="0.25">
      <c r="A107" s="33" t="s">
        <v>75</v>
      </c>
      <c r="B107" s="123"/>
      <c r="C107" s="65"/>
      <c r="D107" s="11"/>
      <c r="E107" s="123"/>
      <c r="F107" s="65"/>
      <c r="G107" s="11"/>
      <c r="H107" s="45"/>
      <c r="I107" s="46"/>
    </row>
    <row r="108" spans="1:9" x14ac:dyDescent="0.25">
      <c r="A108" s="148" t="s">
        <v>37</v>
      </c>
      <c r="B108" s="301">
        <v>102.2</v>
      </c>
      <c r="C108" s="84">
        <v>0</v>
      </c>
      <c r="D108" s="30"/>
      <c r="E108" s="126">
        <v>0</v>
      </c>
      <c r="F108" s="84">
        <v>0</v>
      </c>
      <c r="G108" s="30"/>
      <c r="H108" s="62">
        <f t="shared" ref="H108" si="9">B108-E108</f>
        <v>102.2</v>
      </c>
      <c r="I108" s="63">
        <f t="shared" ref="I108" si="10">C108-F108</f>
        <v>0</v>
      </c>
    </row>
    <row r="109" spans="1:9" x14ac:dyDescent="0.25">
      <c r="A109" s="33" t="s">
        <v>74</v>
      </c>
      <c r="B109" s="123"/>
      <c r="C109" s="65"/>
      <c r="D109" s="11"/>
      <c r="E109" s="123"/>
      <c r="F109" s="65"/>
      <c r="G109" s="11"/>
      <c r="H109" s="45"/>
      <c r="I109" s="46"/>
    </row>
    <row r="110" spans="1:9" x14ac:dyDescent="0.25">
      <c r="A110" s="148" t="s">
        <v>223</v>
      </c>
      <c r="B110" s="124">
        <v>0</v>
      </c>
      <c r="C110" s="67">
        <v>1.6</v>
      </c>
      <c r="D110" s="11"/>
      <c r="E110" s="124">
        <v>0</v>
      </c>
      <c r="F110" s="67">
        <v>0</v>
      </c>
      <c r="G110" s="11"/>
      <c r="H110" s="70">
        <f t="shared" si="8"/>
        <v>0</v>
      </c>
      <c r="I110" s="71">
        <f t="shared" si="8"/>
        <v>1.6</v>
      </c>
    </row>
    <row r="111" spans="1:9" x14ac:dyDescent="0.25">
      <c r="A111" s="10" t="s">
        <v>10</v>
      </c>
      <c r="B111" s="215">
        <f>SUM(B102:B110)</f>
        <v>602.20000000000005</v>
      </c>
      <c r="C111" s="215">
        <f>SUM(C102:C110)</f>
        <v>11.4</v>
      </c>
      <c r="D111" s="11"/>
      <c r="E111" s="45">
        <v>240</v>
      </c>
      <c r="F111" s="44">
        <v>1.5</v>
      </c>
      <c r="G111" s="11"/>
      <c r="H111" s="45">
        <f t="shared" si="8"/>
        <v>362.20000000000005</v>
      </c>
      <c r="I111" s="46">
        <f t="shared" si="8"/>
        <v>9.9</v>
      </c>
    </row>
    <row r="112" spans="1:9" x14ac:dyDescent="0.25">
      <c r="B112" s="45"/>
      <c r="C112" s="65"/>
      <c r="D112" s="11"/>
      <c r="E112" s="45"/>
      <c r="F112" s="44"/>
      <c r="G112" s="11"/>
      <c r="H112" s="45"/>
      <c r="I112" s="46"/>
    </row>
    <row r="113" spans="1:9" x14ac:dyDescent="0.25">
      <c r="A113" s="136" t="s">
        <v>4</v>
      </c>
      <c r="B113" s="45"/>
      <c r="C113" s="65"/>
      <c r="D113" s="11"/>
      <c r="E113" s="45"/>
      <c r="F113" s="44"/>
      <c r="G113" s="11"/>
      <c r="H113" s="45"/>
      <c r="I113" s="46"/>
    </row>
    <row r="114" spans="1:9" x14ac:dyDescent="0.25">
      <c r="A114" s="136" t="s">
        <v>82</v>
      </c>
      <c r="B114" s="45"/>
      <c r="C114" s="65"/>
      <c r="D114" s="11"/>
      <c r="E114" s="45"/>
      <c r="F114" s="44"/>
      <c r="G114" s="11"/>
      <c r="H114" s="45"/>
      <c r="I114" s="46"/>
    </row>
    <row r="115" spans="1:9" x14ac:dyDescent="0.25">
      <c r="A115" s="79" t="s">
        <v>71</v>
      </c>
      <c r="B115" s="45"/>
      <c r="C115" s="65"/>
      <c r="D115" s="11"/>
      <c r="E115" s="45"/>
      <c r="F115" s="44"/>
      <c r="G115" s="11"/>
      <c r="H115" s="45"/>
      <c r="I115" s="46"/>
    </row>
    <row r="116" spans="1:9" hidden="1" x14ac:dyDescent="0.25">
      <c r="A116" s="98" t="s">
        <v>73</v>
      </c>
      <c r="B116" s="118"/>
      <c r="C116" s="97"/>
      <c r="D116" s="11"/>
      <c r="E116" s="45"/>
      <c r="F116" s="44"/>
      <c r="G116" s="11"/>
      <c r="H116" s="45"/>
      <c r="I116" s="46"/>
    </row>
    <row r="117" spans="1:9" hidden="1" x14ac:dyDescent="0.25">
      <c r="A117" s="99" t="s">
        <v>20</v>
      </c>
      <c r="B117" s="118"/>
      <c r="C117" s="97"/>
      <c r="D117" s="11"/>
      <c r="E117" s="118"/>
      <c r="F117" s="90"/>
      <c r="G117" s="11"/>
      <c r="H117" s="45">
        <f t="shared" ref="H117:I135" si="11">B117-E117</f>
        <v>0</v>
      </c>
      <c r="I117" s="46">
        <f t="shared" si="11"/>
        <v>0</v>
      </c>
    </row>
    <row r="118" spans="1:9" hidden="1" x14ac:dyDescent="0.25">
      <c r="A118" s="99" t="s">
        <v>92</v>
      </c>
      <c r="B118" s="118"/>
      <c r="C118" s="97"/>
      <c r="D118" s="11"/>
      <c r="E118" s="118"/>
      <c r="F118" s="90"/>
      <c r="G118" s="11"/>
      <c r="H118" s="45">
        <f t="shared" si="11"/>
        <v>0</v>
      </c>
      <c r="I118" s="46">
        <f t="shared" si="11"/>
        <v>0</v>
      </c>
    </row>
    <row r="119" spans="1:9" hidden="1" x14ac:dyDescent="0.25">
      <c r="A119" s="99" t="s">
        <v>22</v>
      </c>
      <c r="B119" s="118"/>
      <c r="C119" s="90"/>
      <c r="D119" s="11"/>
      <c r="E119" s="118"/>
      <c r="F119" s="90"/>
      <c r="G119" s="11"/>
      <c r="H119" s="45">
        <f t="shared" si="11"/>
        <v>0</v>
      </c>
      <c r="I119" s="46">
        <f t="shared" si="11"/>
        <v>0</v>
      </c>
    </row>
    <row r="120" spans="1:9" hidden="1" x14ac:dyDescent="0.25">
      <c r="A120" s="99" t="s">
        <v>23</v>
      </c>
      <c r="B120" s="118"/>
      <c r="C120" s="90"/>
      <c r="D120" s="11"/>
      <c r="E120" s="118"/>
      <c r="F120" s="90"/>
      <c r="G120" s="11"/>
      <c r="H120" s="45">
        <f t="shared" si="11"/>
        <v>0</v>
      </c>
      <c r="I120" s="46">
        <f t="shared" si="11"/>
        <v>0</v>
      </c>
    </row>
    <row r="121" spans="1:9" ht="15" hidden="1" customHeight="1" x14ac:dyDescent="0.25">
      <c r="A121" s="99" t="s">
        <v>28</v>
      </c>
      <c r="B121" s="126"/>
      <c r="C121" s="89"/>
      <c r="D121" s="30"/>
      <c r="E121" s="126"/>
      <c r="F121" s="89"/>
      <c r="G121" s="30"/>
      <c r="H121" s="62">
        <f t="shared" si="11"/>
        <v>0</v>
      </c>
      <c r="I121" s="63">
        <f t="shared" si="11"/>
        <v>0</v>
      </c>
    </row>
    <row r="122" spans="1:9" hidden="1" x14ac:dyDescent="0.25">
      <c r="A122" s="99" t="s">
        <v>60</v>
      </c>
      <c r="B122" s="126"/>
      <c r="C122" s="89"/>
      <c r="D122" s="30"/>
      <c r="E122" s="126"/>
      <c r="F122" s="89"/>
      <c r="G122" s="30"/>
      <c r="H122" s="62">
        <f t="shared" si="11"/>
        <v>0</v>
      </c>
      <c r="I122" s="63">
        <f t="shared" si="11"/>
        <v>0</v>
      </c>
    </row>
    <row r="123" spans="1:9" hidden="1" x14ac:dyDescent="0.25">
      <c r="A123" s="99" t="s">
        <v>61</v>
      </c>
      <c r="B123" s="126"/>
      <c r="C123" s="89"/>
      <c r="D123" s="30"/>
      <c r="E123" s="126"/>
      <c r="F123" s="89"/>
      <c r="G123" s="30"/>
      <c r="H123" s="62">
        <f t="shared" si="11"/>
        <v>0</v>
      </c>
      <c r="I123" s="63">
        <f t="shared" si="11"/>
        <v>0</v>
      </c>
    </row>
    <row r="124" spans="1:9" hidden="1" x14ac:dyDescent="0.25">
      <c r="A124" s="98" t="s">
        <v>74</v>
      </c>
      <c r="B124" s="126"/>
      <c r="C124" s="89"/>
      <c r="D124" s="30"/>
      <c r="E124" s="126"/>
      <c r="F124" s="89"/>
      <c r="G124" s="30"/>
      <c r="H124" s="62"/>
      <c r="I124" s="63"/>
    </row>
    <row r="125" spans="1:9" hidden="1" x14ac:dyDescent="0.25">
      <c r="A125" s="99" t="s">
        <v>47</v>
      </c>
      <c r="B125" s="126"/>
      <c r="C125" s="89"/>
      <c r="D125" s="30"/>
      <c r="E125" s="126"/>
      <c r="F125" s="89"/>
      <c r="G125" s="30"/>
      <c r="H125" s="62">
        <f t="shared" si="11"/>
        <v>0</v>
      </c>
      <c r="I125" s="63">
        <f t="shared" si="11"/>
        <v>0</v>
      </c>
    </row>
    <row r="126" spans="1:9" hidden="1" x14ac:dyDescent="0.25">
      <c r="A126" s="98" t="s">
        <v>35</v>
      </c>
      <c r="B126" s="123"/>
      <c r="C126" s="96"/>
      <c r="D126" s="11"/>
      <c r="E126" s="45"/>
      <c r="F126" s="44"/>
      <c r="G126" s="11"/>
      <c r="H126" s="62"/>
      <c r="I126" s="63"/>
    </row>
    <row r="127" spans="1:9" hidden="1" x14ac:dyDescent="0.25">
      <c r="A127" s="99" t="s">
        <v>77</v>
      </c>
      <c r="B127" s="118"/>
      <c r="C127" s="97"/>
      <c r="D127" s="11"/>
      <c r="E127" s="45"/>
      <c r="F127" s="44"/>
      <c r="G127" s="11"/>
      <c r="H127" s="62">
        <f t="shared" si="11"/>
        <v>0</v>
      </c>
      <c r="I127" s="63">
        <f t="shared" si="11"/>
        <v>0</v>
      </c>
    </row>
    <row r="128" spans="1:9" hidden="1" x14ac:dyDescent="0.25">
      <c r="A128" s="99" t="s">
        <v>28</v>
      </c>
      <c r="B128" s="118"/>
      <c r="C128" s="97"/>
      <c r="D128" s="11"/>
      <c r="E128" s="45"/>
      <c r="F128" s="44"/>
      <c r="G128" s="11"/>
      <c r="H128" s="62">
        <f t="shared" si="11"/>
        <v>0</v>
      </c>
      <c r="I128" s="63">
        <f t="shared" si="11"/>
        <v>0</v>
      </c>
    </row>
    <row r="129" spans="1:9" hidden="1" x14ac:dyDescent="0.25">
      <c r="A129" s="98" t="s">
        <v>93</v>
      </c>
      <c r="B129" s="118"/>
      <c r="C129" s="97"/>
      <c r="D129" s="11"/>
      <c r="E129" s="45"/>
      <c r="F129" s="44"/>
      <c r="G129" s="11"/>
      <c r="H129" s="45"/>
      <c r="I129" s="46"/>
    </row>
    <row r="130" spans="1:9" hidden="1" x14ac:dyDescent="0.25">
      <c r="A130" s="99" t="s">
        <v>39</v>
      </c>
      <c r="B130" s="118"/>
      <c r="C130" s="97"/>
      <c r="D130" s="11"/>
      <c r="E130" s="45"/>
      <c r="F130" s="44"/>
      <c r="G130" s="11"/>
      <c r="H130" s="45">
        <f t="shared" si="11"/>
        <v>0</v>
      </c>
      <c r="I130" s="46">
        <f t="shared" si="11"/>
        <v>0</v>
      </c>
    </row>
    <row r="131" spans="1:9" hidden="1" x14ac:dyDescent="0.25">
      <c r="A131" s="98" t="s">
        <v>75</v>
      </c>
      <c r="B131" s="22"/>
      <c r="C131" s="5"/>
      <c r="D131" s="11"/>
      <c r="E131" s="45"/>
      <c r="F131" s="44"/>
      <c r="G131" s="11"/>
      <c r="H131" s="45"/>
      <c r="I131" s="46"/>
    </row>
    <row r="132" spans="1:9" hidden="1" x14ac:dyDescent="0.25">
      <c r="A132" s="99" t="s">
        <v>37</v>
      </c>
      <c r="B132" s="127"/>
      <c r="C132" s="131"/>
      <c r="D132" s="11"/>
      <c r="E132" s="70"/>
      <c r="F132" s="69"/>
      <c r="G132" s="11"/>
      <c r="H132" s="70">
        <f t="shared" si="11"/>
        <v>0</v>
      </c>
      <c r="I132" s="71">
        <f t="shared" si="11"/>
        <v>0</v>
      </c>
    </row>
    <row r="133" spans="1:9" x14ac:dyDescent="0.25">
      <c r="A133" s="10" t="s">
        <v>10</v>
      </c>
      <c r="B133" s="45">
        <f>SUM(B116:B132)</f>
        <v>0</v>
      </c>
      <c r="C133" s="66">
        <f>SUM(C116:C132)</f>
        <v>0</v>
      </c>
      <c r="D133" s="11"/>
      <c r="E133" s="45">
        <v>0</v>
      </c>
      <c r="F133" s="44">
        <v>0</v>
      </c>
      <c r="G133" s="11"/>
      <c r="H133" s="45">
        <f t="shared" si="11"/>
        <v>0</v>
      </c>
      <c r="I133" s="46">
        <f t="shared" si="11"/>
        <v>0</v>
      </c>
    </row>
    <row r="134" spans="1:9" x14ac:dyDescent="0.25">
      <c r="B134" s="45"/>
      <c r="C134" s="66"/>
      <c r="D134" s="11"/>
      <c r="E134" s="45"/>
      <c r="F134" s="44"/>
      <c r="G134" s="11"/>
      <c r="H134" s="45"/>
      <c r="I134" s="46"/>
    </row>
    <row r="135" spans="1:9" ht="13.8" thickBot="1" x14ac:dyDescent="0.3">
      <c r="A135" s="32" t="s">
        <v>11</v>
      </c>
      <c r="B135" s="73">
        <f>B133+B111+B96+B73</f>
        <v>891.2</v>
      </c>
      <c r="C135" s="76">
        <f>C133+C111+C96+C73</f>
        <v>14.600000000000001</v>
      </c>
      <c r="D135" s="11"/>
      <c r="E135" s="73">
        <v>528.5</v>
      </c>
      <c r="F135" s="104">
        <v>2.2999999999999998</v>
      </c>
      <c r="G135" s="11"/>
      <c r="H135" s="73">
        <f t="shared" si="11"/>
        <v>362.70000000000005</v>
      </c>
      <c r="I135" s="74">
        <f t="shared" si="11"/>
        <v>12.3</v>
      </c>
    </row>
    <row r="136" spans="1:9" ht="13.8" thickTop="1" x14ac:dyDescent="0.25">
      <c r="A136" s="9"/>
      <c r="B136" s="45"/>
      <c r="C136" s="66"/>
      <c r="D136" s="11"/>
      <c r="E136" s="45"/>
      <c r="F136" s="44"/>
      <c r="G136" s="11"/>
      <c r="H136" s="45"/>
      <c r="I136" s="46"/>
    </row>
    <row r="137" spans="1:9" x14ac:dyDescent="0.25">
      <c r="A137" s="9"/>
      <c r="B137" s="45"/>
      <c r="C137" s="66"/>
      <c r="D137" s="11"/>
      <c r="E137" s="45"/>
      <c r="F137" s="44"/>
      <c r="G137" s="11"/>
      <c r="H137" s="45"/>
      <c r="I137" s="46"/>
    </row>
    <row r="138" spans="1:9" x14ac:dyDescent="0.25">
      <c r="A138" s="136" t="s">
        <v>104</v>
      </c>
      <c r="B138" s="45"/>
      <c r="C138" s="66"/>
      <c r="D138" s="11"/>
      <c r="E138" s="45"/>
      <c r="F138" s="44"/>
      <c r="G138" s="11"/>
      <c r="H138" s="45"/>
      <c r="I138" s="46"/>
    </row>
    <row r="139" spans="1:9" ht="7.5" customHeight="1" x14ac:dyDescent="0.25">
      <c r="A139" s="136"/>
      <c r="B139" s="45"/>
      <c r="C139" s="66"/>
      <c r="D139" s="11"/>
      <c r="E139" s="45"/>
      <c r="F139" s="44"/>
      <c r="G139" s="11"/>
      <c r="H139" s="45"/>
      <c r="I139" s="46"/>
    </row>
    <row r="140" spans="1:9" x14ac:dyDescent="0.25">
      <c r="A140" s="98" t="s">
        <v>106</v>
      </c>
      <c r="B140" s="45"/>
      <c r="C140" s="66"/>
      <c r="D140" s="11"/>
      <c r="E140" s="45"/>
      <c r="F140" s="44"/>
      <c r="G140" s="11"/>
      <c r="H140" s="45"/>
      <c r="I140" s="46"/>
    </row>
    <row r="141" spans="1:9" x14ac:dyDescent="0.25">
      <c r="A141" s="148" t="s">
        <v>121</v>
      </c>
      <c r="B141" s="45">
        <v>0</v>
      </c>
      <c r="C141" s="66">
        <v>0</v>
      </c>
      <c r="D141" s="11"/>
      <c r="E141" s="45">
        <v>0</v>
      </c>
      <c r="F141" s="66">
        <v>0</v>
      </c>
      <c r="G141" s="11"/>
      <c r="H141" s="45">
        <f t="shared" ref="H141:I143" si="12">B141-E141</f>
        <v>0</v>
      </c>
      <c r="I141" s="46">
        <f t="shared" si="12"/>
        <v>0</v>
      </c>
    </row>
    <row r="142" spans="1:9" x14ac:dyDescent="0.25">
      <c r="A142" s="148" t="s">
        <v>119</v>
      </c>
      <c r="B142" s="45">
        <v>15000</v>
      </c>
      <c r="C142" s="66">
        <v>0</v>
      </c>
      <c r="D142" s="11"/>
      <c r="E142" s="45">
        <v>15000</v>
      </c>
      <c r="F142" s="66">
        <v>0</v>
      </c>
      <c r="G142" s="11"/>
      <c r="H142" s="45">
        <f t="shared" si="12"/>
        <v>0</v>
      </c>
      <c r="I142" s="46">
        <f t="shared" si="12"/>
        <v>0</v>
      </c>
    </row>
    <row r="143" spans="1:9" x14ac:dyDescent="0.25">
      <c r="A143" s="99" t="s">
        <v>105</v>
      </c>
      <c r="B143" s="45">
        <v>0</v>
      </c>
      <c r="C143" s="65">
        <v>0</v>
      </c>
      <c r="D143" s="11"/>
      <c r="E143" s="45">
        <v>0</v>
      </c>
      <c r="F143" s="65">
        <v>0</v>
      </c>
      <c r="G143" s="11"/>
      <c r="H143" s="45">
        <f t="shared" si="12"/>
        <v>0</v>
      </c>
      <c r="I143" s="46">
        <f t="shared" si="12"/>
        <v>0</v>
      </c>
    </row>
    <row r="144" spans="1:9" x14ac:dyDescent="0.25">
      <c r="A144" s="99"/>
      <c r="B144" s="45"/>
      <c r="C144" s="65"/>
      <c r="D144" s="11"/>
      <c r="E144" s="45"/>
      <c r="F144" s="44"/>
      <c r="G144" s="11"/>
      <c r="H144" s="45"/>
      <c r="I144" s="46"/>
    </row>
    <row r="145" spans="1:9" ht="13.8" thickBot="1" x14ac:dyDescent="0.3">
      <c r="A145" s="32" t="s">
        <v>107</v>
      </c>
      <c r="B145" s="73">
        <f>SUM(B141:B143)</f>
        <v>15000</v>
      </c>
      <c r="C145" s="75">
        <v>0</v>
      </c>
      <c r="D145" s="11"/>
      <c r="E145" s="73">
        <v>15000</v>
      </c>
      <c r="F145" s="104">
        <v>0</v>
      </c>
      <c r="G145" s="11"/>
      <c r="H145" s="73">
        <f>SUM(H141:H143)</f>
        <v>0</v>
      </c>
      <c r="I145" s="74">
        <f>SUM(I141:I143)</f>
        <v>0</v>
      </c>
    </row>
    <row r="146" spans="1:9" ht="13.8" thickTop="1" x14ac:dyDescent="0.25">
      <c r="B146" s="45"/>
      <c r="C146" s="65"/>
      <c r="D146" s="11"/>
      <c r="E146" s="45"/>
      <c r="F146" s="44"/>
      <c r="G146" s="11"/>
      <c r="H146" s="45"/>
      <c r="I146" s="46"/>
    </row>
    <row r="147" spans="1:9" x14ac:dyDescent="0.25">
      <c r="A147" s="321" t="s">
        <v>103</v>
      </c>
      <c r="B147" s="215">
        <f>B135+B42+B145</f>
        <v>15944.2</v>
      </c>
      <c r="C147" s="65">
        <f>C135+C42+C145</f>
        <v>26.3</v>
      </c>
      <c r="D147" s="11"/>
      <c r="E147" s="215">
        <v>16144.5</v>
      </c>
      <c r="F147" s="44">
        <v>10.199999999999999</v>
      </c>
      <c r="G147" s="11"/>
      <c r="H147" s="45">
        <f>B147-E147</f>
        <v>-200.29999999999927</v>
      </c>
      <c r="I147" s="46">
        <f>C147-F147</f>
        <v>16.100000000000001</v>
      </c>
    </row>
    <row r="148" spans="1:9" x14ac:dyDescent="0.25">
      <c r="A148" s="321"/>
      <c r="B148" s="45"/>
      <c r="C148" s="65"/>
      <c r="D148" s="11"/>
      <c r="E148" s="45"/>
      <c r="F148" s="44"/>
      <c r="G148" s="11"/>
      <c r="H148" s="45"/>
      <c r="I148" s="46"/>
    </row>
    <row r="149" spans="1:9" x14ac:dyDescent="0.25">
      <c r="B149" s="45"/>
      <c r="C149" s="65"/>
      <c r="D149" s="11"/>
      <c r="E149" s="45"/>
      <c r="F149" s="44"/>
      <c r="G149" s="11"/>
      <c r="H149" s="45"/>
      <c r="I149" s="46"/>
    </row>
    <row r="150" spans="1:9" x14ac:dyDescent="0.25">
      <c r="A150" s="308" t="s">
        <v>94</v>
      </c>
      <c r="B150" s="45"/>
      <c r="C150" s="65"/>
      <c r="D150" s="11"/>
      <c r="E150" s="45"/>
      <c r="F150" s="44"/>
      <c r="G150" s="11"/>
      <c r="H150" s="45"/>
      <c r="I150" s="46"/>
    </row>
    <row r="151" spans="1:9" x14ac:dyDescent="0.25">
      <c r="A151" s="308"/>
      <c r="B151" s="132">
        <f>(C147*419.767)+B147</f>
        <v>26984.072100000001</v>
      </c>
      <c r="C151" s="133"/>
      <c r="D151" s="133"/>
      <c r="E151" s="132">
        <v>20381.120999999999</v>
      </c>
      <c r="F151" s="44"/>
      <c r="G151" s="11"/>
      <c r="H151" s="113">
        <f>B151-E151</f>
        <v>6602.951100000002</v>
      </c>
      <c r="I151" s="46"/>
    </row>
    <row r="152" spans="1:9" x14ac:dyDescent="0.25">
      <c r="B152" s="45"/>
      <c r="C152" s="65"/>
      <c r="D152" s="11"/>
      <c r="E152" s="45"/>
      <c r="F152" s="44"/>
      <c r="G152" s="11"/>
      <c r="H152" s="45"/>
      <c r="I152" s="46"/>
    </row>
    <row r="154" spans="1:9" ht="37.5" customHeight="1" x14ac:dyDescent="0.25">
      <c r="A154" s="316"/>
      <c r="B154" s="317"/>
      <c r="C154" s="320"/>
      <c r="D154" s="317"/>
      <c r="E154" s="317"/>
      <c r="F154" s="320"/>
      <c r="G154" s="317"/>
      <c r="H154" s="317"/>
      <c r="I154" s="320"/>
    </row>
  </sheetData>
  <mergeCells count="6">
    <mergeCell ref="A150:A151"/>
    <mergeCell ref="A154:I154"/>
    <mergeCell ref="A147:A148"/>
    <mergeCell ref="B3:C3"/>
    <mergeCell ref="E3:F3"/>
    <mergeCell ref="H3:I3"/>
  </mergeCells>
  <phoneticPr fontId="0" type="noConversion"/>
  <printOptions horizontalCentered="1" gridLines="1"/>
  <pageMargins left="0.25" right="0.25" top="0.75" bottom="0.75" header="0.3" footer="0.3"/>
  <pageSetup scale="59" fitToHeight="4" orientation="portrait" r:id="rId1"/>
  <headerFooter alignWithMargins="0">
    <oddHeader>&amp;C&amp;"Arial,Bold"Mission Direct Budgeted Resources Allocated to
In-situ Leach Facilities Rulemaking, Unregistered General Licensees, MOLY 99 and Fellowships &amp; Scholarships
 Fee-Relief Category</oddHeader>
    <oddFooter>&amp;L2/23/2009&amp;C
&amp;RPage &amp;P of &amp;N</oddFooter>
  </headerFooter>
  <rowBreaks count="1" manualBreakCount="1">
    <brk id="154" max="8"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rgb="FF92D050"/>
    <pageSetUpPr fitToPage="1"/>
  </sheetPr>
  <dimension ref="A1:I132"/>
  <sheetViews>
    <sheetView view="pageBreakPreview" topLeftCell="A78" zoomScale="60" zoomScaleNormal="80" workbookViewId="0">
      <selection activeCell="B3" sqref="B3"/>
    </sheetView>
  </sheetViews>
  <sheetFormatPr defaultColWidth="8.6328125" defaultRowHeight="13.2" x14ac:dyDescent="0.25"/>
  <cols>
    <col min="1" max="1" width="48.81640625" style="11" customWidth="1"/>
    <col min="2" max="2" width="13.1796875" style="19" customWidth="1"/>
    <col min="3" max="3" width="6.81640625" style="12" customWidth="1"/>
    <col min="4" max="4" width="2.1796875" style="1" customWidth="1"/>
    <col min="5" max="5" width="13.54296875" style="19" customWidth="1"/>
    <col min="6" max="6" width="6.81640625" style="12" customWidth="1"/>
    <col min="7" max="7" width="2.1796875" style="1" customWidth="1"/>
    <col min="8" max="8" width="12.6328125" style="19" customWidth="1"/>
    <col min="9" max="9" width="6.81640625" style="12" customWidth="1"/>
    <col min="10" max="16384" width="8.6328125" style="1"/>
  </cols>
  <sheetData>
    <row r="1" spans="1:9" ht="24" customHeight="1" x14ac:dyDescent="0.25">
      <c r="A1" s="15"/>
      <c r="B1" s="17"/>
      <c r="C1" s="20"/>
      <c r="D1" s="2"/>
    </row>
    <row r="2" spans="1:9" x14ac:dyDescent="0.25">
      <c r="A2" s="7"/>
      <c r="B2" s="304" t="s">
        <v>214</v>
      </c>
      <c r="C2" s="304"/>
      <c r="D2" s="3"/>
      <c r="E2" s="310" t="s">
        <v>203</v>
      </c>
      <c r="F2" s="318"/>
      <c r="G2" s="4"/>
      <c r="H2" s="310" t="s">
        <v>1</v>
      </c>
      <c r="I2" s="318"/>
    </row>
    <row r="3" spans="1:9" x14ac:dyDescent="0.25">
      <c r="A3" s="8"/>
      <c r="B3" s="286" t="s">
        <v>40</v>
      </c>
      <c r="C3" s="25" t="s">
        <v>2</v>
      </c>
      <c r="D3" s="3"/>
      <c r="E3" s="286" t="s">
        <v>40</v>
      </c>
      <c r="F3" s="13" t="s">
        <v>2</v>
      </c>
      <c r="G3" s="4"/>
      <c r="H3" s="286" t="s">
        <v>40</v>
      </c>
      <c r="I3" s="13" t="s">
        <v>2</v>
      </c>
    </row>
    <row r="4" spans="1:9" x14ac:dyDescent="0.25">
      <c r="A4" s="8"/>
      <c r="B4" s="18" t="s">
        <v>0</v>
      </c>
      <c r="C4" s="26" t="s">
        <v>0</v>
      </c>
      <c r="D4" s="3"/>
      <c r="E4" s="18" t="s">
        <v>0</v>
      </c>
      <c r="F4" s="14" t="s">
        <v>0</v>
      </c>
      <c r="G4" s="4"/>
      <c r="H4" s="23" t="s">
        <v>0</v>
      </c>
      <c r="I4" s="14" t="s">
        <v>0</v>
      </c>
    </row>
    <row r="5" spans="1:9" ht="18.899999999999999" customHeight="1" x14ac:dyDescent="0.25">
      <c r="A5" s="136" t="s">
        <v>3</v>
      </c>
      <c r="B5" s="116"/>
      <c r="C5" s="41"/>
      <c r="D5" s="6"/>
      <c r="E5" s="57"/>
      <c r="F5" s="56"/>
      <c r="G5" s="6"/>
      <c r="H5" s="57"/>
      <c r="I5" s="58"/>
    </row>
    <row r="6" spans="1:9" ht="18.899999999999999" customHeight="1" x14ac:dyDescent="0.25">
      <c r="A6" s="136" t="s">
        <v>14</v>
      </c>
      <c r="B6" s="116"/>
      <c r="C6" s="41"/>
      <c r="D6" s="6"/>
      <c r="E6" s="57"/>
      <c r="F6" s="56"/>
      <c r="G6" s="6"/>
      <c r="H6" s="57"/>
      <c r="I6" s="58"/>
    </row>
    <row r="7" spans="1:9" ht="18.899999999999999" customHeight="1" x14ac:dyDescent="0.25">
      <c r="A7" s="79" t="s">
        <v>89</v>
      </c>
      <c r="B7" s="116"/>
      <c r="C7" s="41"/>
      <c r="D7" s="6"/>
      <c r="E7" s="57"/>
      <c r="F7" s="56"/>
      <c r="G7" s="6"/>
      <c r="H7" s="57"/>
      <c r="I7" s="58"/>
    </row>
    <row r="8" spans="1:9" hidden="1" x14ac:dyDescent="0.25">
      <c r="A8" s="98" t="s">
        <v>74</v>
      </c>
      <c r="B8" s="117"/>
      <c r="C8" s="97"/>
      <c r="D8" s="6"/>
      <c r="E8" s="57"/>
      <c r="F8" s="56"/>
      <c r="G8" s="6"/>
      <c r="H8" s="57"/>
      <c r="I8" s="58"/>
    </row>
    <row r="9" spans="1:9" hidden="1" x14ac:dyDescent="0.25">
      <c r="A9" s="99" t="s">
        <v>29</v>
      </c>
      <c r="B9" s="118"/>
      <c r="C9" s="97"/>
      <c r="D9" s="6"/>
      <c r="E9" s="118"/>
      <c r="F9" s="90"/>
      <c r="G9" s="6"/>
      <c r="H9" s="57">
        <f t="shared" ref="H9:I16" si="0">B9-E9</f>
        <v>0</v>
      </c>
      <c r="I9" s="58">
        <f t="shared" si="0"/>
        <v>0</v>
      </c>
    </row>
    <row r="10" spans="1:9" hidden="1" x14ac:dyDescent="0.25">
      <c r="A10" s="99" t="s">
        <v>30</v>
      </c>
      <c r="B10" s="118"/>
      <c r="C10" s="97"/>
      <c r="D10" s="6"/>
      <c r="E10" s="118"/>
      <c r="F10" s="90"/>
      <c r="G10" s="6"/>
      <c r="H10" s="57">
        <f t="shared" si="0"/>
        <v>0</v>
      </c>
      <c r="I10" s="58">
        <f t="shared" si="0"/>
        <v>0</v>
      </c>
    </row>
    <row r="11" spans="1:9" hidden="1" x14ac:dyDescent="0.25">
      <c r="A11" s="99" t="s">
        <v>20</v>
      </c>
      <c r="B11" s="118"/>
      <c r="C11" s="97"/>
      <c r="D11" s="6"/>
      <c r="E11" s="118"/>
      <c r="F11" s="90"/>
      <c r="G11" s="6"/>
      <c r="H11" s="57">
        <f t="shared" si="0"/>
        <v>0</v>
      </c>
      <c r="I11" s="58">
        <f t="shared" si="0"/>
        <v>0</v>
      </c>
    </row>
    <row r="12" spans="1:9" hidden="1" x14ac:dyDescent="0.25">
      <c r="A12" s="99" t="s">
        <v>31</v>
      </c>
      <c r="B12" s="118"/>
      <c r="C12" s="97"/>
      <c r="D12" s="6"/>
      <c r="E12" s="118"/>
      <c r="F12" s="90"/>
      <c r="G12" s="6"/>
      <c r="H12" s="57">
        <f t="shared" si="0"/>
        <v>0</v>
      </c>
      <c r="I12" s="58">
        <f t="shared" si="0"/>
        <v>0</v>
      </c>
    </row>
    <row r="13" spans="1:9" hidden="1" x14ac:dyDescent="0.25">
      <c r="A13" s="99" t="s">
        <v>23</v>
      </c>
      <c r="B13" s="118"/>
      <c r="C13" s="97"/>
      <c r="D13" s="6"/>
      <c r="E13" s="118"/>
      <c r="F13" s="90"/>
      <c r="G13" s="6"/>
      <c r="H13" s="57">
        <f t="shared" si="0"/>
        <v>0</v>
      </c>
      <c r="I13" s="58">
        <f t="shared" si="0"/>
        <v>0</v>
      </c>
    </row>
    <row r="14" spans="1:9" hidden="1" x14ac:dyDescent="0.25">
      <c r="A14" s="99" t="s">
        <v>26</v>
      </c>
      <c r="B14" s="118"/>
      <c r="C14" s="97"/>
      <c r="D14" s="6"/>
      <c r="E14" s="118"/>
      <c r="F14" s="90"/>
      <c r="G14" s="6"/>
      <c r="H14" s="57">
        <f t="shared" si="0"/>
        <v>0</v>
      </c>
      <c r="I14" s="58">
        <f t="shared" si="0"/>
        <v>0</v>
      </c>
    </row>
    <row r="15" spans="1:9" hidden="1" x14ac:dyDescent="0.25">
      <c r="A15" s="99" t="s">
        <v>28</v>
      </c>
      <c r="B15" s="118"/>
      <c r="C15" s="97"/>
      <c r="D15" s="6"/>
      <c r="E15" s="118"/>
      <c r="F15" s="90"/>
      <c r="G15" s="6"/>
      <c r="H15" s="57">
        <f t="shared" si="0"/>
        <v>0</v>
      </c>
      <c r="I15" s="58">
        <f t="shared" si="0"/>
        <v>0</v>
      </c>
    </row>
    <row r="16" spans="1:9" hidden="1" x14ac:dyDescent="0.25">
      <c r="A16" s="99" t="s">
        <v>32</v>
      </c>
      <c r="B16" s="118"/>
      <c r="C16" s="97"/>
      <c r="D16" s="6"/>
      <c r="E16" s="118"/>
      <c r="F16" s="90"/>
      <c r="G16" s="6"/>
      <c r="H16" s="57">
        <f t="shared" si="0"/>
        <v>0</v>
      </c>
      <c r="I16" s="58">
        <f t="shared" si="0"/>
        <v>0</v>
      </c>
    </row>
    <row r="17" spans="1:9" hidden="1" x14ac:dyDescent="0.25">
      <c r="A17" s="98" t="s">
        <v>75</v>
      </c>
      <c r="B17" s="118"/>
      <c r="C17" s="97"/>
      <c r="D17" s="6"/>
      <c r="E17" s="118"/>
      <c r="F17" s="90"/>
      <c r="G17" s="11"/>
      <c r="H17" s="57"/>
      <c r="I17" s="58"/>
    </row>
    <row r="18" spans="1:9" hidden="1" x14ac:dyDescent="0.25">
      <c r="A18" s="99" t="s">
        <v>37</v>
      </c>
      <c r="B18" s="117"/>
      <c r="C18" s="97"/>
      <c r="D18" s="41"/>
      <c r="E18" s="118"/>
      <c r="F18" s="90"/>
      <c r="G18" s="11"/>
      <c r="H18" s="57">
        <f t="shared" ref="H18:I20" si="1">B18-E18</f>
        <v>0</v>
      </c>
      <c r="I18" s="58">
        <f t="shared" si="1"/>
        <v>0</v>
      </c>
    </row>
    <row r="19" spans="1:9" hidden="1" x14ac:dyDescent="0.25">
      <c r="A19" s="99" t="s">
        <v>38</v>
      </c>
      <c r="B19" s="124"/>
      <c r="C19" s="101"/>
      <c r="D19" s="41"/>
      <c r="E19" s="124"/>
      <c r="F19" s="91"/>
      <c r="G19" s="11"/>
      <c r="H19" s="86">
        <f t="shared" si="1"/>
        <v>0</v>
      </c>
      <c r="I19" s="87">
        <f t="shared" si="1"/>
        <v>0</v>
      </c>
    </row>
    <row r="20" spans="1:9" x14ac:dyDescent="0.25">
      <c r="A20" s="10" t="s">
        <v>10</v>
      </c>
      <c r="B20" s="93">
        <f>SUM(B7:B19)</f>
        <v>0</v>
      </c>
      <c r="C20" s="72">
        <f>SUM(C7:C19)</f>
        <v>0</v>
      </c>
      <c r="D20" s="11"/>
      <c r="E20" s="45">
        <v>0</v>
      </c>
      <c r="F20" s="44">
        <v>0</v>
      </c>
      <c r="G20" s="11"/>
      <c r="H20" s="45">
        <f t="shared" si="1"/>
        <v>0</v>
      </c>
      <c r="I20" s="46">
        <f t="shared" si="1"/>
        <v>0</v>
      </c>
    </row>
    <row r="21" spans="1:9" x14ac:dyDescent="0.25">
      <c r="A21" s="9"/>
      <c r="B21" s="93"/>
      <c r="C21" s="95"/>
      <c r="D21" s="11"/>
      <c r="E21" s="45"/>
      <c r="F21" s="44"/>
      <c r="G21" s="11"/>
      <c r="H21" s="45"/>
      <c r="I21" s="46"/>
    </row>
    <row r="22" spans="1:9" x14ac:dyDescent="0.25">
      <c r="A22" s="136" t="s">
        <v>3</v>
      </c>
      <c r="B22" s="57"/>
      <c r="C22" s="59"/>
      <c r="D22" s="11"/>
      <c r="E22" s="62"/>
      <c r="F22" s="61"/>
      <c r="G22" s="30"/>
      <c r="H22" s="62"/>
      <c r="I22" s="63"/>
    </row>
    <row r="23" spans="1:9" x14ac:dyDescent="0.25">
      <c r="A23" s="136" t="s">
        <v>41</v>
      </c>
      <c r="B23" s="116"/>
      <c r="C23" s="59"/>
      <c r="D23" s="11"/>
      <c r="E23" s="62"/>
      <c r="F23" s="61"/>
      <c r="G23" s="30"/>
      <c r="H23" s="62"/>
      <c r="I23" s="63"/>
    </row>
    <row r="24" spans="1:9" x14ac:dyDescent="0.25">
      <c r="A24" s="79" t="s">
        <v>71</v>
      </c>
      <c r="B24" s="116"/>
      <c r="C24" s="59"/>
      <c r="D24" s="11"/>
      <c r="E24" s="62"/>
      <c r="F24" s="61"/>
      <c r="G24" s="30"/>
      <c r="H24" s="62"/>
      <c r="I24" s="63"/>
    </row>
    <row r="25" spans="1:9" hidden="1" x14ac:dyDescent="0.25">
      <c r="A25" s="98" t="s">
        <v>73</v>
      </c>
      <c r="B25" s="116"/>
      <c r="C25" s="59"/>
      <c r="D25" s="11"/>
      <c r="E25" s="62"/>
      <c r="F25" s="61"/>
      <c r="G25" s="30"/>
      <c r="H25" s="62"/>
      <c r="I25" s="63"/>
    </row>
    <row r="26" spans="1:9" hidden="1" x14ac:dyDescent="0.25">
      <c r="A26" s="99" t="s">
        <v>67</v>
      </c>
      <c r="B26" s="116"/>
      <c r="C26" s="59"/>
      <c r="D26" s="11"/>
      <c r="E26" s="62"/>
      <c r="F26" s="61"/>
      <c r="G26" s="30"/>
      <c r="H26" s="62">
        <f t="shared" ref="H26:I35" si="2">B26-E26</f>
        <v>0</v>
      </c>
      <c r="I26" s="63">
        <f t="shared" si="2"/>
        <v>0</v>
      </c>
    </row>
    <row r="27" spans="1:9" hidden="1" x14ac:dyDescent="0.25">
      <c r="A27" s="98" t="s">
        <v>74</v>
      </c>
      <c r="B27" s="117"/>
      <c r="C27" s="97"/>
      <c r="D27" s="11"/>
      <c r="E27" s="62"/>
      <c r="F27" s="61"/>
      <c r="G27" s="11"/>
      <c r="H27" s="62">
        <f t="shared" si="2"/>
        <v>0</v>
      </c>
      <c r="I27" s="63">
        <f t="shared" si="2"/>
        <v>0</v>
      </c>
    </row>
    <row r="28" spans="1:9" hidden="1" x14ac:dyDescent="0.25">
      <c r="A28" s="99" t="s">
        <v>29</v>
      </c>
      <c r="B28" s="118"/>
      <c r="C28" s="97"/>
      <c r="D28" s="11"/>
      <c r="E28" s="118"/>
      <c r="F28" s="97"/>
      <c r="G28" s="11"/>
      <c r="H28" s="45">
        <f t="shared" si="2"/>
        <v>0</v>
      </c>
      <c r="I28" s="46">
        <f t="shared" si="2"/>
        <v>0</v>
      </c>
    </row>
    <row r="29" spans="1:9" hidden="1" x14ac:dyDescent="0.25">
      <c r="A29" s="99" t="s">
        <v>20</v>
      </c>
      <c r="B29" s="118"/>
      <c r="C29" s="97"/>
      <c r="D29" s="11"/>
      <c r="E29" s="118"/>
      <c r="F29" s="97"/>
      <c r="G29" s="11"/>
      <c r="H29" s="45">
        <f t="shared" si="2"/>
        <v>0</v>
      </c>
      <c r="I29" s="46">
        <f t="shared" si="2"/>
        <v>0</v>
      </c>
    </row>
    <row r="30" spans="1:9" hidden="1" x14ac:dyDescent="0.25">
      <c r="A30" s="99" t="s">
        <v>31</v>
      </c>
      <c r="B30" s="118"/>
      <c r="C30" s="97"/>
      <c r="D30" s="11"/>
      <c r="E30" s="118"/>
      <c r="F30" s="97"/>
      <c r="G30" s="11"/>
      <c r="H30" s="45">
        <f t="shared" si="2"/>
        <v>0</v>
      </c>
      <c r="I30" s="46">
        <f t="shared" si="2"/>
        <v>0</v>
      </c>
    </row>
    <row r="31" spans="1:9" hidden="1" x14ac:dyDescent="0.25">
      <c r="A31" s="99" t="s">
        <v>44</v>
      </c>
      <c r="B31" s="118"/>
      <c r="C31" s="97"/>
      <c r="D31" s="11"/>
      <c r="E31" s="118"/>
      <c r="F31" s="97"/>
      <c r="G31" s="11"/>
      <c r="H31" s="45">
        <f t="shared" si="2"/>
        <v>0</v>
      </c>
      <c r="I31" s="46">
        <f t="shared" si="2"/>
        <v>0</v>
      </c>
    </row>
    <row r="32" spans="1:9" hidden="1" x14ac:dyDescent="0.25">
      <c r="A32" s="99" t="s">
        <v>47</v>
      </c>
      <c r="B32" s="118"/>
      <c r="C32" s="97"/>
      <c r="D32" s="11"/>
      <c r="E32" s="118"/>
      <c r="F32" s="97"/>
      <c r="G32" s="11"/>
      <c r="H32" s="45">
        <f t="shared" si="2"/>
        <v>0</v>
      </c>
      <c r="I32" s="46">
        <f t="shared" si="2"/>
        <v>0</v>
      </c>
    </row>
    <row r="33" spans="1:9" hidden="1" x14ac:dyDescent="0.25">
      <c r="A33" s="99" t="s">
        <v>23</v>
      </c>
      <c r="B33" s="118"/>
      <c r="C33" s="97"/>
      <c r="D33" s="11"/>
      <c r="E33" s="118"/>
      <c r="F33" s="97"/>
      <c r="G33" s="11"/>
      <c r="H33" s="45">
        <f t="shared" si="2"/>
        <v>0</v>
      </c>
      <c r="I33" s="46">
        <f t="shared" si="2"/>
        <v>0</v>
      </c>
    </row>
    <row r="34" spans="1:9" hidden="1" x14ac:dyDescent="0.25">
      <c r="A34" s="99" t="s">
        <v>79</v>
      </c>
      <c r="B34" s="118"/>
      <c r="C34" s="97"/>
      <c r="D34" s="11"/>
      <c r="E34" s="118"/>
      <c r="F34" s="97"/>
      <c r="G34" s="11"/>
      <c r="H34" s="45">
        <f t="shared" si="2"/>
        <v>0</v>
      </c>
      <c r="I34" s="46">
        <f t="shared" si="2"/>
        <v>0</v>
      </c>
    </row>
    <row r="35" spans="1:9" hidden="1" x14ac:dyDescent="0.25">
      <c r="A35" s="99" t="s">
        <v>28</v>
      </c>
      <c r="B35" s="118"/>
      <c r="C35" s="97"/>
      <c r="D35" s="11"/>
      <c r="E35" s="118"/>
      <c r="F35" s="97"/>
      <c r="G35" s="11"/>
      <c r="H35" s="45">
        <f t="shared" si="2"/>
        <v>0</v>
      </c>
      <c r="I35" s="46">
        <f t="shared" si="2"/>
        <v>0</v>
      </c>
    </row>
    <row r="36" spans="1:9" hidden="1" x14ac:dyDescent="0.25">
      <c r="A36" s="98" t="s">
        <v>75</v>
      </c>
      <c r="B36" s="118"/>
      <c r="C36" s="97"/>
      <c r="D36" s="11"/>
      <c r="E36" s="118"/>
      <c r="F36" s="97"/>
      <c r="G36" s="80"/>
      <c r="H36" s="45"/>
      <c r="I36" s="46"/>
    </row>
    <row r="37" spans="1:9" hidden="1" x14ac:dyDescent="0.25">
      <c r="A37" s="99" t="s">
        <v>37</v>
      </c>
      <c r="B37" s="122"/>
      <c r="C37" s="102"/>
      <c r="D37" s="80"/>
      <c r="E37" s="118"/>
      <c r="F37" s="97"/>
      <c r="G37" s="80"/>
      <c r="H37" s="45">
        <f t="shared" ref="H37:I41" si="3">B37-E37</f>
        <v>0</v>
      </c>
      <c r="I37" s="46">
        <f t="shared" si="3"/>
        <v>0</v>
      </c>
    </row>
    <row r="38" spans="1:9" hidden="1" x14ac:dyDescent="0.25">
      <c r="A38" s="99" t="s">
        <v>38</v>
      </c>
      <c r="B38" s="124"/>
      <c r="C38" s="101"/>
      <c r="D38" s="80"/>
      <c r="E38" s="124"/>
      <c r="F38" s="101"/>
      <c r="G38" s="80"/>
      <c r="H38" s="70">
        <f t="shared" si="3"/>
        <v>0</v>
      </c>
      <c r="I38" s="71">
        <f t="shared" si="3"/>
        <v>0</v>
      </c>
    </row>
    <row r="39" spans="1:9" x14ac:dyDescent="0.25">
      <c r="A39" s="10" t="s">
        <v>10</v>
      </c>
      <c r="B39" s="62">
        <f>SUM(B26:B38)</f>
        <v>0</v>
      </c>
      <c r="C39" s="85">
        <f>SUM(C26:C38)</f>
        <v>0</v>
      </c>
      <c r="D39" s="11"/>
      <c r="E39" s="62">
        <v>0</v>
      </c>
      <c r="F39" s="61">
        <v>0</v>
      </c>
      <c r="G39" s="11"/>
      <c r="H39" s="45">
        <f t="shared" si="3"/>
        <v>0</v>
      </c>
      <c r="I39" s="46">
        <f t="shared" si="3"/>
        <v>0</v>
      </c>
    </row>
    <row r="40" spans="1:9" x14ac:dyDescent="0.25">
      <c r="A40" s="10"/>
      <c r="B40" s="62"/>
      <c r="C40" s="85"/>
      <c r="D40" s="11"/>
      <c r="E40" s="62"/>
      <c r="F40" s="61"/>
      <c r="G40" s="11"/>
      <c r="H40" s="45"/>
      <c r="I40" s="46"/>
    </row>
    <row r="41" spans="1:9" ht="13.8" thickBot="1" x14ac:dyDescent="0.3">
      <c r="A41" s="32" t="s">
        <v>5</v>
      </c>
      <c r="B41" s="73">
        <f>B39+B20</f>
        <v>0</v>
      </c>
      <c r="C41" s="76">
        <f>C39+C20</f>
        <v>0</v>
      </c>
      <c r="D41" s="11"/>
      <c r="E41" s="73">
        <v>0</v>
      </c>
      <c r="F41" s="104">
        <v>0</v>
      </c>
      <c r="G41" s="11"/>
      <c r="H41" s="73">
        <f t="shared" si="3"/>
        <v>0</v>
      </c>
      <c r="I41" s="74">
        <f t="shared" si="3"/>
        <v>0</v>
      </c>
    </row>
    <row r="42" spans="1:9" ht="13.8" thickTop="1" x14ac:dyDescent="0.25">
      <c r="B42" s="45"/>
      <c r="C42" s="65"/>
      <c r="D42" s="11"/>
      <c r="E42" s="45"/>
      <c r="F42" s="44"/>
      <c r="G42" s="11"/>
      <c r="H42" s="45"/>
      <c r="I42" s="46"/>
    </row>
    <row r="43" spans="1:9" x14ac:dyDescent="0.25">
      <c r="A43" s="136" t="s">
        <v>4</v>
      </c>
      <c r="B43" s="62"/>
      <c r="C43" s="84"/>
      <c r="D43" s="30"/>
      <c r="E43" s="62"/>
      <c r="F43" s="61"/>
      <c r="G43" s="30"/>
      <c r="H43" s="62"/>
      <c r="I43" s="63"/>
    </row>
    <row r="44" spans="1:9" x14ac:dyDescent="0.25">
      <c r="A44" s="136" t="s">
        <v>63</v>
      </c>
      <c r="B44" s="62"/>
      <c r="C44" s="84"/>
      <c r="D44" s="30"/>
      <c r="E44" s="62"/>
      <c r="F44" s="61"/>
      <c r="G44" s="30"/>
      <c r="H44" s="62"/>
      <c r="I44" s="63"/>
    </row>
    <row r="45" spans="1:9" x14ac:dyDescent="0.25">
      <c r="A45" s="79" t="s">
        <v>71</v>
      </c>
      <c r="B45" s="62"/>
      <c r="C45" s="84"/>
      <c r="D45" s="30"/>
      <c r="E45" s="62"/>
      <c r="F45" s="61"/>
      <c r="G45" s="30"/>
      <c r="H45" s="62"/>
      <c r="I45" s="63"/>
    </row>
    <row r="46" spans="1:9" hidden="1" x14ac:dyDescent="0.25">
      <c r="A46" s="98" t="s">
        <v>78</v>
      </c>
      <c r="B46" s="62"/>
      <c r="C46" s="84"/>
      <c r="D46" s="30"/>
      <c r="E46" s="62"/>
      <c r="F46" s="61"/>
      <c r="G46" s="30"/>
      <c r="H46" s="62"/>
      <c r="I46" s="63"/>
    </row>
    <row r="47" spans="1:9" hidden="1" x14ac:dyDescent="0.25">
      <c r="A47" s="99" t="s">
        <v>55</v>
      </c>
      <c r="B47" s="60"/>
      <c r="C47" s="61"/>
      <c r="D47" s="30"/>
      <c r="E47" s="62"/>
      <c r="F47" s="61"/>
      <c r="G47" s="30"/>
      <c r="H47" s="62">
        <f>B47-E47</f>
        <v>0</v>
      </c>
      <c r="I47" s="63">
        <f>C47-F47</f>
        <v>0</v>
      </c>
    </row>
    <row r="48" spans="1:9" hidden="1" x14ac:dyDescent="0.25">
      <c r="A48" s="99" t="s">
        <v>54</v>
      </c>
      <c r="B48" s="60"/>
      <c r="C48" s="61"/>
      <c r="D48" s="30"/>
      <c r="E48" s="62"/>
      <c r="F48" s="61"/>
      <c r="G48" s="30"/>
      <c r="H48" s="62"/>
      <c r="I48" s="63"/>
    </row>
    <row r="49" spans="1:9" hidden="1" x14ac:dyDescent="0.25">
      <c r="A49" s="98" t="s">
        <v>73</v>
      </c>
      <c r="B49" s="60"/>
      <c r="C49" s="61"/>
      <c r="D49" s="30"/>
      <c r="E49" s="62"/>
      <c r="F49" s="61"/>
      <c r="G49" s="30"/>
      <c r="H49" s="62"/>
      <c r="I49" s="63"/>
    </row>
    <row r="50" spans="1:9" hidden="1" x14ac:dyDescent="0.25">
      <c r="A50" s="99" t="s">
        <v>20</v>
      </c>
      <c r="B50" s="64"/>
      <c r="C50" s="90"/>
      <c r="D50" s="30"/>
      <c r="E50" s="64"/>
      <c r="F50" s="90"/>
      <c r="G50" s="30"/>
      <c r="H50" s="62">
        <f t="shared" ref="H50:I72" si="4">B50-E50</f>
        <v>0</v>
      </c>
      <c r="I50" s="63">
        <f t="shared" si="4"/>
        <v>0</v>
      </c>
    </row>
    <row r="51" spans="1:9" hidden="1" x14ac:dyDescent="0.25">
      <c r="A51" s="99" t="s">
        <v>92</v>
      </c>
      <c r="B51" s="64"/>
      <c r="C51" s="90"/>
      <c r="D51" s="30"/>
      <c r="E51" s="64"/>
      <c r="F51" s="90"/>
      <c r="G51" s="30"/>
      <c r="H51" s="62">
        <f t="shared" si="4"/>
        <v>0</v>
      </c>
      <c r="I51" s="63">
        <f t="shared" si="4"/>
        <v>0</v>
      </c>
    </row>
    <row r="52" spans="1:9" hidden="1" x14ac:dyDescent="0.25">
      <c r="A52" s="99" t="s">
        <v>21</v>
      </c>
      <c r="B52" s="105"/>
      <c r="C52" s="90"/>
      <c r="D52" s="30"/>
      <c r="E52" s="64"/>
      <c r="F52" s="90"/>
      <c r="G52" s="30"/>
      <c r="H52" s="62">
        <f t="shared" si="4"/>
        <v>0</v>
      </c>
      <c r="I52" s="63">
        <f t="shared" si="4"/>
        <v>0</v>
      </c>
    </row>
    <row r="53" spans="1:9" hidden="1" x14ac:dyDescent="0.25">
      <c r="A53" s="99" t="s">
        <v>22</v>
      </c>
      <c r="B53" s="64"/>
      <c r="C53" s="90"/>
      <c r="D53" s="30"/>
      <c r="E53" s="64"/>
      <c r="F53" s="90"/>
      <c r="G53" s="30"/>
      <c r="H53" s="62">
        <f t="shared" si="4"/>
        <v>0</v>
      </c>
      <c r="I53" s="63">
        <f t="shared" si="4"/>
        <v>0</v>
      </c>
    </row>
    <row r="54" spans="1:9" hidden="1" x14ac:dyDescent="0.25">
      <c r="A54" s="99" t="s">
        <v>28</v>
      </c>
      <c r="B54" s="134"/>
      <c r="C54" s="89"/>
      <c r="D54" s="30"/>
      <c r="E54" s="134"/>
      <c r="F54" s="89"/>
      <c r="G54" s="30"/>
      <c r="H54" s="62">
        <f t="shared" si="4"/>
        <v>0</v>
      </c>
      <c r="I54" s="63">
        <f t="shared" si="4"/>
        <v>0</v>
      </c>
    </row>
    <row r="55" spans="1:9" hidden="1" x14ac:dyDescent="0.25">
      <c r="A55" s="98" t="s">
        <v>74</v>
      </c>
      <c r="B55" s="60"/>
      <c r="C55" s="61"/>
      <c r="D55" s="30"/>
      <c r="E55" s="134"/>
      <c r="F55" s="89"/>
      <c r="G55" s="30"/>
      <c r="H55" s="62"/>
      <c r="I55" s="63"/>
    </row>
    <row r="56" spans="1:9" hidden="1" x14ac:dyDescent="0.25">
      <c r="A56" s="99" t="s">
        <v>29</v>
      </c>
      <c r="B56" s="135"/>
      <c r="C56" s="89"/>
      <c r="D56" s="30"/>
      <c r="E56" s="134"/>
      <c r="F56" s="89"/>
      <c r="G56" s="30"/>
      <c r="H56" s="62">
        <f t="shared" si="4"/>
        <v>0</v>
      </c>
      <c r="I56" s="63">
        <f t="shared" si="4"/>
        <v>0</v>
      </c>
    </row>
    <row r="57" spans="1:9" hidden="1" x14ac:dyDescent="0.25">
      <c r="A57" s="99" t="s">
        <v>20</v>
      </c>
      <c r="B57" s="105"/>
      <c r="C57" s="90"/>
      <c r="D57" s="11"/>
      <c r="E57" s="64"/>
      <c r="F57" s="90"/>
      <c r="G57" s="11"/>
      <c r="H57" s="62">
        <f t="shared" si="4"/>
        <v>0</v>
      </c>
      <c r="I57" s="63">
        <f t="shared" si="4"/>
        <v>0</v>
      </c>
    </row>
    <row r="58" spans="1:9" hidden="1" x14ac:dyDescent="0.25">
      <c r="A58" s="99" t="s">
        <v>31</v>
      </c>
      <c r="B58" s="105"/>
      <c r="C58" s="90"/>
      <c r="D58" s="11"/>
      <c r="E58" s="64"/>
      <c r="F58" s="90"/>
      <c r="G58" s="11"/>
      <c r="H58" s="62">
        <f t="shared" si="4"/>
        <v>0</v>
      </c>
      <c r="I58" s="63">
        <f t="shared" si="4"/>
        <v>0</v>
      </c>
    </row>
    <row r="59" spans="1:9" hidden="1" x14ac:dyDescent="0.25">
      <c r="A59" s="99" t="s">
        <v>47</v>
      </c>
      <c r="B59" s="105"/>
      <c r="C59" s="90"/>
      <c r="D59" s="11"/>
      <c r="E59" s="64"/>
      <c r="F59" s="90"/>
      <c r="G59" s="11"/>
      <c r="H59" s="62">
        <f t="shared" si="4"/>
        <v>0</v>
      </c>
      <c r="I59" s="63">
        <f t="shared" si="4"/>
        <v>0</v>
      </c>
    </row>
    <row r="60" spans="1:9" hidden="1" x14ac:dyDescent="0.25">
      <c r="A60" s="99" t="s">
        <v>23</v>
      </c>
      <c r="B60" s="105"/>
      <c r="C60" s="90"/>
      <c r="D60" s="11"/>
      <c r="E60" s="64"/>
      <c r="F60" s="90"/>
      <c r="G60" s="11"/>
      <c r="H60" s="62">
        <f t="shared" si="4"/>
        <v>0</v>
      </c>
      <c r="I60" s="63">
        <f t="shared" si="4"/>
        <v>0</v>
      </c>
    </row>
    <row r="61" spans="1:9" hidden="1" x14ac:dyDescent="0.25">
      <c r="A61" s="99" t="s">
        <v>28</v>
      </c>
      <c r="B61" s="105"/>
      <c r="C61" s="90"/>
      <c r="D61" s="11"/>
      <c r="E61" s="64"/>
      <c r="F61" s="90"/>
      <c r="G61" s="11"/>
      <c r="H61" s="62">
        <f t="shared" si="4"/>
        <v>0</v>
      </c>
      <c r="I61" s="63">
        <f t="shared" si="4"/>
        <v>0</v>
      </c>
    </row>
    <row r="62" spans="1:9" hidden="1" x14ac:dyDescent="0.25">
      <c r="A62" s="98" t="s">
        <v>72</v>
      </c>
      <c r="B62" s="60"/>
      <c r="C62" s="61"/>
      <c r="D62" s="11"/>
      <c r="E62" s="64"/>
      <c r="F62" s="90"/>
      <c r="G62" s="11"/>
      <c r="H62" s="62"/>
      <c r="I62" s="63"/>
    </row>
    <row r="63" spans="1:9" hidden="1" x14ac:dyDescent="0.25">
      <c r="A63" s="99" t="s">
        <v>91</v>
      </c>
      <c r="B63" s="60"/>
      <c r="C63" s="61"/>
      <c r="D63" s="11"/>
      <c r="E63" s="64"/>
      <c r="F63" s="90"/>
      <c r="G63" s="11"/>
      <c r="H63" s="62">
        <f t="shared" si="4"/>
        <v>0</v>
      </c>
      <c r="I63" s="63">
        <f t="shared" si="4"/>
        <v>0</v>
      </c>
    </row>
    <row r="64" spans="1:9" hidden="1" x14ac:dyDescent="0.25">
      <c r="A64" s="99" t="s">
        <v>59</v>
      </c>
      <c r="B64" s="60"/>
      <c r="C64" s="61"/>
      <c r="D64" s="11"/>
      <c r="E64" s="64"/>
      <c r="F64" s="90"/>
      <c r="G64" s="11"/>
      <c r="H64" s="62">
        <f t="shared" si="4"/>
        <v>0</v>
      </c>
      <c r="I64" s="63">
        <f t="shared" si="4"/>
        <v>0</v>
      </c>
    </row>
    <row r="65" spans="1:9" hidden="1" x14ac:dyDescent="0.25">
      <c r="A65" s="98" t="s">
        <v>35</v>
      </c>
      <c r="B65" s="60"/>
      <c r="C65" s="61"/>
      <c r="D65" s="11"/>
      <c r="E65" s="64"/>
      <c r="F65" s="90"/>
      <c r="G65" s="11"/>
      <c r="H65" s="62"/>
      <c r="I65" s="63"/>
    </row>
    <row r="66" spans="1:9" hidden="1" x14ac:dyDescent="0.25">
      <c r="A66" s="99" t="s">
        <v>77</v>
      </c>
      <c r="B66" s="60"/>
      <c r="C66" s="61"/>
      <c r="D66" s="11"/>
      <c r="E66" s="64"/>
      <c r="F66" s="90"/>
      <c r="G66" s="11"/>
      <c r="H66" s="62">
        <f t="shared" si="4"/>
        <v>0</v>
      </c>
      <c r="I66" s="63">
        <f t="shared" si="4"/>
        <v>0</v>
      </c>
    </row>
    <row r="67" spans="1:9" hidden="1" x14ac:dyDescent="0.25">
      <c r="A67" s="99" t="s">
        <v>96</v>
      </c>
      <c r="B67" s="60"/>
      <c r="C67" s="61"/>
      <c r="D67" s="11"/>
      <c r="E67" s="64"/>
      <c r="F67" s="90"/>
      <c r="G67" s="11"/>
      <c r="H67" s="62">
        <f t="shared" si="4"/>
        <v>0</v>
      </c>
      <c r="I67" s="63">
        <f t="shared" si="4"/>
        <v>0</v>
      </c>
    </row>
    <row r="68" spans="1:9" hidden="1" x14ac:dyDescent="0.25">
      <c r="A68" s="99" t="s">
        <v>28</v>
      </c>
      <c r="B68" s="60"/>
      <c r="C68" s="61"/>
      <c r="D68" s="11"/>
      <c r="E68" s="64"/>
      <c r="F68" s="90"/>
      <c r="G68" s="11"/>
      <c r="H68" s="62">
        <f t="shared" si="4"/>
        <v>0</v>
      </c>
      <c r="I68" s="63">
        <f t="shared" si="4"/>
        <v>0</v>
      </c>
    </row>
    <row r="69" spans="1:9" hidden="1" x14ac:dyDescent="0.25">
      <c r="A69" s="98" t="s">
        <v>75</v>
      </c>
      <c r="B69" s="60"/>
      <c r="C69" s="61"/>
      <c r="D69" s="11"/>
      <c r="E69" s="64"/>
      <c r="F69" s="90"/>
      <c r="G69" s="11"/>
      <c r="H69" s="62"/>
      <c r="I69" s="63"/>
    </row>
    <row r="70" spans="1:9" hidden="1" x14ac:dyDescent="0.25">
      <c r="A70" s="99" t="s">
        <v>37</v>
      </c>
      <c r="B70" s="60"/>
      <c r="C70" s="61"/>
      <c r="D70" s="11"/>
      <c r="E70" s="64"/>
      <c r="F70" s="90"/>
      <c r="G70" s="11"/>
      <c r="H70" s="62">
        <f t="shared" si="4"/>
        <v>0</v>
      </c>
      <c r="I70" s="63">
        <f t="shared" si="4"/>
        <v>0</v>
      </c>
    </row>
    <row r="71" spans="1:9" hidden="1" x14ac:dyDescent="0.25">
      <c r="A71" s="99" t="s">
        <v>38</v>
      </c>
      <c r="B71" s="68"/>
      <c r="C71" s="69"/>
      <c r="D71" s="11"/>
      <c r="E71" s="81"/>
      <c r="F71" s="91"/>
      <c r="G71" s="11"/>
      <c r="H71" s="70">
        <f t="shared" si="4"/>
        <v>0</v>
      </c>
      <c r="I71" s="71">
        <f t="shared" si="4"/>
        <v>0</v>
      </c>
    </row>
    <row r="72" spans="1:9" x14ac:dyDescent="0.25">
      <c r="A72" s="10" t="s">
        <v>10</v>
      </c>
      <c r="B72" s="43">
        <f>SUM(B50:B71)</f>
        <v>0</v>
      </c>
      <c r="C72" s="44">
        <f>SUM(C47:C71)</f>
        <v>0</v>
      </c>
      <c r="D72" s="11"/>
      <c r="E72" s="43">
        <v>0</v>
      </c>
      <c r="F72" s="44">
        <v>0</v>
      </c>
      <c r="G72" s="11"/>
      <c r="H72" s="62">
        <f t="shared" si="4"/>
        <v>0</v>
      </c>
      <c r="I72" s="63">
        <f t="shared" si="4"/>
        <v>0</v>
      </c>
    </row>
    <row r="73" spans="1:9" x14ac:dyDescent="0.25">
      <c r="B73" s="45"/>
      <c r="C73" s="44"/>
      <c r="D73" s="11"/>
      <c r="E73" s="45"/>
      <c r="F73" s="44"/>
      <c r="G73" s="11"/>
      <c r="H73" s="45"/>
      <c r="I73" s="46"/>
    </row>
    <row r="74" spans="1:9" x14ac:dyDescent="0.25">
      <c r="A74" s="136" t="s">
        <v>4</v>
      </c>
      <c r="B74" s="45"/>
      <c r="C74" s="65"/>
      <c r="D74" s="11"/>
      <c r="E74" s="45"/>
      <c r="F74" s="65"/>
      <c r="G74" s="11"/>
      <c r="H74" s="45"/>
      <c r="I74" s="46"/>
    </row>
    <row r="75" spans="1:9" x14ac:dyDescent="0.25">
      <c r="A75" s="136" t="s">
        <v>80</v>
      </c>
      <c r="B75" s="45"/>
      <c r="C75" s="65"/>
      <c r="D75" s="11"/>
      <c r="E75" s="45"/>
      <c r="F75" s="65"/>
      <c r="G75" s="11"/>
      <c r="H75" s="45"/>
      <c r="I75" s="46"/>
    </row>
    <row r="76" spans="1:9" x14ac:dyDescent="0.25">
      <c r="A76" s="79" t="s">
        <v>71</v>
      </c>
      <c r="B76" s="45"/>
      <c r="C76" s="65"/>
      <c r="D76" s="11"/>
      <c r="E76" s="45"/>
      <c r="F76" s="65"/>
      <c r="G76" s="11"/>
      <c r="H76" s="45"/>
      <c r="I76" s="46"/>
    </row>
    <row r="77" spans="1:9" x14ac:dyDescent="0.25">
      <c r="A77" s="98" t="s">
        <v>35</v>
      </c>
      <c r="B77" s="118"/>
      <c r="C77" s="97"/>
      <c r="D77" s="11"/>
      <c r="E77" s="118"/>
      <c r="F77" s="97"/>
      <c r="G77" s="11"/>
      <c r="H77" s="45"/>
      <c r="I77" s="46"/>
    </row>
    <row r="78" spans="1:9" x14ac:dyDescent="0.25">
      <c r="A78" s="99" t="s">
        <v>35</v>
      </c>
      <c r="B78" s="118">
        <v>0</v>
      </c>
      <c r="C78" s="97">
        <v>0</v>
      </c>
      <c r="D78" s="11"/>
      <c r="E78" s="118">
        <v>0</v>
      </c>
      <c r="F78" s="97">
        <v>0</v>
      </c>
      <c r="G78" s="11"/>
      <c r="H78" s="45">
        <f t="shared" ref="H78:I82" si="5">B78-E78</f>
        <v>0</v>
      </c>
      <c r="I78" s="46">
        <f t="shared" si="5"/>
        <v>0</v>
      </c>
    </row>
    <row r="79" spans="1:9" x14ac:dyDescent="0.25">
      <c r="A79" s="98" t="s">
        <v>75</v>
      </c>
      <c r="B79" s="123"/>
      <c r="C79" s="96"/>
      <c r="D79" s="11"/>
      <c r="E79" s="123"/>
      <c r="F79" s="96"/>
      <c r="G79" s="11"/>
      <c r="H79" s="45"/>
      <c r="I79" s="46"/>
    </row>
    <row r="80" spans="1:9" x14ac:dyDescent="0.25">
      <c r="A80" s="99" t="s">
        <v>37</v>
      </c>
      <c r="B80" s="126">
        <v>0</v>
      </c>
      <c r="C80" s="102">
        <v>0</v>
      </c>
      <c r="D80" s="30"/>
      <c r="E80" s="126">
        <v>0</v>
      </c>
      <c r="F80" s="102">
        <v>0</v>
      </c>
      <c r="G80" s="30"/>
      <c r="H80" s="45">
        <f t="shared" si="5"/>
        <v>0</v>
      </c>
      <c r="I80" s="46">
        <f t="shared" si="5"/>
        <v>0</v>
      </c>
    </row>
    <row r="81" spans="1:9" x14ac:dyDescent="0.25">
      <c r="A81" s="99" t="s">
        <v>38</v>
      </c>
      <c r="B81" s="124">
        <v>0</v>
      </c>
      <c r="C81" s="101">
        <v>0</v>
      </c>
      <c r="D81" s="30"/>
      <c r="E81" s="124">
        <v>0</v>
      </c>
      <c r="F81" s="101">
        <v>0</v>
      </c>
      <c r="G81" s="30"/>
      <c r="H81" s="70">
        <f t="shared" si="5"/>
        <v>0</v>
      </c>
      <c r="I81" s="71">
        <f t="shared" si="5"/>
        <v>0</v>
      </c>
    </row>
    <row r="82" spans="1:9" x14ac:dyDescent="0.25">
      <c r="A82" s="10" t="s">
        <v>10</v>
      </c>
      <c r="B82" s="45">
        <f>SUM(B77:B81)</f>
        <v>0</v>
      </c>
      <c r="C82" s="66">
        <f>SUM(C77:C81)</f>
        <v>0</v>
      </c>
      <c r="D82" s="11"/>
      <c r="E82" s="45">
        <v>0</v>
      </c>
      <c r="F82" s="44">
        <v>0</v>
      </c>
      <c r="G82" s="11"/>
      <c r="H82" s="45">
        <f t="shared" si="5"/>
        <v>0</v>
      </c>
      <c r="I82" s="46">
        <f t="shared" si="5"/>
        <v>0</v>
      </c>
    </row>
    <row r="83" spans="1:9" x14ac:dyDescent="0.25">
      <c r="B83" s="45"/>
      <c r="C83" s="66"/>
      <c r="D83" s="11"/>
      <c r="E83" s="45"/>
      <c r="F83" s="44"/>
      <c r="G83" s="11"/>
      <c r="H83" s="45"/>
      <c r="I83" s="46"/>
    </row>
    <row r="84" spans="1:9" x14ac:dyDescent="0.25">
      <c r="A84" s="136" t="s">
        <v>4</v>
      </c>
      <c r="B84" s="45"/>
      <c r="C84" s="66"/>
      <c r="D84" s="11"/>
      <c r="E84" s="45"/>
      <c r="F84" s="44"/>
      <c r="G84" s="11"/>
      <c r="H84" s="45"/>
      <c r="I84" s="46"/>
    </row>
    <row r="85" spans="1:9" x14ac:dyDescent="0.25">
      <c r="A85" s="136" t="s">
        <v>81</v>
      </c>
      <c r="B85" s="45"/>
      <c r="C85" s="65"/>
      <c r="D85" s="11"/>
      <c r="E85" s="45"/>
      <c r="F85" s="44"/>
      <c r="G85" s="11"/>
      <c r="H85" s="45"/>
      <c r="I85" s="46"/>
    </row>
    <row r="86" spans="1:9" x14ac:dyDescent="0.25">
      <c r="A86" s="79" t="s">
        <v>71</v>
      </c>
      <c r="B86" s="45"/>
      <c r="C86" s="65"/>
      <c r="D86" s="11"/>
      <c r="E86" s="45"/>
      <c r="F86" s="44"/>
      <c r="G86" s="11"/>
      <c r="H86" s="45"/>
      <c r="I86" s="46"/>
    </row>
    <row r="87" spans="1:9" x14ac:dyDescent="0.25">
      <c r="A87" s="98" t="s">
        <v>73</v>
      </c>
      <c r="B87" s="45"/>
      <c r="C87" s="65"/>
      <c r="D87" s="11"/>
      <c r="E87" s="45"/>
      <c r="F87" s="44"/>
      <c r="G87" s="11"/>
      <c r="H87" s="45"/>
      <c r="I87" s="46"/>
    </row>
    <row r="88" spans="1:9" x14ac:dyDescent="0.25">
      <c r="A88" s="148" t="s">
        <v>116</v>
      </c>
      <c r="B88" s="45">
        <v>0</v>
      </c>
      <c r="C88" s="65">
        <v>1.9</v>
      </c>
      <c r="D88" s="11"/>
      <c r="E88" s="45">
        <v>0</v>
      </c>
      <c r="F88" s="65">
        <v>4.0999999999999996</v>
      </c>
      <c r="G88" s="11"/>
      <c r="H88" s="45">
        <v>0</v>
      </c>
      <c r="I88" s="46">
        <f>C88-F88</f>
        <v>-2.1999999999999997</v>
      </c>
    </row>
    <row r="89" spans="1:9" x14ac:dyDescent="0.25">
      <c r="A89" s="98" t="s">
        <v>74</v>
      </c>
      <c r="B89" s="45"/>
      <c r="C89" s="65"/>
      <c r="D89" s="11"/>
      <c r="E89" s="45"/>
      <c r="F89" s="65"/>
      <c r="G89" s="11"/>
      <c r="H89" s="45"/>
      <c r="I89" s="46"/>
    </row>
    <row r="90" spans="1:9" x14ac:dyDescent="0.25">
      <c r="A90" s="99" t="s">
        <v>70</v>
      </c>
      <c r="B90" s="45">
        <v>0</v>
      </c>
      <c r="C90" s="65">
        <v>0</v>
      </c>
      <c r="D90" s="11"/>
      <c r="E90" s="45">
        <v>0</v>
      </c>
      <c r="F90" s="65">
        <v>0</v>
      </c>
      <c r="G90" s="11"/>
      <c r="H90" s="45">
        <f t="shared" ref="H90:I99" si="6">B90-E90</f>
        <v>0</v>
      </c>
      <c r="I90" s="46">
        <f t="shared" si="6"/>
        <v>0</v>
      </c>
    </row>
    <row r="91" spans="1:9" x14ac:dyDescent="0.25">
      <c r="A91" s="99" t="s">
        <v>31</v>
      </c>
      <c r="B91" s="45">
        <v>0</v>
      </c>
      <c r="C91" s="65">
        <v>0</v>
      </c>
      <c r="D91" s="11"/>
      <c r="E91" s="45">
        <v>0</v>
      </c>
      <c r="F91" s="65">
        <v>0</v>
      </c>
      <c r="G91" s="11"/>
      <c r="H91" s="45">
        <f t="shared" si="6"/>
        <v>0</v>
      </c>
      <c r="I91" s="46">
        <f t="shared" si="6"/>
        <v>0</v>
      </c>
    </row>
    <row r="92" spans="1:9" x14ac:dyDescent="0.25">
      <c r="A92" s="148" t="s">
        <v>47</v>
      </c>
      <c r="B92" s="45">
        <v>0</v>
      </c>
      <c r="C92" s="65">
        <v>0.8</v>
      </c>
      <c r="D92" s="11"/>
      <c r="E92" s="45">
        <v>0</v>
      </c>
      <c r="F92" s="65">
        <v>0</v>
      </c>
      <c r="G92" s="11"/>
      <c r="H92" s="45">
        <f t="shared" si="6"/>
        <v>0</v>
      </c>
      <c r="I92" s="46">
        <f t="shared" si="6"/>
        <v>0.8</v>
      </c>
    </row>
    <row r="93" spans="1:9" x14ac:dyDescent="0.25">
      <c r="A93" s="98" t="s">
        <v>37</v>
      </c>
      <c r="B93" s="123"/>
      <c r="C93" s="65"/>
      <c r="D93" s="11"/>
      <c r="E93" s="123"/>
      <c r="F93" s="65"/>
      <c r="G93" s="11"/>
      <c r="H93" s="45"/>
      <c r="I93" s="46"/>
    </row>
    <row r="94" spans="1:9" x14ac:dyDescent="0.25">
      <c r="A94" s="99" t="s">
        <v>75</v>
      </c>
      <c r="B94" s="126">
        <v>0</v>
      </c>
      <c r="C94" s="84">
        <v>0</v>
      </c>
      <c r="D94" s="30"/>
      <c r="E94" s="126">
        <v>0</v>
      </c>
      <c r="F94" s="84">
        <v>0</v>
      </c>
      <c r="G94" s="30"/>
      <c r="H94" s="45">
        <f t="shared" si="6"/>
        <v>0</v>
      </c>
      <c r="I94" s="46">
        <f t="shared" si="6"/>
        <v>0</v>
      </c>
    </row>
    <row r="95" spans="1:9" x14ac:dyDescent="0.25">
      <c r="A95" s="99" t="s">
        <v>38</v>
      </c>
      <c r="B95" s="126">
        <v>0</v>
      </c>
      <c r="C95" s="84">
        <v>0</v>
      </c>
      <c r="D95" s="30"/>
      <c r="E95" s="126">
        <v>0</v>
      </c>
      <c r="F95" s="84">
        <v>0</v>
      </c>
      <c r="G95" s="30"/>
      <c r="H95" s="45">
        <f t="shared" si="6"/>
        <v>0</v>
      </c>
      <c r="I95" s="46">
        <f t="shared" si="6"/>
        <v>0</v>
      </c>
    </row>
    <row r="96" spans="1:9" x14ac:dyDescent="0.25">
      <c r="A96" s="98" t="s">
        <v>35</v>
      </c>
      <c r="B96" s="126"/>
      <c r="C96" s="84"/>
      <c r="D96" s="30"/>
      <c r="E96" s="126"/>
      <c r="F96" s="84"/>
      <c r="G96" s="30"/>
      <c r="H96" s="45"/>
      <c r="I96" s="46"/>
    </row>
    <row r="97" spans="1:9" x14ac:dyDescent="0.25">
      <c r="A97" s="99" t="s">
        <v>35</v>
      </c>
      <c r="B97" s="126">
        <v>0</v>
      </c>
      <c r="C97" s="84">
        <v>0</v>
      </c>
      <c r="D97" s="30"/>
      <c r="E97" s="126">
        <v>0</v>
      </c>
      <c r="F97" s="84">
        <v>0</v>
      </c>
      <c r="G97" s="30"/>
      <c r="H97" s="45">
        <f t="shared" si="6"/>
        <v>0</v>
      </c>
      <c r="I97" s="46">
        <f t="shared" si="6"/>
        <v>0</v>
      </c>
    </row>
    <row r="98" spans="1:9" x14ac:dyDescent="0.25">
      <c r="A98" s="99" t="s">
        <v>36</v>
      </c>
      <c r="B98" s="124">
        <v>0</v>
      </c>
      <c r="C98" s="67">
        <v>0</v>
      </c>
      <c r="D98" s="11"/>
      <c r="E98" s="124">
        <v>0</v>
      </c>
      <c r="F98" s="67">
        <v>0</v>
      </c>
      <c r="G98" s="11"/>
      <c r="H98" s="70">
        <f t="shared" si="6"/>
        <v>0</v>
      </c>
      <c r="I98" s="71">
        <f t="shared" si="6"/>
        <v>0</v>
      </c>
    </row>
    <row r="99" spans="1:9" x14ac:dyDescent="0.25">
      <c r="A99" s="10" t="s">
        <v>10</v>
      </c>
      <c r="B99" s="45">
        <f>SUM(B88:B98)</f>
        <v>0</v>
      </c>
      <c r="C99" s="65">
        <f>SUM(C88:C98)</f>
        <v>2.7</v>
      </c>
      <c r="D99" s="11"/>
      <c r="E99" s="45">
        <v>0</v>
      </c>
      <c r="F99" s="44">
        <v>4.0999999999999996</v>
      </c>
      <c r="G99" s="11"/>
      <c r="H99" s="45">
        <f t="shared" si="6"/>
        <v>0</v>
      </c>
      <c r="I99" s="46">
        <f t="shared" si="6"/>
        <v>-1.3999999999999995</v>
      </c>
    </row>
    <row r="100" spans="1:9" x14ac:dyDescent="0.25">
      <c r="B100" s="45"/>
      <c r="C100" s="65"/>
      <c r="D100" s="11"/>
      <c r="E100" s="45"/>
      <c r="F100" s="44"/>
      <c r="G100" s="11"/>
      <c r="H100" s="45"/>
      <c r="I100" s="46"/>
    </row>
    <row r="101" spans="1:9" x14ac:dyDescent="0.25">
      <c r="A101" s="136" t="s">
        <v>4</v>
      </c>
      <c r="B101" s="45"/>
      <c r="C101" s="65"/>
      <c r="D101" s="11"/>
      <c r="E101" s="45"/>
      <c r="F101" s="44"/>
      <c r="G101" s="11"/>
      <c r="H101" s="45"/>
      <c r="I101" s="46"/>
    </row>
    <row r="102" spans="1:9" x14ac:dyDescent="0.25">
      <c r="A102" s="136" t="s">
        <v>82</v>
      </c>
      <c r="B102" s="45"/>
      <c r="C102" s="65"/>
      <c r="D102" s="11"/>
      <c r="E102" s="45"/>
      <c r="F102" s="44"/>
      <c r="G102" s="11"/>
      <c r="H102" s="45"/>
      <c r="I102" s="46"/>
    </row>
    <row r="103" spans="1:9" x14ac:dyDescent="0.25">
      <c r="A103" s="79" t="s">
        <v>71</v>
      </c>
      <c r="B103" s="45"/>
      <c r="C103" s="65"/>
      <c r="D103" s="11"/>
      <c r="E103" s="45"/>
      <c r="F103" s="44"/>
      <c r="G103" s="11"/>
      <c r="H103" s="45"/>
      <c r="I103" s="46"/>
    </row>
    <row r="104" spans="1:9" hidden="1" x14ac:dyDescent="0.25">
      <c r="A104" s="98" t="s">
        <v>73</v>
      </c>
      <c r="B104" s="118"/>
      <c r="C104" s="97"/>
      <c r="D104" s="11"/>
      <c r="E104" s="45"/>
      <c r="F104" s="44"/>
      <c r="G104" s="11"/>
      <c r="H104" s="45"/>
      <c r="I104" s="46"/>
    </row>
    <row r="105" spans="1:9" hidden="1" x14ac:dyDescent="0.25">
      <c r="A105" s="99" t="s">
        <v>20</v>
      </c>
      <c r="B105" s="118"/>
      <c r="C105" s="97"/>
      <c r="D105" s="11"/>
      <c r="E105" s="118"/>
      <c r="F105" s="90"/>
      <c r="G105" s="11"/>
      <c r="H105" s="45">
        <f t="shared" ref="H105:I123" si="7">B105-E105</f>
        <v>0</v>
      </c>
      <c r="I105" s="46">
        <f t="shared" si="7"/>
        <v>0</v>
      </c>
    </row>
    <row r="106" spans="1:9" hidden="1" x14ac:dyDescent="0.25">
      <c r="A106" s="99" t="s">
        <v>92</v>
      </c>
      <c r="B106" s="118"/>
      <c r="C106" s="97"/>
      <c r="D106" s="11"/>
      <c r="E106" s="118"/>
      <c r="F106" s="90"/>
      <c r="G106" s="11"/>
      <c r="H106" s="45">
        <f t="shared" si="7"/>
        <v>0</v>
      </c>
      <c r="I106" s="46">
        <f t="shared" si="7"/>
        <v>0</v>
      </c>
    </row>
    <row r="107" spans="1:9" hidden="1" x14ac:dyDescent="0.25">
      <c r="A107" s="99" t="s">
        <v>22</v>
      </c>
      <c r="B107" s="118"/>
      <c r="C107" s="90"/>
      <c r="D107" s="11"/>
      <c r="E107" s="118"/>
      <c r="F107" s="90"/>
      <c r="G107" s="11"/>
      <c r="H107" s="45">
        <f t="shared" si="7"/>
        <v>0</v>
      </c>
      <c r="I107" s="46">
        <f t="shared" si="7"/>
        <v>0</v>
      </c>
    </row>
    <row r="108" spans="1:9" hidden="1" x14ac:dyDescent="0.25">
      <c r="A108" s="99" t="s">
        <v>23</v>
      </c>
      <c r="B108" s="118"/>
      <c r="C108" s="90"/>
      <c r="D108" s="11"/>
      <c r="E108" s="118"/>
      <c r="F108" s="90"/>
      <c r="G108" s="11"/>
      <c r="H108" s="45">
        <f t="shared" si="7"/>
        <v>0</v>
      </c>
      <c r="I108" s="46">
        <f t="shared" si="7"/>
        <v>0</v>
      </c>
    </row>
    <row r="109" spans="1:9" hidden="1" x14ac:dyDescent="0.25">
      <c r="A109" s="99" t="s">
        <v>28</v>
      </c>
      <c r="B109" s="126"/>
      <c r="C109" s="89"/>
      <c r="D109" s="30"/>
      <c r="E109" s="126"/>
      <c r="F109" s="89"/>
      <c r="G109" s="30"/>
      <c r="H109" s="62">
        <f t="shared" si="7"/>
        <v>0</v>
      </c>
      <c r="I109" s="63">
        <f t="shared" si="7"/>
        <v>0</v>
      </c>
    </row>
    <row r="110" spans="1:9" hidden="1" x14ac:dyDescent="0.25">
      <c r="A110" s="99" t="s">
        <v>60</v>
      </c>
      <c r="B110" s="126"/>
      <c r="C110" s="89"/>
      <c r="D110" s="30"/>
      <c r="E110" s="126"/>
      <c r="F110" s="89"/>
      <c r="G110" s="30"/>
      <c r="H110" s="62">
        <f t="shared" si="7"/>
        <v>0</v>
      </c>
      <c r="I110" s="63">
        <f t="shared" si="7"/>
        <v>0</v>
      </c>
    </row>
    <row r="111" spans="1:9" hidden="1" x14ac:dyDescent="0.25">
      <c r="A111" s="99" t="s">
        <v>61</v>
      </c>
      <c r="B111" s="126"/>
      <c r="C111" s="89"/>
      <c r="D111" s="30"/>
      <c r="E111" s="126"/>
      <c r="F111" s="89"/>
      <c r="G111" s="30"/>
      <c r="H111" s="62">
        <f t="shared" si="7"/>
        <v>0</v>
      </c>
      <c r="I111" s="63">
        <f t="shared" si="7"/>
        <v>0</v>
      </c>
    </row>
    <row r="112" spans="1:9" hidden="1" x14ac:dyDescent="0.25">
      <c r="A112" s="98" t="s">
        <v>74</v>
      </c>
      <c r="B112" s="126"/>
      <c r="C112" s="89"/>
      <c r="D112" s="30"/>
      <c r="E112" s="126"/>
      <c r="F112" s="89"/>
      <c r="G112" s="30"/>
      <c r="H112" s="62"/>
      <c r="I112" s="63"/>
    </row>
    <row r="113" spans="1:9" hidden="1" x14ac:dyDescent="0.25">
      <c r="A113" s="99" t="s">
        <v>47</v>
      </c>
      <c r="B113" s="126"/>
      <c r="C113" s="89"/>
      <c r="D113" s="30"/>
      <c r="E113" s="126"/>
      <c r="F113" s="89"/>
      <c r="G113" s="30"/>
      <c r="H113" s="62">
        <f t="shared" si="7"/>
        <v>0</v>
      </c>
      <c r="I113" s="63">
        <f t="shared" si="7"/>
        <v>0</v>
      </c>
    </row>
    <row r="114" spans="1:9" hidden="1" x14ac:dyDescent="0.25">
      <c r="A114" s="98" t="s">
        <v>35</v>
      </c>
      <c r="B114" s="123"/>
      <c r="C114" s="96"/>
      <c r="D114" s="11"/>
      <c r="E114" s="45"/>
      <c r="F114" s="44"/>
      <c r="G114" s="11"/>
      <c r="H114" s="62"/>
      <c r="I114" s="63"/>
    </row>
    <row r="115" spans="1:9" hidden="1" x14ac:dyDescent="0.25">
      <c r="A115" s="99" t="s">
        <v>77</v>
      </c>
      <c r="B115" s="118"/>
      <c r="C115" s="97"/>
      <c r="D115" s="11"/>
      <c r="E115" s="45"/>
      <c r="F115" s="44"/>
      <c r="G115" s="11"/>
      <c r="H115" s="62">
        <f t="shared" si="7"/>
        <v>0</v>
      </c>
      <c r="I115" s="63">
        <f t="shared" si="7"/>
        <v>0</v>
      </c>
    </row>
    <row r="116" spans="1:9" hidden="1" x14ac:dyDescent="0.25">
      <c r="A116" s="99" t="s">
        <v>28</v>
      </c>
      <c r="B116" s="118"/>
      <c r="C116" s="97"/>
      <c r="D116" s="11"/>
      <c r="E116" s="45"/>
      <c r="F116" s="44"/>
      <c r="G116" s="11"/>
      <c r="H116" s="62">
        <f t="shared" si="7"/>
        <v>0</v>
      </c>
      <c r="I116" s="63">
        <f t="shared" si="7"/>
        <v>0</v>
      </c>
    </row>
    <row r="117" spans="1:9" hidden="1" x14ac:dyDescent="0.25">
      <c r="A117" s="98" t="s">
        <v>93</v>
      </c>
      <c r="B117" s="118"/>
      <c r="C117" s="97"/>
      <c r="D117" s="11"/>
      <c r="E117" s="45"/>
      <c r="F117" s="44"/>
      <c r="G117" s="11"/>
      <c r="H117" s="45"/>
      <c r="I117" s="46"/>
    </row>
    <row r="118" spans="1:9" hidden="1" x14ac:dyDescent="0.25">
      <c r="A118" s="99" t="s">
        <v>39</v>
      </c>
      <c r="B118" s="118"/>
      <c r="C118" s="97"/>
      <c r="D118" s="11"/>
      <c r="E118" s="45"/>
      <c r="F118" s="44"/>
      <c r="G118" s="11"/>
      <c r="H118" s="45">
        <f t="shared" si="7"/>
        <v>0</v>
      </c>
      <c r="I118" s="46">
        <f t="shared" si="7"/>
        <v>0</v>
      </c>
    </row>
    <row r="119" spans="1:9" hidden="1" x14ac:dyDescent="0.25">
      <c r="A119" s="98" t="s">
        <v>75</v>
      </c>
      <c r="B119" s="22"/>
      <c r="C119" s="5"/>
      <c r="D119" s="11"/>
      <c r="E119" s="45"/>
      <c r="F119" s="44"/>
      <c r="G119" s="11"/>
      <c r="H119" s="45"/>
      <c r="I119" s="46"/>
    </row>
    <row r="120" spans="1:9" hidden="1" x14ac:dyDescent="0.25">
      <c r="A120" s="99" t="s">
        <v>37</v>
      </c>
      <c r="B120" s="127"/>
      <c r="C120" s="131"/>
      <c r="D120" s="11"/>
      <c r="E120" s="70"/>
      <c r="F120" s="69"/>
      <c r="G120" s="11"/>
      <c r="H120" s="70">
        <f t="shared" si="7"/>
        <v>0</v>
      </c>
      <c r="I120" s="71">
        <f t="shared" si="7"/>
        <v>0</v>
      </c>
    </row>
    <row r="121" spans="1:9" x14ac:dyDescent="0.25">
      <c r="A121" s="10" t="s">
        <v>10</v>
      </c>
      <c r="B121" s="45">
        <f>SUM(B104:B120)</f>
        <v>0</v>
      </c>
      <c r="C121" s="66">
        <f>SUM(C104:C120)</f>
        <v>0</v>
      </c>
      <c r="D121" s="11"/>
      <c r="E121" s="45">
        <v>0</v>
      </c>
      <c r="F121" s="44">
        <v>0</v>
      </c>
      <c r="G121" s="11"/>
      <c r="H121" s="45">
        <f t="shared" si="7"/>
        <v>0</v>
      </c>
      <c r="I121" s="46">
        <f t="shared" si="7"/>
        <v>0</v>
      </c>
    </row>
    <row r="122" spans="1:9" x14ac:dyDescent="0.25">
      <c r="B122" s="45"/>
      <c r="C122" s="66"/>
      <c r="D122" s="11"/>
      <c r="E122" s="45"/>
      <c r="F122" s="44"/>
      <c r="G122" s="11"/>
      <c r="H122" s="45"/>
      <c r="I122" s="46"/>
    </row>
    <row r="123" spans="1:9" ht="13.8" thickBot="1" x14ac:dyDescent="0.3">
      <c r="A123" s="32" t="s">
        <v>11</v>
      </c>
      <c r="B123" s="73">
        <f>B121+B99+B82+B72</f>
        <v>0</v>
      </c>
      <c r="C123" s="76">
        <f>C121+C99+C82+C72</f>
        <v>2.7</v>
      </c>
      <c r="D123" s="11"/>
      <c r="E123" s="73">
        <v>0</v>
      </c>
      <c r="F123" s="104">
        <v>0</v>
      </c>
      <c r="G123" s="11"/>
      <c r="H123" s="73">
        <f t="shared" si="7"/>
        <v>0</v>
      </c>
      <c r="I123" s="74">
        <f t="shared" si="7"/>
        <v>2.7</v>
      </c>
    </row>
    <row r="124" spans="1:9" ht="13.8" thickTop="1" x14ac:dyDescent="0.25">
      <c r="A124" s="9"/>
      <c r="B124" s="45"/>
      <c r="C124" s="66"/>
      <c r="D124" s="11"/>
      <c r="E124" s="45"/>
      <c r="F124" s="44"/>
      <c r="G124" s="11"/>
      <c r="H124" s="45"/>
      <c r="I124" s="46"/>
    </row>
    <row r="125" spans="1:9" x14ac:dyDescent="0.25">
      <c r="A125" s="9"/>
      <c r="B125" s="45"/>
      <c r="C125" s="66"/>
      <c r="D125" s="11"/>
      <c r="E125" s="45"/>
      <c r="F125" s="44"/>
      <c r="G125" s="11"/>
      <c r="H125" s="45"/>
      <c r="I125" s="46"/>
    </row>
    <row r="126" spans="1:9" x14ac:dyDescent="0.25">
      <c r="B126" s="45"/>
      <c r="C126" s="65"/>
      <c r="D126" s="11"/>
      <c r="E126" s="45"/>
      <c r="F126" s="44"/>
      <c r="G126" s="11"/>
      <c r="H126" s="45"/>
      <c r="I126" s="46"/>
    </row>
    <row r="127" spans="1:9" x14ac:dyDescent="0.25">
      <c r="A127" s="16" t="s">
        <v>12</v>
      </c>
      <c r="B127" s="45">
        <f>B123+B41</f>
        <v>0</v>
      </c>
      <c r="C127" s="65">
        <f>C123+C41</f>
        <v>2.7</v>
      </c>
      <c r="D127" s="11"/>
      <c r="E127" s="45">
        <v>0</v>
      </c>
      <c r="F127" s="44">
        <v>4.0999999999999996</v>
      </c>
      <c r="G127" s="11"/>
      <c r="H127" s="45">
        <f>B127-E127</f>
        <v>0</v>
      </c>
      <c r="I127" s="46">
        <f>C127-F127</f>
        <v>-1.3999999999999995</v>
      </c>
    </row>
    <row r="128" spans="1:9" x14ac:dyDescent="0.25">
      <c r="A128" s="16"/>
      <c r="B128" s="45"/>
      <c r="C128" s="65"/>
      <c r="D128" s="11"/>
      <c r="E128" s="45"/>
      <c r="F128" s="44"/>
      <c r="G128" s="11"/>
      <c r="H128" s="45"/>
      <c r="I128" s="46"/>
    </row>
    <row r="129" spans="1:9" x14ac:dyDescent="0.25">
      <c r="B129" s="45"/>
      <c r="C129" s="65"/>
      <c r="D129" s="11"/>
      <c r="E129" s="45"/>
      <c r="F129" s="44"/>
      <c r="G129" s="11"/>
      <c r="H129" s="45"/>
      <c r="I129" s="46"/>
    </row>
    <row r="130" spans="1:9" x14ac:dyDescent="0.25">
      <c r="A130" s="308" t="s">
        <v>94</v>
      </c>
      <c r="B130" s="45"/>
      <c r="C130" s="65"/>
      <c r="D130" s="11"/>
      <c r="E130" s="45"/>
      <c r="F130" s="44"/>
      <c r="G130" s="11"/>
      <c r="H130" s="45"/>
      <c r="I130" s="46"/>
    </row>
    <row r="131" spans="1:9" x14ac:dyDescent="0.25">
      <c r="A131" s="308"/>
      <c r="B131" s="132">
        <f>(C127*419.767)+B127</f>
        <v>1133.3709000000001</v>
      </c>
      <c r="C131" s="133"/>
      <c r="D131" s="133"/>
      <c r="E131" s="132">
        <v>1703</v>
      </c>
      <c r="F131" s="44"/>
      <c r="G131" s="11"/>
      <c r="H131" s="113">
        <f>B131-E131</f>
        <v>-569.62909999999988</v>
      </c>
      <c r="I131" s="46"/>
    </row>
    <row r="132" spans="1:9" x14ac:dyDescent="0.25">
      <c r="B132" s="45"/>
      <c r="C132" s="65"/>
      <c r="D132" s="11"/>
      <c r="E132" s="45"/>
      <c r="F132" s="44"/>
      <c r="G132" s="11"/>
      <c r="H132" s="45"/>
      <c r="I132" s="46"/>
    </row>
  </sheetData>
  <mergeCells count="4">
    <mergeCell ref="B2:C2"/>
    <mergeCell ref="E2:F2"/>
    <mergeCell ref="H2:I2"/>
    <mergeCell ref="A130:A131"/>
  </mergeCells>
  <printOptions gridLines="1"/>
  <pageMargins left="0.7" right="0.7" top="0.75" bottom="0.75" header="0.3" footer="0.3"/>
  <pageSetup scale="67" orientation="portrait" r:id="rId1"/>
  <headerFooter alignWithMargins="0">
    <oddHeader>&amp;CMission Direct Budgeted Resources Allocated to 
Remediation of Non-Military Unlicensed Radium Sites</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rgb="FF92D050"/>
  </sheetPr>
  <dimension ref="A1:I132"/>
  <sheetViews>
    <sheetView view="pageBreakPreview" topLeftCell="A39" zoomScale="60" zoomScaleNormal="70" workbookViewId="0">
      <selection activeCell="B131" sqref="B131"/>
    </sheetView>
  </sheetViews>
  <sheetFormatPr defaultColWidth="8.6328125" defaultRowHeight="13.2" x14ac:dyDescent="0.25"/>
  <cols>
    <col min="1" max="1" width="45.90625" style="11" customWidth="1"/>
    <col min="2" max="2" width="13.1796875" style="19" customWidth="1"/>
    <col min="3" max="3" width="6.81640625" style="12" customWidth="1"/>
    <col min="4" max="4" width="2.1796875" style="1" customWidth="1"/>
    <col min="5" max="5" width="13.54296875" style="19" customWidth="1"/>
    <col min="6" max="6" width="6.81640625" style="12" customWidth="1"/>
    <col min="7" max="7" width="2.1796875" style="1" customWidth="1"/>
    <col min="8" max="8" width="12.6328125" style="19" customWidth="1"/>
    <col min="9" max="9" width="9.81640625" style="12" customWidth="1"/>
    <col min="10" max="16384" width="8.6328125" style="1"/>
  </cols>
  <sheetData>
    <row r="1" spans="1:9" ht="24" customHeight="1" x14ac:dyDescent="0.25">
      <c r="A1" s="15"/>
      <c r="B1" s="17"/>
      <c r="C1" s="20"/>
      <c r="D1" s="2"/>
    </row>
    <row r="2" spans="1:9" x14ac:dyDescent="0.25">
      <c r="A2" s="7"/>
      <c r="B2" s="304" t="s">
        <v>214</v>
      </c>
      <c r="C2" s="304"/>
      <c r="D2" s="3"/>
      <c r="E2" s="310" t="s">
        <v>203</v>
      </c>
      <c r="F2" s="318"/>
      <c r="G2" s="4"/>
      <c r="H2" s="310" t="s">
        <v>1</v>
      </c>
      <c r="I2" s="318"/>
    </row>
    <row r="3" spans="1:9" x14ac:dyDescent="0.25">
      <c r="A3" s="8"/>
      <c r="B3" s="213" t="s">
        <v>40</v>
      </c>
      <c r="C3" s="25" t="s">
        <v>2</v>
      </c>
      <c r="D3" s="3"/>
      <c r="E3" s="213" t="s">
        <v>40</v>
      </c>
      <c r="F3" s="13" t="s">
        <v>2</v>
      </c>
      <c r="G3" s="4"/>
      <c r="H3" s="213" t="s">
        <v>40</v>
      </c>
      <c r="I3" s="13" t="s">
        <v>2</v>
      </c>
    </row>
    <row r="4" spans="1:9" x14ac:dyDescent="0.25">
      <c r="A4" s="8"/>
      <c r="B4" s="18" t="s">
        <v>0</v>
      </c>
      <c r="C4" s="26" t="s">
        <v>0</v>
      </c>
      <c r="D4" s="3"/>
      <c r="E4" s="18" t="s">
        <v>0</v>
      </c>
      <c r="F4" s="14" t="s">
        <v>0</v>
      </c>
      <c r="G4" s="4"/>
      <c r="H4" s="23" t="s">
        <v>0</v>
      </c>
      <c r="I4" s="14" t="s">
        <v>0</v>
      </c>
    </row>
    <row r="5" spans="1:9" ht="18.899999999999999" customHeight="1" x14ac:dyDescent="0.25">
      <c r="A5" s="136" t="s">
        <v>3</v>
      </c>
      <c r="B5" s="116"/>
      <c r="C5" s="41"/>
      <c r="D5" s="6"/>
      <c r="E5" s="57"/>
      <c r="F5" s="56"/>
      <c r="G5" s="6"/>
      <c r="H5" s="57"/>
      <c r="I5" s="58"/>
    </row>
    <row r="6" spans="1:9" ht="18.899999999999999" customHeight="1" x14ac:dyDescent="0.25">
      <c r="A6" s="136" t="s">
        <v>14</v>
      </c>
      <c r="B6" s="116"/>
      <c r="C6" s="41"/>
      <c r="D6" s="6"/>
      <c r="E6" s="57"/>
      <c r="F6" s="56"/>
      <c r="G6" s="6"/>
      <c r="H6" s="57"/>
      <c r="I6" s="58"/>
    </row>
    <row r="7" spans="1:9" ht="18.899999999999999" customHeight="1" x14ac:dyDescent="0.25">
      <c r="A7" s="79" t="s">
        <v>89</v>
      </c>
      <c r="B7" s="116"/>
      <c r="C7" s="41"/>
      <c r="D7" s="6"/>
      <c r="E7" s="57"/>
      <c r="F7" s="56"/>
      <c r="G7" s="6"/>
      <c r="H7" s="57"/>
      <c r="I7" s="58"/>
    </row>
    <row r="8" spans="1:9" hidden="1" x14ac:dyDescent="0.25">
      <c r="A8" s="98" t="s">
        <v>74</v>
      </c>
      <c r="B8" s="117"/>
      <c r="C8" s="97"/>
      <c r="D8" s="6"/>
      <c r="E8" s="57"/>
      <c r="F8" s="56"/>
      <c r="G8" s="6"/>
      <c r="H8" s="57"/>
      <c r="I8" s="58"/>
    </row>
    <row r="9" spans="1:9" hidden="1" x14ac:dyDescent="0.25">
      <c r="A9" s="99" t="s">
        <v>29</v>
      </c>
      <c r="B9" s="118"/>
      <c r="C9" s="97"/>
      <c r="D9" s="6"/>
      <c r="E9" s="118"/>
      <c r="F9" s="90"/>
      <c r="G9" s="6"/>
      <c r="H9" s="57">
        <f t="shared" ref="H9:I16" si="0">B9-E9</f>
        <v>0</v>
      </c>
      <c r="I9" s="58">
        <f t="shared" si="0"/>
        <v>0</v>
      </c>
    </row>
    <row r="10" spans="1:9" hidden="1" x14ac:dyDescent="0.25">
      <c r="A10" s="99" t="s">
        <v>30</v>
      </c>
      <c r="B10" s="118"/>
      <c r="C10" s="97"/>
      <c r="D10" s="6"/>
      <c r="E10" s="118"/>
      <c r="F10" s="90"/>
      <c r="G10" s="6"/>
      <c r="H10" s="57">
        <f t="shared" si="0"/>
        <v>0</v>
      </c>
      <c r="I10" s="58">
        <f t="shared" si="0"/>
        <v>0</v>
      </c>
    </row>
    <row r="11" spans="1:9" hidden="1" x14ac:dyDescent="0.25">
      <c r="A11" s="99" t="s">
        <v>20</v>
      </c>
      <c r="B11" s="118"/>
      <c r="C11" s="97"/>
      <c r="D11" s="6"/>
      <c r="E11" s="118"/>
      <c r="F11" s="90"/>
      <c r="G11" s="6"/>
      <c r="H11" s="57">
        <f t="shared" si="0"/>
        <v>0</v>
      </c>
      <c r="I11" s="58">
        <f t="shared" si="0"/>
        <v>0</v>
      </c>
    </row>
    <row r="12" spans="1:9" hidden="1" x14ac:dyDescent="0.25">
      <c r="A12" s="99" t="s">
        <v>31</v>
      </c>
      <c r="B12" s="118"/>
      <c r="C12" s="97"/>
      <c r="D12" s="6"/>
      <c r="E12" s="118"/>
      <c r="F12" s="90"/>
      <c r="G12" s="6"/>
      <c r="H12" s="57">
        <f t="shared" si="0"/>
        <v>0</v>
      </c>
      <c r="I12" s="58">
        <f t="shared" si="0"/>
        <v>0</v>
      </c>
    </row>
    <row r="13" spans="1:9" hidden="1" x14ac:dyDescent="0.25">
      <c r="A13" s="99" t="s">
        <v>23</v>
      </c>
      <c r="B13" s="118"/>
      <c r="C13" s="97"/>
      <c r="D13" s="6"/>
      <c r="E13" s="118"/>
      <c r="F13" s="90"/>
      <c r="G13" s="6"/>
      <c r="H13" s="57">
        <f t="shared" si="0"/>
        <v>0</v>
      </c>
      <c r="I13" s="58">
        <f t="shared" si="0"/>
        <v>0</v>
      </c>
    </row>
    <row r="14" spans="1:9" hidden="1" x14ac:dyDescent="0.25">
      <c r="A14" s="99" t="s">
        <v>26</v>
      </c>
      <c r="B14" s="118"/>
      <c r="C14" s="97"/>
      <c r="D14" s="6"/>
      <c r="E14" s="118"/>
      <c r="F14" s="90"/>
      <c r="G14" s="6"/>
      <c r="H14" s="57">
        <f t="shared" si="0"/>
        <v>0</v>
      </c>
      <c r="I14" s="58">
        <f t="shared" si="0"/>
        <v>0</v>
      </c>
    </row>
    <row r="15" spans="1:9" hidden="1" x14ac:dyDescent="0.25">
      <c r="A15" s="99" t="s">
        <v>28</v>
      </c>
      <c r="B15" s="118"/>
      <c r="C15" s="97"/>
      <c r="D15" s="6"/>
      <c r="E15" s="118"/>
      <c r="F15" s="90"/>
      <c r="G15" s="6"/>
      <c r="H15" s="57">
        <f t="shared" si="0"/>
        <v>0</v>
      </c>
      <c r="I15" s="58">
        <f t="shared" si="0"/>
        <v>0</v>
      </c>
    </row>
    <row r="16" spans="1:9" hidden="1" x14ac:dyDescent="0.25">
      <c r="A16" s="99" t="s">
        <v>32</v>
      </c>
      <c r="B16" s="118"/>
      <c r="C16" s="97"/>
      <c r="D16" s="6"/>
      <c r="E16" s="118"/>
      <c r="F16" s="90"/>
      <c r="G16" s="6"/>
      <c r="H16" s="57">
        <f t="shared" si="0"/>
        <v>0</v>
      </c>
      <c r="I16" s="58">
        <f t="shared" si="0"/>
        <v>0</v>
      </c>
    </row>
    <row r="17" spans="1:9" hidden="1" x14ac:dyDescent="0.25">
      <c r="A17" s="98" t="s">
        <v>75</v>
      </c>
      <c r="B17" s="118"/>
      <c r="C17" s="97"/>
      <c r="D17" s="6"/>
      <c r="E17" s="118"/>
      <c r="F17" s="90"/>
      <c r="G17" s="11"/>
      <c r="H17" s="57"/>
      <c r="I17" s="58"/>
    </row>
    <row r="18" spans="1:9" hidden="1" x14ac:dyDescent="0.25">
      <c r="A18" s="99" t="s">
        <v>37</v>
      </c>
      <c r="B18" s="117"/>
      <c r="C18" s="97"/>
      <c r="D18" s="41"/>
      <c r="E18" s="118"/>
      <c r="F18" s="90"/>
      <c r="G18" s="11"/>
      <c r="H18" s="57">
        <f t="shared" ref="H18:I20" si="1">B18-E18</f>
        <v>0</v>
      </c>
      <c r="I18" s="58">
        <f t="shared" si="1"/>
        <v>0</v>
      </c>
    </row>
    <row r="19" spans="1:9" hidden="1" x14ac:dyDescent="0.25">
      <c r="A19" s="99" t="s">
        <v>38</v>
      </c>
      <c r="B19" s="124"/>
      <c r="C19" s="101"/>
      <c r="D19" s="41"/>
      <c r="E19" s="124"/>
      <c r="F19" s="91"/>
      <c r="G19" s="11"/>
      <c r="H19" s="86">
        <f t="shared" si="1"/>
        <v>0</v>
      </c>
      <c r="I19" s="87">
        <f t="shared" si="1"/>
        <v>0</v>
      </c>
    </row>
    <row r="20" spans="1:9" x14ac:dyDescent="0.25">
      <c r="A20" s="10" t="s">
        <v>10</v>
      </c>
      <c r="B20" s="93">
        <f>SUM(B7:B19)</f>
        <v>0</v>
      </c>
      <c r="C20" s="72">
        <f>SUM(C7:C19)</f>
        <v>0</v>
      </c>
      <c r="D20" s="11"/>
      <c r="E20" s="45">
        <v>0</v>
      </c>
      <c r="F20" s="44">
        <v>0</v>
      </c>
      <c r="G20" s="11"/>
      <c r="H20" s="45">
        <f t="shared" si="1"/>
        <v>0</v>
      </c>
      <c r="I20" s="46">
        <f t="shared" si="1"/>
        <v>0</v>
      </c>
    </row>
    <row r="21" spans="1:9" x14ac:dyDescent="0.25">
      <c r="A21" s="9"/>
      <c r="B21" s="93"/>
      <c r="C21" s="95"/>
      <c r="D21" s="11"/>
      <c r="E21" s="45"/>
      <c r="F21" s="44"/>
      <c r="G21" s="11"/>
      <c r="H21" s="45"/>
      <c r="I21" s="46"/>
    </row>
    <row r="22" spans="1:9" x14ac:dyDescent="0.25">
      <c r="A22" s="136" t="s">
        <v>3</v>
      </c>
      <c r="B22" s="57"/>
      <c r="C22" s="59"/>
      <c r="D22" s="11"/>
      <c r="E22" s="62"/>
      <c r="F22" s="61"/>
      <c r="G22" s="30"/>
      <c r="H22" s="62"/>
      <c r="I22" s="63"/>
    </row>
    <row r="23" spans="1:9" x14ac:dyDescent="0.25">
      <c r="A23" s="136" t="s">
        <v>41</v>
      </c>
      <c r="B23" s="116"/>
      <c r="C23" s="59"/>
      <c r="D23" s="11"/>
      <c r="E23" s="62"/>
      <c r="F23" s="61"/>
      <c r="G23" s="30"/>
      <c r="H23" s="62"/>
      <c r="I23" s="63"/>
    </row>
    <row r="24" spans="1:9" x14ac:dyDescent="0.25">
      <c r="A24" s="79" t="s">
        <v>71</v>
      </c>
      <c r="B24" s="116"/>
      <c r="C24" s="59"/>
      <c r="D24" s="11"/>
      <c r="E24" s="62"/>
      <c r="F24" s="61"/>
      <c r="G24" s="30"/>
      <c r="H24" s="62"/>
      <c r="I24" s="63"/>
    </row>
    <row r="25" spans="1:9" hidden="1" x14ac:dyDescent="0.25">
      <c r="A25" s="98" t="s">
        <v>73</v>
      </c>
      <c r="B25" s="116"/>
      <c r="C25" s="59"/>
      <c r="D25" s="11"/>
      <c r="E25" s="62"/>
      <c r="F25" s="61"/>
      <c r="G25" s="30"/>
      <c r="H25" s="62"/>
      <c r="I25" s="63"/>
    </row>
    <row r="26" spans="1:9" hidden="1" x14ac:dyDescent="0.25">
      <c r="A26" s="99" t="s">
        <v>67</v>
      </c>
      <c r="B26" s="116"/>
      <c r="C26" s="59"/>
      <c r="D26" s="11"/>
      <c r="E26" s="62"/>
      <c r="F26" s="61"/>
      <c r="G26" s="30"/>
      <c r="H26" s="62">
        <f t="shared" ref="H26:I35" si="2">B26-E26</f>
        <v>0</v>
      </c>
      <c r="I26" s="63">
        <f t="shared" si="2"/>
        <v>0</v>
      </c>
    </row>
    <row r="27" spans="1:9" hidden="1" x14ac:dyDescent="0.25">
      <c r="A27" s="98" t="s">
        <v>74</v>
      </c>
      <c r="B27" s="117"/>
      <c r="C27" s="97"/>
      <c r="D27" s="11"/>
      <c r="E27" s="62"/>
      <c r="F27" s="61"/>
      <c r="G27" s="11"/>
      <c r="H27" s="62">
        <f t="shared" si="2"/>
        <v>0</v>
      </c>
      <c r="I27" s="63">
        <f t="shared" si="2"/>
        <v>0</v>
      </c>
    </row>
    <row r="28" spans="1:9" hidden="1" x14ac:dyDescent="0.25">
      <c r="A28" s="99" t="s">
        <v>29</v>
      </c>
      <c r="B28" s="118"/>
      <c r="C28" s="97"/>
      <c r="D28" s="11"/>
      <c r="E28" s="118"/>
      <c r="F28" s="97"/>
      <c r="G28" s="11"/>
      <c r="H28" s="45">
        <f t="shared" si="2"/>
        <v>0</v>
      </c>
      <c r="I28" s="46">
        <f t="shared" si="2"/>
        <v>0</v>
      </c>
    </row>
    <row r="29" spans="1:9" hidden="1" x14ac:dyDescent="0.25">
      <c r="A29" s="99" t="s">
        <v>20</v>
      </c>
      <c r="B29" s="118"/>
      <c r="C29" s="97"/>
      <c r="D29" s="11"/>
      <c r="E29" s="118"/>
      <c r="F29" s="97"/>
      <c r="G29" s="11"/>
      <c r="H29" s="45">
        <f t="shared" si="2"/>
        <v>0</v>
      </c>
      <c r="I29" s="46">
        <f t="shared" si="2"/>
        <v>0</v>
      </c>
    </row>
    <row r="30" spans="1:9" hidden="1" x14ac:dyDescent="0.25">
      <c r="A30" s="99" t="s">
        <v>31</v>
      </c>
      <c r="B30" s="118"/>
      <c r="C30" s="97"/>
      <c r="D30" s="11"/>
      <c r="E30" s="118"/>
      <c r="F30" s="97"/>
      <c r="G30" s="11"/>
      <c r="H30" s="45">
        <f t="shared" si="2"/>
        <v>0</v>
      </c>
      <c r="I30" s="46">
        <f t="shared" si="2"/>
        <v>0</v>
      </c>
    </row>
    <row r="31" spans="1:9" hidden="1" x14ac:dyDescent="0.25">
      <c r="A31" s="99" t="s">
        <v>44</v>
      </c>
      <c r="B31" s="118"/>
      <c r="C31" s="97"/>
      <c r="D31" s="11"/>
      <c r="E31" s="118"/>
      <c r="F31" s="97"/>
      <c r="G31" s="11"/>
      <c r="H31" s="45">
        <f t="shared" si="2"/>
        <v>0</v>
      </c>
      <c r="I31" s="46">
        <f t="shared" si="2"/>
        <v>0</v>
      </c>
    </row>
    <row r="32" spans="1:9" hidden="1" x14ac:dyDescent="0.25">
      <c r="A32" s="99" t="s">
        <v>47</v>
      </c>
      <c r="B32" s="118"/>
      <c r="C32" s="97"/>
      <c r="D32" s="11"/>
      <c r="E32" s="118"/>
      <c r="F32" s="97"/>
      <c r="G32" s="11"/>
      <c r="H32" s="45">
        <f t="shared" si="2"/>
        <v>0</v>
      </c>
      <c r="I32" s="46">
        <f t="shared" si="2"/>
        <v>0</v>
      </c>
    </row>
    <row r="33" spans="1:9" hidden="1" x14ac:dyDescent="0.25">
      <c r="A33" s="99" t="s">
        <v>23</v>
      </c>
      <c r="B33" s="118"/>
      <c r="C33" s="97"/>
      <c r="D33" s="11"/>
      <c r="E33" s="118"/>
      <c r="F33" s="97"/>
      <c r="G33" s="11"/>
      <c r="H33" s="45">
        <f t="shared" si="2"/>
        <v>0</v>
      </c>
      <c r="I33" s="46">
        <f t="shared" si="2"/>
        <v>0</v>
      </c>
    </row>
    <row r="34" spans="1:9" hidden="1" x14ac:dyDescent="0.25">
      <c r="A34" s="99" t="s">
        <v>79</v>
      </c>
      <c r="B34" s="118"/>
      <c r="C34" s="97"/>
      <c r="D34" s="11"/>
      <c r="E34" s="118"/>
      <c r="F34" s="97"/>
      <c r="G34" s="11"/>
      <c r="H34" s="45">
        <f t="shared" si="2"/>
        <v>0</v>
      </c>
      <c r="I34" s="46">
        <f t="shared" si="2"/>
        <v>0</v>
      </c>
    </row>
    <row r="35" spans="1:9" hidden="1" x14ac:dyDescent="0.25">
      <c r="A35" s="99" t="s">
        <v>28</v>
      </c>
      <c r="B35" s="118"/>
      <c r="C35" s="97"/>
      <c r="D35" s="11"/>
      <c r="E35" s="118"/>
      <c r="F35" s="97"/>
      <c r="G35" s="11"/>
      <c r="H35" s="45">
        <f t="shared" si="2"/>
        <v>0</v>
      </c>
      <c r="I35" s="46">
        <f t="shared" si="2"/>
        <v>0</v>
      </c>
    </row>
    <row r="36" spans="1:9" hidden="1" x14ac:dyDescent="0.25">
      <c r="A36" s="98" t="s">
        <v>75</v>
      </c>
      <c r="B36" s="118"/>
      <c r="C36" s="97"/>
      <c r="D36" s="11"/>
      <c r="E36" s="118"/>
      <c r="F36" s="97"/>
      <c r="G36" s="80"/>
      <c r="H36" s="45"/>
      <c r="I36" s="46"/>
    </row>
    <row r="37" spans="1:9" hidden="1" x14ac:dyDescent="0.25">
      <c r="A37" s="99" t="s">
        <v>37</v>
      </c>
      <c r="B37" s="122"/>
      <c r="C37" s="102"/>
      <c r="D37" s="80"/>
      <c r="E37" s="118"/>
      <c r="F37" s="97"/>
      <c r="G37" s="80"/>
      <c r="H37" s="45">
        <f t="shared" ref="H37:I41" si="3">B37-E37</f>
        <v>0</v>
      </c>
      <c r="I37" s="46">
        <f t="shared" si="3"/>
        <v>0</v>
      </c>
    </row>
    <row r="38" spans="1:9" hidden="1" x14ac:dyDescent="0.25">
      <c r="A38" s="99" t="s">
        <v>38</v>
      </c>
      <c r="B38" s="124"/>
      <c r="C38" s="101"/>
      <c r="D38" s="80"/>
      <c r="E38" s="124"/>
      <c r="F38" s="101"/>
      <c r="G38" s="80"/>
      <c r="H38" s="70">
        <f t="shared" si="3"/>
        <v>0</v>
      </c>
      <c r="I38" s="71">
        <f t="shared" si="3"/>
        <v>0</v>
      </c>
    </row>
    <row r="39" spans="1:9" x14ac:dyDescent="0.25">
      <c r="A39" s="10" t="s">
        <v>10</v>
      </c>
      <c r="B39" s="62">
        <f>SUM(B26:B38)</f>
        <v>0</v>
      </c>
      <c r="C39" s="85">
        <f>SUM(C26:C38)</f>
        <v>0</v>
      </c>
      <c r="D39" s="11"/>
      <c r="E39" s="62">
        <v>0</v>
      </c>
      <c r="F39" s="61">
        <v>0</v>
      </c>
      <c r="G39" s="11"/>
      <c r="H39" s="45">
        <f t="shared" si="3"/>
        <v>0</v>
      </c>
      <c r="I39" s="46">
        <f t="shared" si="3"/>
        <v>0</v>
      </c>
    </row>
    <row r="40" spans="1:9" x14ac:dyDescent="0.25">
      <c r="A40" s="10"/>
      <c r="B40" s="62"/>
      <c r="C40" s="85"/>
      <c r="D40" s="11"/>
      <c r="E40" s="62"/>
      <c r="F40" s="61"/>
      <c r="G40" s="11"/>
      <c r="H40" s="45"/>
      <c r="I40" s="46"/>
    </row>
    <row r="41" spans="1:9" ht="13.8" thickBot="1" x14ac:dyDescent="0.3">
      <c r="A41" s="32" t="s">
        <v>5</v>
      </c>
      <c r="B41" s="73">
        <f>B39+B20</f>
        <v>0</v>
      </c>
      <c r="C41" s="76">
        <f>C39+C20</f>
        <v>0</v>
      </c>
      <c r="D41" s="11"/>
      <c r="E41" s="73">
        <v>0</v>
      </c>
      <c r="F41" s="104">
        <v>0</v>
      </c>
      <c r="G41" s="11"/>
      <c r="H41" s="73">
        <f t="shared" si="3"/>
        <v>0</v>
      </c>
      <c r="I41" s="74">
        <f t="shared" si="3"/>
        <v>0</v>
      </c>
    </row>
    <row r="42" spans="1:9" ht="13.8" thickTop="1" x14ac:dyDescent="0.25">
      <c r="B42" s="45"/>
      <c r="C42" s="65"/>
      <c r="D42" s="11"/>
      <c r="E42" s="45"/>
      <c r="F42" s="44"/>
      <c r="G42" s="11"/>
      <c r="H42" s="45"/>
      <c r="I42" s="46"/>
    </row>
    <row r="43" spans="1:9" x14ac:dyDescent="0.25">
      <c r="A43" s="136" t="s">
        <v>4</v>
      </c>
      <c r="B43" s="62"/>
      <c r="C43" s="84"/>
      <c r="D43" s="30"/>
      <c r="E43" s="62"/>
      <c r="F43" s="61"/>
      <c r="G43" s="30"/>
      <c r="H43" s="62"/>
      <c r="I43" s="63"/>
    </row>
    <row r="44" spans="1:9" x14ac:dyDescent="0.25">
      <c r="A44" s="136" t="s">
        <v>63</v>
      </c>
      <c r="B44" s="62"/>
      <c r="C44" s="84"/>
      <c r="D44" s="30"/>
      <c r="E44" s="62"/>
      <c r="F44" s="61"/>
      <c r="G44" s="30"/>
      <c r="H44" s="62"/>
      <c r="I44" s="63"/>
    </row>
    <row r="45" spans="1:9" x14ac:dyDescent="0.25">
      <c r="A45" s="79" t="s">
        <v>71</v>
      </c>
      <c r="B45" s="62"/>
      <c r="C45" s="84"/>
      <c r="D45" s="30"/>
      <c r="E45" s="62"/>
      <c r="F45" s="61"/>
      <c r="G45" s="30"/>
      <c r="H45" s="62"/>
      <c r="I45" s="63"/>
    </row>
    <row r="46" spans="1:9" hidden="1" x14ac:dyDescent="0.25">
      <c r="A46" s="98" t="s">
        <v>78</v>
      </c>
      <c r="B46" s="62"/>
      <c r="C46" s="84"/>
      <c r="D46" s="30"/>
      <c r="E46" s="62"/>
      <c r="F46" s="61"/>
      <c r="G46" s="30"/>
      <c r="H46" s="62"/>
      <c r="I46" s="63"/>
    </row>
    <row r="47" spans="1:9" hidden="1" x14ac:dyDescent="0.25">
      <c r="A47" s="99" t="s">
        <v>55</v>
      </c>
      <c r="B47" s="60"/>
      <c r="C47" s="61"/>
      <c r="D47" s="30"/>
      <c r="E47" s="62"/>
      <c r="F47" s="61"/>
      <c r="G47" s="30"/>
      <c r="H47" s="62">
        <f>B47-E47</f>
        <v>0</v>
      </c>
      <c r="I47" s="63">
        <f>C47-F47</f>
        <v>0</v>
      </c>
    </row>
    <row r="48" spans="1:9" hidden="1" x14ac:dyDescent="0.25">
      <c r="A48" s="99" t="s">
        <v>54</v>
      </c>
      <c r="B48" s="60"/>
      <c r="C48" s="61"/>
      <c r="D48" s="30"/>
      <c r="E48" s="62"/>
      <c r="F48" s="61"/>
      <c r="G48" s="30"/>
      <c r="H48" s="62"/>
      <c r="I48" s="63"/>
    </row>
    <row r="49" spans="1:9" hidden="1" x14ac:dyDescent="0.25">
      <c r="A49" s="98" t="s">
        <v>73</v>
      </c>
      <c r="B49" s="60"/>
      <c r="C49" s="61"/>
      <c r="D49" s="30"/>
      <c r="E49" s="62"/>
      <c r="F49" s="61"/>
      <c r="G49" s="30"/>
      <c r="H49" s="62"/>
      <c r="I49" s="63"/>
    </row>
    <row r="50" spans="1:9" hidden="1" x14ac:dyDescent="0.25">
      <c r="A50" s="99" t="s">
        <v>20</v>
      </c>
      <c r="B50" s="64"/>
      <c r="C50" s="90"/>
      <c r="D50" s="30"/>
      <c r="E50" s="64"/>
      <c r="F50" s="90"/>
      <c r="G50" s="30"/>
      <c r="H50" s="62">
        <f t="shared" ref="H50:I72" si="4">B50-E50</f>
        <v>0</v>
      </c>
      <c r="I50" s="63">
        <f t="shared" si="4"/>
        <v>0</v>
      </c>
    </row>
    <row r="51" spans="1:9" hidden="1" x14ac:dyDescent="0.25">
      <c r="A51" s="99" t="s">
        <v>92</v>
      </c>
      <c r="B51" s="64"/>
      <c r="C51" s="90"/>
      <c r="D51" s="30"/>
      <c r="E51" s="64"/>
      <c r="F51" s="90"/>
      <c r="G51" s="30"/>
      <c r="H51" s="62">
        <f t="shared" si="4"/>
        <v>0</v>
      </c>
      <c r="I51" s="63">
        <f t="shared" si="4"/>
        <v>0</v>
      </c>
    </row>
    <row r="52" spans="1:9" hidden="1" x14ac:dyDescent="0.25">
      <c r="A52" s="99" t="s">
        <v>21</v>
      </c>
      <c r="B52" s="105"/>
      <c r="C52" s="90"/>
      <c r="D52" s="30"/>
      <c r="E52" s="64"/>
      <c r="F52" s="90"/>
      <c r="G52" s="30"/>
      <c r="H52" s="62">
        <f t="shared" si="4"/>
        <v>0</v>
      </c>
      <c r="I52" s="63">
        <f t="shared" si="4"/>
        <v>0</v>
      </c>
    </row>
    <row r="53" spans="1:9" hidden="1" x14ac:dyDescent="0.25">
      <c r="A53" s="99" t="s">
        <v>22</v>
      </c>
      <c r="B53" s="64"/>
      <c r="C53" s="90"/>
      <c r="D53" s="30"/>
      <c r="E53" s="64"/>
      <c r="F53" s="90"/>
      <c r="G53" s="30"/>
      <c r="H53" s="62">
        <f t="shared" si="4"/>
        <v>0</v>
      </c>
      <c r="I53" s="63">
        <f t="shared" si="4"/>
        <v>0</v>
      </c>
    </row>
    <row r="54" spans="1:9" hidden="1" x14ac:dyDescent="0.25">
      <c r="A54" s="99" t="s">
        <v>28</v>
      </c>
      <c r="B54" s="134"/>
      <c r="C54" s="89"/>
      <c r="D54" s="30"/>
      <c r="E54" s="134"/>
      <c r="F54" s="89"/>
      <c r="G54" s="30"/>
      <c r="H54" s="62">
        <f t="shared" si="4"/>
        <v>0</v>
      </c>
      <c r="I54" s="63">
        <f t="shared" si="4"/>
        <v>0</v>
      </c>
    </row>
    <row r="55" spans="1:9" hidden="1" x14ac:dyDescent="0.25">
      <c r="A55" s="98" t="s">
        <v>74</v>
      </c>
      <c r="B55" s="60"/>
      <c r="C55" s="61"/>
      <c r="D55" s="30"/>
      <c r="E55" s="134"/>
      <c r="F55" s="89"/>
      <c r="G55" s="30"/>
      <c r="H55" s="62"/>
      <c r="I55" s="63"/>
    </row>
    <row r="56" spans="1:9" hidden="1" x14ac:dyDescent="0.25">
      <c r="A56" s="99" t="s">
        <v>29</v>
      </c>
      <c r="B56" s="135"/>
      <c r="C56" s="89"/>
      <c r="D56" s="30"/>
      <c r="E56" s="134"/>
      <c r="F56" s="89"/>
      <c r="G56" s="30"/>
      <c r="H56" s="62">
        <f t="shared" si="4"/>
        <v>0</v>
      </c>
      <c r="I56" s="63">
        <f t="shared" si="4"/>
        <v>0</v>
      </c>
    </row>
    <row r="57" spans="1:9" hidden="1" x14ac:dyDescent="0.25">
      <c r="A57" s="99" t="s">
        <v>20</v>
      </c>
      <c r="B57" s="105"/>
      <c r="C57" s="90"/>
      <c r="D57" s="11"/>
      <c r="E57" s="64"/>
      <c r="F57" s="90"/>
      <c r="G57" s="11"/>
      <c r="H57" s="62">
        <f t="shared" si="4"/>
        <v>0</v>
      </c>
      <c r="I57" s="63">
        <f t="shared" si="4"/>
        <v>0</v>
      </c>
    </row>
    <row r="58" spans="1:9" hidden="1" x14ac:dyDescent="0.25">
      <c r="A58" s="99" t="s">
        <v>31</v>
      </c>
      <c r="B58" s="105"/>
      <c r="C58" s="90"/>
      <c r="D58" s="11"/>
      <c r="E58" s="64"/>
      <c r="F58" s="90"/>
      <c r="G58" s="11"/>
      <c r="H58" s="62">
        <f t="shared" si="4"/>
        <v>0</v>
      </c>
      <c r="I58" s="63">
        <f t="shared" si="4"/>
        <v>0</v>
      </c>
    </row>
    <row r="59" spans="1:9" hidden="1" x14ac:dyDescent="0.25">
      <c r="A59" s="99" t="s">
        <v>47</v>
      </c>
      <c r="B59" s="105"/>
      <c r="C59" s="90"/>
      <c r="D59" s="11"/>
      <c r="E59" s="64"/>
      <c r="F59" s="90"/>
      <c r="G59" s="11"/>
      <c r="H59" s="62">
        <f t="shared" si="4"/>
        <v>0</v>
      </c>
      <c r="I59" s="63">
        <f t="shared" si="4"/>
        <v>0</v>
      </c>
    </row>
    <row r="60" spans="1:9" hidden="1" x14ac:dyDescent="0.25">
      <c r="A60" s="99" t="s">
        <v>23</v>
      </c>
      <c r="B60" s="105"/>
      <c r="C60" s="90"/>
      <c r="D60" s="11"/>
      <c r="E60" s="64"/>
      <c r="F60" s="90"/>
      <c r="G60" s="11"/>
      <c r="H60" s="62">
        <f t="shared" si="4"/>
        <v>0</v>
      </c>
      <c r="I60" s="63">
        <f t="shared" si="4"/>
        <v>0</v>
      </c>
    </row>
    <row r="61" spans="1:9" hidden="1" x14ac:dyDescent="0.25">
      <c r="A61" s="99" t="s">
        <v>28</v>
      </c>
      <c r="B61" s="105"/>
      <c r="C61" s="90"/>
      <c r="D61" s="11"/>
      <c r="E61" s="64"/>
      <c r="F61" s="90"/>
      <c r="G61" s="11"/>
      <c r="H61" s="62">
        <f t="shared" si="4"/>
        <v>0</v>
      </c>
      <c r="I61" s="63">
        <f t="shared" si="4"/>
        <v>0</v>
      </c>
    </row>
    <row r="62" spans="1:9" hidden="1" x14ac:dyDescent="0.25">
      <c r="A62" s="98" t="s">
        <v>72</v>
      </c>
      <c r="B62" s="60"/>
      <c r="C62" s="61"/>
      <c r="D62" s="11"/>
      <c r="E62" s="64"/>
      <c r="F62" s="90"/>
      <c r="G62" s="11"/>
      <c r="H62" s="62"/>
      <c r="I62" s="63"/>
    </row>
    <row r="63" spans="1:9" hidden="1" x14ac:dyDescent="0.25">
      <c r="A63" s="99" t="s">
        <v>91</v>
      </c>
      <c r="B63" s="60"/>
      <c r="C63" s="61"/>
      <c r="D63" s="11"/>
      <c r="E63" s="64"/>
      <c r="F63" s="90"/>
      <c r="G63" s="11"/>
      <c r="H63" s="62">
        <f t="shared" si="4"/>
        <v>0</v>
      </c>
      <c r="I63" s="63">
        <f t="shared" si="4"/>
        <v>0</v>
      </c>
    </row>
    <row r="64" spans="1:9" hidden="1" x14ac:dyDescent="0.25">
      <c r="A64" s="99" t="s">
        <v>59</v>
      </c>
      <c r="B64" s="60"/>
      <c r="C64" s="61"/>
      <c r="D64" s="11"/>
      <c r="E64" s="64"/>
      <c r="F64" s="90"/>
      <c r="G64" s="11"/>
      <c r="H64" s="62">
        <f t="shared" si="4"/>
        <v>0</v>
      </c>
      <c r="I64" s="63">
        <f t="shared" si="4"/>
        <v>0</v>
      </c>
    </row>
    <row r="65" spans="1:9" hidden="1" x14ac:dyDescent="0.25">
      <c r="A65" s="98" t="s">
        <v>35</v>
      </c>
      <c r="B65" s="60"/>
      <c r="C65" s="61"/>
      <c r="D65" s="11"/>
      <c r="E65" s="64"/>
      <c r="F65" s="90"/>
      <c r="G65" s="11"/>
      <c r="H65" s="62"/>
      <c r="I65" s="63"/>
    </row>
    <row r="66" spans="1:9" hidden="1" x14ac:dyDescent="0.25">
      <c r="A66" s="99" t="s">
        <v>77</v>
      </c>
      <c r="B66" s="60"/>
      <c r="C66" s="61"/>
      <c r="D66" s="11"/>
      <c r="E66" s="64"/>
      <c r="F66" s="90"/>
      <c r="G66" s="11"/>
      <c r="H66" s="62">
        <f t="shared" si="4"/>
        <v>0</v>
      </c>
      <c r="I66" s="63">
        <f t="shared" si="4"/>
        <v>0</v>
      </c>
    </row>
    <row r="67" spans="1:9" hidden="1" x14ac:dyDescent="0.25">
      <c r="A67" s="99" t="s">
        <v>96</v>
      </c>
      <c r="B67" s="60"/>
      <c r="C67" s="61"/>
      <c r="D67" s="11"/>
      <c r="E67" s="64"/>
      <c r="F67" s="90"/>
      <c r="G67" s="11"/>
      <c r="H67" s="62">
        <f t="shared" si="4"/>
        <v>0</v>
      </c>
      <c r="I67" s="63">
        <f t="shared" si="4"/>
        <v>0</v>
      </c>
    </row>
    <row r="68" spans="1:9" hidden="1" x14ac:dyDescent="0.25">
      <c r="A68" s="99" t="s">
        <v>28</v>
      </c>
      <c r="B68" s="60"/>
      <c r="C68" s="61"/>
      <c r="D68" s="11"/>
      <c r="E68" s="64"/>
      <c r="F68" s="90"/>
      <c r="G68" s="11"/>
      <c r="H68" s="62">
        <f t="shared" si="4"/>
        <v>0</v>
      </c>
      <c r="I68" s="63">
        <f t="shared" si="4"/>
        <v>0</v>
      </c>
    </row>
    <row r="69" spans="1:9" hidden="1" x14ac:dyDescent="0.25">
      <c r="A69" s="98" t="s">
        <v>75</v>
      </c>
      <c r="B69" s="60"/>
      <c r="C69" s="61"/>
      <c r="D69" s="11"/>
      <c r="E69" s="64"/>
      <c r="F69" s="90"/>
      <c r="G69" s="11"/>
      <c r="H69" s="62"/>
      <c r="I69" s="63"/>
    </row>
    <row r="70" spans="1:9" hidden="1" x14ac:dyDescent="0.25">
      <c r="A70" s="99" t="s">
        <v>37</v>
      </c>
      <c r="B70" s="60"/>
      <c r="C70" s="61"/>
      <c r="D70" s="11"/>
      <c r="E70" s="64"/>
      <c r="F70" s="90"/>
      <c r="G70" s="11"/>
      <c r="H70" s="62">
        <f t="shared" si="4"/>
        <v>0</v>
      </c>
      <c r="I70" s="63">
        <f t="shared" si="4"/>
        <v>0</v>
      </c>
    </row>
    <row r="71" spans="1:9" hidden="1" x14ac:dyDescent="0.25">
      <c r="A71" s="99" t="s">
        <v>38</v>
      </c>
      <c r="B71" s="68"/>
      <c r="C71" s="69"/>
      <c r="D71" s="11"/>
      <c r="E71" s="81"/>
      <c r="F71" s="91"/>
      <c r="G71" s="11"/>
      <c r="H71" s="70">
        <f t="shared" si="4"/>
        <v>0</v>
      </c>
      <c r="I71" s="71">
        <f t="shared" si="4"/>
        <v>0</v>
      </c>
    </row>
    <row r="72" spans="1:9" x14ac:dyDescent="0.25">
      <c r="A72" s="10" t="s">
        <v>10</v>
      </c>
      <c r="B72" s="43">
        <f>SUM(B50:B71)</f>
        <v>0</v>
      </c>
      <c r="C72" s="44">
        <f>SUM(C47:C71)</f>
        <v>0</v>
      </c>
      <c r="D72" s="11"/>
      <c r="E72" s="43">
        <v>0</v>
      </c>
      <c r="F72" s="44">
        <v>0</v>
      </c>
      <c r="G72" s="11"/>
      <c r="H72" s="62">
        <f t="shared" si="4"/>
        <v>0</v>
      </c>
      <c r="I72" s="63">
        <f t="shared" si="4"/>
        <v>0</v>
      </c>
    </row>
    <row r="73" spans="1:9" x14ac:dyDescent="0.25">
      <c r="B73" s="45"/>
      <c r="C73" s="44"/>
      <c r="D73" s="11"/>
      <c r="E73" s="45"/>
      <c r="F73" s="44"/>
      <c r="G73" s="11"/>
      <c r="H73" s="45"/>
      <c r="I73" s="46"/>
    </row>
    <row r="74" spans="1:9" x14ac:dyDescent="0.25">
      <c r="A74" s="136" t="s">
        <v>4</v>
      </c>
      <c r="B74" s="45"/>
      <c r="C74" s="65"/>
      <c r="D74" s="11"/>
      <c r="E74" s="45"/>
      <c r="F74" s="65"/>
      <c r="G74" s="11"/>
      <c r="H74" s="45"/>
      <c r="I74" s="46"/>
    </row>
    <row r="75" spans="1:9" x14ac:dyDescent="0.25">
      <c r="A75" s="136" t="s">
        <v>80</v>
      </c>
      <c r="B75" s="45"/>
      <c r="C75" s="65"/>
      <c r="D75" s="11"/>
      <c r="E75" s="45"/>
      <c r="F75" s="65"/>
      <c r="G75" s="11"/>
      <c r="H75" s="45"/>
      <c r="I75" s="46"/>
    </row>
    <row r="76" spans="1:9" x14ac:dyDescent="0.25">
      <c r="A76" s="79" t="s">
        <v>71</v>
      </c>
      <c r="B76" s="45"/>
      <c r="C76" s="65"/>
      <c r="D76" s="11"/>
      <c r="E76" s="45"/>
      <c r="F76" s="65"/>
      <c r="G76" s="11"/>
      <c r="H76" s="45"/>
      <c r="I76" s="46"/>
    </row>
    <row r="77" spans="1:9" x14ac:dyDescent="0.25">
      <c r="A77" s="98" t="s">
        <v>35</v>
      </c>
      <c r="B77" s="118"/>
      <c r="C77" s="97"/>
      <c r="D77" s="11"/>
      <c r="E77" s="118"/>
      <c r="F77" s="97"/>
      <c r="G77" s="11"/>
      <c r="H77" s="45"/>
      <c r="I77" s="46"/>
    </row>
    <row r="78" spans="1:9" x14ac:dyDescent="0.25">
      <c r="A78" s="99" t="s">
        <v>35</v>
      </c>
      <c r="B78" s="118">
        <v>0</v>
      </c>
      <c r="C78" s="97">
        <v>0</v>
      </c>
      <c r="D78" s="11"/>
      <c r="E78" s="118">
        <v>0</v>
      </c>
      <c r="F78" s="97">
        <v>0</v>
      </c>
      <c r="G78" s="11"/>
      <c r="H78" s="45">
        <f t="shared" ref="H78:I82" si="5">B78-E78</f>
        <v>0</v>
      </c>
      <c r="I78" s="46">
        <f t="shared" si="5"/>
        <v>0</v>
      </c>
    </row>
    <row r="79" spans="1:9" x14ac:dyDescent="0.25">
      <c r="A79" s="98" t="s">
        <v>75</v>
      </c>
      <c r="B79" s="123"/>
      <c r="C79" s="96"/>
      <c r="D79" s="11"/>
      <c r="E79" s="123"/>
      <c r="F79" s="96"/>
      <c r="G79" s="11"/>
      <c r="H79" s="45"/>
      <c r="I79" s="46"/>
    </row>
    <row r="80" spans="1:9" x14ac:dyDescent="0.25">
      <c r="A80" s="99" t="s">
        <v>37</v>
      </c>
      <c r="B80" s="126">
        <v>0</v>
      </c>
      <c r="C80" s="102">
        <v>0</v>
      </c>
      <c r="D80" s="30"/>
      <c r="E80" s="126">
        <v>0</v>
      </c>
      <c r="F80" s="102">
        <v>0</v>
      </c>
      <c r="G80" s="30"/>
      <c r="H80" s="45">
        <f t="shared" si="5"/>
        <v>0</v>
      </c>
      <c r="I80" s="46">
        <f t="shared" si="5"/>
        <v>0</v>
      </c>
    </row>
    <row r="81" spans="1:9" x14ac:dyDescent="0.25">
      <c r="A81" s="99" t="s">
        <v>38</v>
      </c>
      <c r="B81" s="124">
        <v>0</v>
      </c>
      <c r="C81" s="101">
        <v>0</v>
      </c>
      <c r="D81" s="30"/>
      <c r="E81" s="124">
        <v>0</v>
      </c>
      <c r="F81" s="101">
        <v>0</v>
      </c>
      <c r="G81" s="30"/>
      <c r="H81" s="70">
        <f t="shared" si="5"/>
        <v>0</v>
      </c>
      <c r="I81" s="71">
        <f t="shared" si="5"/>
        <v>0</v>
      </c>
    </row>
    <row r="82" spans="1:9" x14ac:dyDescent="0.25">
      <c r="A82" s="10" t="s">
        <v>10</v>
      </c>
      <c r="B82" s="45">
        <f>SUM(B77:B81)</f>
        <v>0</v>
      </c>
      <c r="C82" s="66">
        <f>SUM(C77:C81)</f>
        <v>0</v>
      </c>
      <c r="D82" s="11"/>
      <c r="E82" s="45">
        <v>0</v>
      </c>
      <c r="F82" s="44">
        <v>0</v>
      </c>
      <c r="G82" s="11"/>
      <c r="H82" s="45">
        <f t="shared" si="5"/>
        <v>0</v>
      </c>
      <c r="I82" s="46">
        <f t="shared" si="5"/>
        <v>0</v>
      </c>
    </row>
    <row r="83" spans="1:9" x14ac:dyDescent="0.25">
      <c r="B83" s="45"/>
      <c r="C83" s="66"/>
      <c r="D83" s="11"/>
      <c r="E83" s="45"/>
      <c r="F83" s="44"/>
      <c r="G83" s="11"/>
      <c r="H83" s="45"/>
      <c r="I83" s="46"/>
    </row>
    <row r="84" spans="1:9" x14ac:dyDescent="0.25">
      <c r="A84" s="136" t="s">
        <v>4</v>
      </c>
      <c r="B84" s="45"/>
      <c r="C84" s="66"/>
      <c r="D84" s="11"/>
      <c r="E84" s="45"/>
      <c r="F84" s="44"/>
      <c r="G84" s="11"/>
      <c r="H84" s="45"/>
      <c r="I84" s="46"/>
    </row>
    <row r="85" spans="1:9" x14ac:dyDescent="0.25">
      <c r="A85" s="136" t="s">
        <v>81</v>
      </c>
      <c r="B85" s="45"/>
      <c r="C85" s="65"/>
      <c r="D85" s="11"/>
      <c r="E85" s="45"/>
      <c r="F85" s="44"/>
      <c r="G85" s="11"/>
      <c r="H85" s="45"/>
      <c r="I85" s="46"/>
    </row>
    <row r="86" spans="1:9" x14ac:dyDescent="0.25">
      <c r="A86" s="79" t="s">
        <v>71</v>
      </c>
      <c r="B86" s="45"/>
      <c r="C86" s="65"/>
      <c r="D86" s="11"/>
      <c r="E86" s="45"/>
      <c r="F86" s="44"/>
      <c r="G86" s="11"/>
      <c r="H86" s="45"/>
      <c r="I86" s="46"/>
    </row>
    <row r="87" spans="1:9" x14ac:dyDescent="0.25">
      <c r="A87" s="98" t="s">
        <v>73</v>
      </c>
      <c r="B87" s="45"/>
      <c r="C87" s="65"/>
      <c r="D87" s="11"/>
      <c r="E87" s="45"/>
      <c r="F87" s="44"/>
      <c r="G87" s="11"/>
      <c r="H87" s="45"/>
      <c r="I87" s="46"/>
    </row>
    <row r="88" spans="1:9" x14ac:dyDescent="0.25">
      <c r="A88" s="148" t="s">
        <v>116</v>
      </c>
      <c r="B88" s="45">
        <v>400</v>
      </c>
      <c r="C88" s="65">
        <v>2.8</v>
      </c>
      <c r="D88" s="11"/>
      <c r="E88" s="45">
        <v>0</v>
      </c>
      <c r="F88" s="65">
        <v>2.8</v>
      </c>
      <c r="G88" s="11"/>
      <c r="H88" s="45">
        <v>0</v>
      </c>
      <c r="I88" s="46">
        <f>C88-F88</f>
        <v>0</v>
      </c>
    </row>
    <row r="89" spans="1:9" x14ac:dyDescent="0.25">
      <c r="A89" s="98" t="s">
        <v>74</v>
      </c>
      <c r="B89" s="45"/>
      <c r="C89" s="65"/>
      <c r="D89" s="11"/>
      <c r="E89" s="45"/>
      <c r="F89" s="65"/>
      <c r="G89" s="11"/>
      <c r="H89" s="45"/>
      <c r="I89" s="46"/>
    </row>
    <row r="90" spans="1:9" x14ac:dyDescent="0.25">
      <c r="A90" s="99" t="s">
        <v>70</v>
      </c>
      <c r="B90" s="45">
        <v>0</v>
      </c>
      <c r="C90" s="65">
        <v>0</v>
      </c>
      <c r="D90" s="11"/>
      <c r="E90" s="45">
        <v>0</v>
      </c>
      <c r="F90" s="65">
        <v>0</v>
      </c>
      <c r="G90" s="11"/>
      <c r="H90" s="45">
        <f t="shared" ref="H90:I99" si="6">B90-E90</f>
        <v>0</v>
      </c>
      <c r="I90" s="46">
        <f t="shared" si="6"/>
        <v>0</v>
      </c>
    </row>
    <row r="91" spans="1:9" x14ac:dyDescent="0.25">
      <c r="A91" s="99" t="s">
        <v>31</v>
      </c>
      <c r="B91" s="45">
        <v>0</v>
      </c>
      <c r="C91" s="65">
        <v>0</v>
      </c>
      <c r="D91" s="11"/>
      <c r="E91" s="45">
        <v>0</v>
      </c>
      <c r="F91" s="65">
        <v>0</v>
      </c>
      <c r="G91" s="11"/>
      <c r="H91" s="45">
        <f t="shared" si="6"/>
        <v>0</v>
      </c>
      <c r="I91" s="46">
        <f t="shared" si="6"/>
        <v>0</v>
      </c>
    </row>
    <row r="92" spans="1:9" x14ac:dyDescent="0.25">
      <c r="A92" s="148" t="s">
        <v>47</v>
      </c>
      <c r="B92" s="45">
        <v>0</v>
      </c>
      <c r="C92" s="65">
        <v>1.2</v>
      </c>
      <c r="D92" s="11"/>
      <c r="E92" s="45">
        <v>0</v>
      </c>
      <c r="F92" s="65">
        <v>0</v>
      </c>
      <c r="G92" s="11"/>
      <c r="H92" s="45">
        <f t="shared" si="6"/>
        <v>0</v>
      </c>
      <c r="I92" s="46">
        <f t="shared" si="6"/>
        <v>1.2</v>
      </c>
    </row>
    <row r="93" spans="1:9" x14ac:dyDescent="0.25">
      <c r="A93" s="98" t="s">
        <v>37</v>
      </c>
      <c r="B93" s="123"/>
      <c r="C93" s="65"/>
      <c r="D93" s="11"/>
      <c r="E93" s="123"/>
      <c r="F93" s="65"/>
      <c r="G93" s="11"/>
      <c r="H93" s="45"/>
      <c r="I93" s="46"/>
    </row>
    <row r="94" spans="1:9" x14ac:dyDescent="0.25">
      <c r="A94" s="99" t="s">
        <v>75</v>
      </c>
      <c r="B94" s="126">
        <v>0</v>
      </c>
      <c r="C94" s="84">
        <v>0</v>
      </c>
      <c r="D94" s="30"/>
      <c r="E94" s="126">
        <v>0</v>
      </c>
      <c r="F94" s="84">
        <v>0</v>
      </c>
      <c r="G94" s="30"/>
      <c r="H94" s="45">
        <f t="shared" si="6"/>
        <v>0</v>
      </c>
      <c r="I94" s="46">
        <f t="shared" si="6"/>
        <v>0</v>
      </c>
    </row>
    <row r="95" spans="1:9" x14ac:dyDescent="0.25">
      <c r="A95" s="99" t="s">
        <v>38</v>
      </c>
      <c r="B95" s="126">
        <v>0</v>
      </c>
      <c r="C95" s="84">
        <v>0</v>
      </c>
      <c r="D95" s="30"/>
      <c r="E95" s="126">
        <v>0</v>
      </c>
      <c r="F95" s="84">
        <v>0</v>
      </c>
      <c r="G95" s="30"/>
      <c r="H95" s="45">
        <f t="shared" si="6"/>
        <v>0</v>
      </c>
      <c r="I95" s="46">
        <f t="shared" si="6"/>
        <v>0</v>
      </c>
    </row>
    <row r="96" spans="1:9" x14ac:dyDescent="0.25">
      <c r="A96" s="98" t="s">
        <v>35</v>
      </c>
      <c r="B96" s="126"/>
      <c r="C96" s="84"/>
      <c r="D96" s="30"/>
      <c r="E96" s="126"/>
      <c r="F96" s="84"/>
      <c r="G96" s="30"/>
      <c r="H96" s="45"/>
      <c r="I96" s="46"/>
    </row>
    <row r="97" spans="1:9" x14ac:dyDescent="0.25">
      <c r="A97" s="99" t="s">
        <v>35</v>
      </c>
      <c r="B97" s="126">
        <v>0</v>
      </c>
      <c r="C97" s="84">
        <v>0</v>
      </c>
      <c r="D97" s="30"/>
      <c r="E97" s="126">
        <v>0</v>
      </c>
      <c r="F97" s="84">
        <v>0</v>
      </c>
      <c r="G97" s="30"/>
      <c r="H97" s="45">
        <f t="shared" si="6"/>
        <v>0</v>
      </c>
      <c r="I97" s="46">
        <f t="shared" si="6"/>
        <v>0</v>
      </c>
    </row>
    <row r="98" spans="1:9" x14ac:dyDescent="0.25">
      <c r="A98" s="99" t="s">
        <v>36</v>
      </c>
      <c r="B98" s="124">
        <v>0</v>
      </c>
      <c r="C98" s="67">
        <v>0</v>
      </c>
      <c r="D98" s="11"/>
      <c r="E98" s="124">
        <v>0</v>
      </c>
      <c r="F98" s="67">
        <v>0</v>
      </c>
      <c r="G98" s="11"/>
      <c r="H98" s="70">
        <f t="shared" si="6"/>
        <v>0</v>
      </c>
      <c r="I98" s="71">
        <f t="shared" si="6"/>
        <v>0</v>
      </c>
    </row>
    <row r="99" spans="1:9" x14ac:dyDescent="0.25">
      <c r="A99" s="10" t="s">
        <v>10</v>
      </c>
      <c r="B99" s="45">
        <f>SUM(B88:B98)</f>
        <v>400</v>
      </c>
      <c r="C99" s="65">
        <f>SUM(C88:C98)</f>
        <v>4</v>
      </c>
      <c r="D99" s="11"/>
      <c r="E99" s="45">
        <v>0</v>
      </c>
      <c r="F99" s="44">
        <v>2.8</v>
      </c>
      <c r="G99" s="11"/>
      <c r="H99" s="45">
        <f t="shared" si="6"/>
        <v>400</v>
      </c>
      <c r="I99" s="46">
        <f t="shared" si="6"/>
        <v>1.2000000000000002</v>
      </c>
    </row>
    <row r="100" spans="1:9" x14ac:dyDescent="0.25">
      <c r="B100" s="45"/>
      <c r="C100" s="65"/>
      <c r="D100" s="11"/>
      <c r="E100" s="45"/>
      <c r="F100" s="44"/>
      <c r="G100" s="11"/>
      <c r="H100" s="45"/>
      <c r="I100" s="46"/>
    </row>
    <row r="101" spans="1:9" x14ac:dyDescent="0.25">
      <c r="A101" s="136" t="s">
        <v>4</v>
      </c>
      <c r="B101" s="45"/>
      <c r="C101" s="65"/>
      <c r="D101" s="11"/>
      <c r="E101" s="45"/>
      <c r="F101" s="44"/>
      <c r="G101" s="11"/>
      <c r="H101" s="45"/>
      <c r="I101" s="46"/>
    </row>
    <row r="102" spans="1:9" x14ac:dyDescent="0.25">
      <c r="A102" s="136" t="s">
        <v>82</v>
      </c>
      <c r="B102" s="45"/>
      <c r="C102" s="65"/>
      <c r="D102" s="11"/>
      <c r="E102" s="45"/>
      <c r="F102" s="44"/>
      <c r="G102" s="11"/>
      <c r="H102" s="45"/>
      <c r="I102" s="46"/>
    </row>
    <row r="103" spans="1:9" x14ac:dyDescent="0.25">
      <c r="A103" s="79" t="s">
        <v>71</v>
      </c>
      <c r="B103" s="45"/>
      <c r="C103" s="65"/>
      <c r="D103" s="11"/>
      <c r="E103" s="45"/>
      <c r="F103" s="44"/>
      <c r="G103" s="11"/>
      <c r="H103" s="45"/>
      <c r="I103" s="46"/>
    </row>
    <row r="104" spans="1:9" hidden="1" x14ac:dyDescent="0.25">
      <c r="A104" s="98" t="s">
        <v>73</v>
      </c>
      <c r="B104" s="118"/>
      <c r="C104" s="97"/>
      <c r="D104" s="11"/>
      <c r="E104" s="45"/>
      <c r="F104" s="44"/>
      <c r="G104" s="11"/>
      <c r="H104" s="45"/>
      <c r="I104" s="46"/>
    </row>
    <row r="105" spans="1:9" hidden="1" x14ac:dyDescent="0.25">
      <c r="A105" s="99" t="s">
        <v>20</v>
      </c>
      <c r="B105" s="118"/>
      <c r="C105" s="97"/>
      <c r="D105" s="11"/>
      <c r="E105" s="118"/>
      <c r="F105" s="90"/>
      <c r="G105" s="11"/>
      <c r="H105" s="45">
        <f t="shared" ref="H105:I123" si="7">B105-E105</f>
        <v>0</v>
      </c>
      <c r="I105" s="46">
        <f t="shared" si="7"/>
        <v>0</v>
      </c>
    </row>
    <row r="106" spans="1:9" hidden="1" x14ac:dyDescent="0.25">
      <c r="A106" s="99" t="s">
        <v>92</v>
      </c>
      <c r="B106" s="118"/>
      <c r="C106" s="97"/>
      <c r="D106" s="11"/>
      <c r="E106" s="118"/>
      <c r="F106" s="90"/>
      <c r="G106" s="11"/>
      <c r="H106" s="45">
        <f t="shared" si="7"/>
        <v>0</v>
      </c>
      <c r="I106" s="46">
        <f t="shared" si="7"/>
        <v>0</v>
      </c>
    </row>
    <row r="107" spans="1:9" hidden="1" x14ac:dyDescent="0.25">
      <c r="A107" s="99" t="s">
        <v>22</v>
      </c>
      <c r="B107" s="118"/>
      <c r="C107" s="90"/>
      <c r="D107" s="11"/>
      <c r="E107" s="118"/>
      <c r="F107" s="90"/>
      <c r="G107" s="11"/>
      <c r="H107" s="45">
        <f t="shared" si="7"/>
        <v>0</v>
      </c>
      <c r="I107" s="46">
        <f t="shared" si="7"/>
        <v>0</v>
      </c>
    </row>
    <row r="108" spans="1:9" hidden="1" x14ac:dyDescent="0.25">
      <c r="A108" s="99" t="s">
        <v>23</v>
      </c>
      <c r="B108" s="118"/>
      <c r="C108" s="90"/>
      <c r="D108" s="11"/>
      <c r="E108" s="118"/>
      <c r="F108" s="90"/>
      <c r="G108" s="11"/>
      <c r="H108" s="45">
        <f t="shared" si="7"/>
        <v>0</v>
      </c>
      <c r="I108" s="46">
        <f t="shared" si="7"/>
        <v>0</v>
      </c>
    </row>
    <row r="109" spans="1:9" hidden="1" x14ac:dyDescent="0.25">
      <c r="A109" s="99" t="s">
        <v>28</v>
      </c>
      <c r="B109" s="126"/>
      <c r="C109" s="89"/>
      <c r="D109" s="30"/>
      <c r="E109" s="126"/>
      <c r="F109" s="89"/>
      <c r="G109" s="30"/>
      <c r="H109" s="62">
        <f t="shared" si="7"/>
        <v>0</v>
      </c>
      <c r="I109" s="63">
        <f t="shared" si="7"/>
        <v>0</v>
      </c>
    </row>
    <row r="110" spans="1:9" hidden="1" x14ac:dyDescent="0.25">
      <c r="A110" s="99" t="s">
        <v>60</v>
      </c>
      <c r="B110" s="126"/>
      <c r="C110" s="89"/>
      <c r="D110" s="30"/>
      <c r="E110" s="126"/>
      <c r="F110" s="89"/>
      <c r="G110" s="30"/>
      <c r="H110" s="62">
        <f t="shared" si="7"/>
        <v>0</v>
      </c>
      <c r="I110" s="63">
        <f t="shared" si="7"/>
        <v>0</v>
      </c>
    </row>
    <row r="111" spans="1:9" hidden="1" x14ac:dyDescent="0.25">
      <c r="A111" s="99" t="s">
        <v>61</v>
      </c>
      <c r="B111" s="126"/>
      <c r="C111" s="89"/>
      <c r="D111" s="30"/>
      <c r="E111" s="126"/>
      <c r="F111" s="89"/>
      <c r="G111" s="30"/>
      <c r="H111" s="62">
        <f t="shared" si="7"/>
        <v>0</v>
      </c>
      <c r="I111" s="63">
        <f t="shared" si="7"/>
        <v>0</v>
      </c>
    </row>
    <row r="112" spans="1:9" hidden="1" x14ac:dyDescent="0.25">
      <c r="A112" s="98" t="s">
        <v>74</v>
      </c>
      <c r="B112" s="126"/>
      <c r="C112" s="89"/>
      <c r="D112" s="30"/>
      <c r="E112" s="126"/>
      <c r="F112" s="89"/>
      <c r="G112" s="30"/>
      <c r="H112" s="62"/>
      <c r="I112" s="63"/>
    </row>
    <row r="113" spans="1:9" hidden="1" x14ac:dyDescent="0.25">
      <c r="A113" s="99" t="s">
        <v>47</v>
      </c>
      <c r="B113" s="126"/>
      <c r="C113" s="89"/>
      <c r="D113" s="30"/>
      <c r="E113" s="126"/>
      <c r="F113" s="89"/>
      <c r="G113" s="30"/>
      <c r="H113" s="62">
        <f t="shared" si="7"/>
        <v>0</v>
      </c>
      <c r="I113" s="63">
        <f t="shared" si="7"/>
        <v>0</v>
      </c>
    </row>
    <row r="114" spans="1:9" hidden="1" x14ac:dyDescent="0.25">
      <c r="A114" s="98" t="s">
        <v>35</v>
      </c>
      <c r="B114" s="123"/>
      <c r="C114" s="96"/>
      <c r="D114" s="11"/>
      <c r="E114" s="45"/>
      <c r="F114" s="44"/>
      <c r="G114" s="11"/>
      <c r="H114" s="62"/>
      <c r="I114" s="63"/>
    </row>
    <row r="115" spans="1:9" hidden="1" x14ac:dyDescent="0.25">
      <c r="A115" s="99" t="s">
        <v>77</v>
      </c>
      <c r="B115" s="118"/>
      <c r="C115" s="97"/>
      <c r="D115" s="11"/>
      <c r="E115" s="45"/>
      <c r="F115" s="44"/>
      <c r="G115" s="11"/>
      <c r="H115" s="62">
        <f t="shared" si="7"/>
        <v>0</v>
      </c>
      <c r="I115" s="63">
        <f t="shared" si="7"/>
        <v>0</v>
      </c>
    </row>
    <row r="116" spans="1:9" hidden="1" x14ac:dyDescent="0.25">
      <c r="A116" s="99" t="s">
        <v>28</v>
      </c>
      <c r="B116" s="118"/>
      <c r="C116" s="97"/>
      <c r="D116" s="11"/>
      <c r="E116" s="45"/>
      <c r="F116" s="44"/>
      <c r="G116" s="11"/>
      <c r="H116" s="62">
        <f t="shared" si="7"/>
        <v>0</v>
      </c>
      <c r="I116" s="63">
        <f t="shared" si="7"/>
        <v>0</v>
      </c>
    </row>
    <row r="117" spans="1:9" hidden="1" x14ac:dyDescent="0.25">
      <c r="A117" s="98" t="s">
        <v>93</v>
      </c>
      <c r="B117" s="118"/>
      <c r="C117" s="97"/>
      <c r="D117" s="11"/>
      <c r="E117" s="45"/>
      <c r="F117" s="44"/>
      <c r="G117" s="11"/>
      <c r="H117" s="45"/>
      <c r="I117" s="46"/>
    </row>
    <row r="118" spans="1:9" hidden="1" x14ac:dyDescent="0.25">
      <c r="A118" s="99" t="s">
        <v>39</v>
      </c>
      <c r="B118" s="118"/>
      <c r="C118" s="97"/>
      <c r="D118" s="11"/>
      <c r="E118" s="45"/>
      <c r="F118" s="44"/>
      <c r="G118" s="11"/>
      <c r="H118" s="45">
        <f t="shared" si="7"/>
        <v>0</v>
      </c>
      <c r="I118" s="46">
        <f t="shared" si="7"/>
        <v>0</v>
      </c>
    </row>
    <row r="119" spans="1:9" hidden="1" x14ac:dyDescent="0.25">
      <c r="A119" s="98" t="s">
        <v>75</v>
      </c>
      <c r="B119" s="22"/>
      <c r="C119" s="5"/>
      <c r="D119" s="11"/>
      <c r="E119" s="45"/>
      <c r="F119" s="44"/>
      <c r="G119" s="11"/>
      <c r="H119" s="45"/>
      <c r="I119" s="46"/>
    </row>
    <row r="120" spans="1:9" hidden="1" x14ac:dyDescent="0.25">
      <c r="A120" s="99" t="s">
        <v>37</v>
      </c>
      <c r="B120" s="127"/>
      <c r="C120" s="131"/>
      <c r="D120" s="11"/>
      <c r="E120" s="70"/>
      <c r="F120" s="69"/>
      <c r="G120" s="11"/>
      <c r="H120" s="70">
        <f t="shared" si="7"/>
        <v>0</v>
      </c>
      <c r="I120" s="71">
        <f t="shared" si="7"/>
        <v>0</v>
      </c>
    </row>
    <row r="121" spans="1:9" x14ac:dyDescent="0.25">
      <c r="A121" s="10" t="s">
        <v>10</v>
      </c>
      <c r="B121" s="45">
        <f>SUM(B104:B120)</f>
        <v>0</v>
      </c>
      <c r="C121" s="66">
        <f>SUM(C104:C120)</f>
        <v>0</v>
      </c>
      <c r="D121" s="11"/>
      <c r="E121" s="45">
        <v>0</v>
      </c>
      <c r="F121" s="44">
        <v>0</v>
      </c>
      <c r="G121" s="11"/>
      <c r="H121" s="45">
        <f t="shared" si="7"/>
        <v>0</v>
      </c>
      <c r="I121" s="46">
        <f t="shared" si="7"/>
        <v>0</v>
      </c>
    </row>
    <row r="122" spans="1:9" x14ac:dyDescent="0.25">
      <c r="B122" s="45"/>
      <c r="C122" s="66"/>
      <c r="D122" s="11"/>
      <c r="E122" s="45"/>
      <c r="F122" s="44"/>
      <c r="G122" s="11"/>
      <c r="H122" s="45"/>
      <c r="I122" s="46"/>
    </row>
    <row r="123" spans="1:9" ht="13.8" thickBot="1" x14ac:dyDescent="0.3">
      <c r="A123" s="32" t="s">
        <v>11</v>
      </c>
      <c r="B123" s="73">
        <f>B121+B99+B82+B72</f>
        <v>400</v>
      </c>
      <c r="C123" s="76">
        <f>C121+C99+C82+C72</f>
        <v>4</v>
      </c>
      <c r="D123" s="11"/>
      <c r="E123" s="73">
        <v>0</v>
      </c>
      <c r="F123" s="104">
        <v>2.8</v>
      </c>
      <c r="G123" s="11"/>
      <c r="H123" s="73">
        <f t="shared" si="7"/>
        <v>400</v>
      </c>
      <c r="I123" s="74">
        <f t="shared" si="7"/>
        <v>1.2000000000000002</v>
      </c>
    </row>
    <row r="124" spans="1:9" ht="13.8" thickTop="1" x14ac:dyDescent="0.25">
      <c r="A124" s="9"/>
      <c r="B124" s="45"/>
      <c r="C124" s="66"/>
      <c r="D124" s="11"/>
      <c r="E124" s="45"/>
      <c r="F124" s="44"/>
      <c r="G124" s="11"/>
      <c r="H124" s="45"/>
      <c r="I124" s="46"/>
    </row>
    <row r="125" spans="1:9" x14ac:dyDescent="0.25">
      <c r="A125" s="9"/>
      <c r="B125" s="45"/>
      <c r="C125" s="66"/>
      <c r="D125" s="11"/>
      <c r="E125" s="45"/>
      <c r="F125" s="44"/>
      <c r="G125" s="11"/>
      <c r="H125" s="45"/>
      <c r="I125" s="46"/>
    </row>
    <row r="126" spans="1:9" x14ac:dyDescent="0.25">
      <c r="B126" s="45"/>
      <c r="C126" s="65"/>
      <c r="D126" s="11"/>
      <c r="E126" s="45"/>
      <c r="F126" s="44"/>
      <c r="G126" s="11"/>
      <c r="H126" s="45"/>
      <c r="I126" s="46"/>
    </row>
    <row r="127" spans="1:9" x14ac:dyDescent="0.25">
      <c r="A127" s="16" t="s">
        <v>12</v>
      </c>
      <c r="B127" s="45">
        <f>B123+B41</f>
        <v>400</v>
      </c>
      <c r="C127" s="65">
        <f>C123+C41</f>
        <v>4</v>
      </c>
      <c r="D127" s="11"/>
      <c r="E127" s="45">
        <v>0</v>
      </c>
      <c r="F127" s="44">
        <v>2.8</v>
      </c>
      <c r="G127" s="11"/>
      <c r="H127" s="45">
        <f>B127-E127</f>
        <v>400</v>
      </c>
      <c r="I127" s="46">
        <f>C127-F127</f>
        <v>1.2000000000000002</v>
      </c>
    </row>
    <row r="128" spans="1:9" x14ac:dyDescent="0.25">
      <c r="A128" s="16"/>
      <c r="B128" s="45"/>
      <c r="C128" s="65"/>
      <c r="D128" s="11"/>
      <c r="E128" s="45"/>
      <c r="F128" s="44"/>
      <c r="G128" s="11"/>
      <c r="H128" s="45"/>
      <c r="I128" s="46"/>
    </row>
    <row r="129" spans="1:9" x14ac:dyDescent="0.25">
      <c r="B129" s="45"/>
      <c r="C129" s="65"/>
      <c r="D129" s="11"/>
      <c r="E129" s="45"/>
      <c r="F129" s="44"/>
      <c r="G129" s="11"/>
      <c r="H129" s="45"/>
      <c r="I129" s="46"/>
    </row>
    <row r="130" spans="1:9" x14ac:dyDescent="0.25">
      <c r="A130" s="308" t="s">
        <v>94</v>
      </c>
      <c r="B130" s="45"/>
      <c r="C130" s="65"/>
      <c r="D130" s="11"/>
      <c r="E130" s="45"/>
      <c r="F130" s="44"/>
      <c r="G130" s="11"/>
      <c r="H130" s="45"/>
      <c r="I130" s="46"/>
    </row>
    <row r="131" spans="1:9" x14ac:dyDescent="0.25">
      <c r="A131" s="308"/>
      <c r="B131" s="132">
        <f>(C127*419.767)+B127</f>
        <v>2079.0680000000002</v>
      </c>
      <c r="C131" s="133"/>
      <c r="D131" s="133"/>
      <c r="E131" s="132">
        <v>1162.9939999999999</v>
      </c>
      <c r="F131" s="44"/>
      <c r="G131" s="11"/>
      <c r="H131" s="113">
        <f>B131-E131</f>
        <v>916.0740000000003</v>
      </c>
      <c r="I131" s="46"/>
    </row>
    <row r="132" spans="1:9" x14ac:dyDescent="0.25">
      <c r="B132" s="45"/>
      <c r="C132" s="65"/>
      <c r="D132" s="11"/>
      <c r="E132" s="45"/>
      <c r="F132" s="44"/>
      <c r="G132" s="11"/>
      <c r="H132" s="45"/>
      <c r="I132" s="46"/>
    </row>
  </sheetData>
  <mergeCells count="4">
    <mergeCell ref="B2:C2"/>
    <mergeCell ref="E2:F2"/>
    <mergeCell ref="H2:I2"/>
    <mergeCell ref="A130:A131"/>
  </mergeCells>
  <printOptions gridLines="1"/>
  <pageMargins left="0.7" right="0.7" top="0.75" bottom="0.75" header="0.3" footer="0.3"/>
  <pageSetup scale="67" orientation="portrait" r:id="rId1"/>
  <headerFooter alignWithMargins="0">
    <oddHeader xml:space="preserve">&amp;C&amp;"Arial,Bold"Mission Direct Budgeted Resources Allocated to
 Department of Defense Remediation program MOU activities &amp;"Arial,Regular"
</oddHeader>
    <oddFooter>&amp;L&amp;D&amp;RPage&amp;Pof&amp;N</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rgb="FF92D050"/>
  </sheetPr>
  <dimension ref="A1:I162"/>
  <sheetViews>
    <sheetView view="pageBreakPreview" zoomScale="60" zoomScaleNormal="70" workbookViewId="0">
      <pane xSplit="1" ySplit="4" topLeftCell="B86" activePane="bottomRight" state="frozen"/>
      <selection activeCell="AB47" sqref="AB47"/>
      <selection pane="topRight" activeCell="AB47" sqref="AB47"/>
      <selection pane="bottomLeft" activeCell="AB47" sqref="AB47"/>
      <selection pane="bottomRight" activeCell="B141" sqref="B141"/>
    </sheetView>
  </sheetViews>
  <sheetFormatPr defaultColWidth="8.6328125" defaultRowHeight="13.2" x14ac:dyDescent="0.25"/>
  <cols>
    <col min="1" max="1" width="48.81640625" style="11" customWidth="1"/>
    <col min="2" max="2" width="11.1796875" style="19" customWidth="1"/>
    <col min="3" max="3" width="6.81640625" style="12" customWidth="1"/>
    <col min="4" max="4" width="2.1796875" style="1" customWidth="1"/>
    <col min="5" max="5" width="13.36328125" style="19" customWidth="1"/>
    <col min="6" max="6" width="6.81640625" style="12" customWidth="1"/>
    <col min="7" max="7" width="2.1796875" style="1" customWidth="1"/>
    <col min="8" max="8" width="10.54296875" style="19" customWidth="1"/>
    <col min="9" max="9" width="6.81640625" style="12" customWidth="1"/>
    <col min="10" max="16384" width="8.6328125" style="1"/>
  </cols>
  <sheetData>
    <row r="1" spans="1:9" ht="24" customHeight="1" x14ac:dyDescent="0.25">
      <c r="A1" s="15"/>
      <c r="B1" s="17"/>
      <c r="C1" s="20"/>
      <c r="D1" s="2"/>
    </row>
    <row r="2" spans="1:9" x14ac:dyDescent="0.25">
      <c r="A2" s="7"/>
      <c r="B2" s="304" t="s">
        <v>214</v>
      </c>
      <c r="C2" s="304"/>
      <c r="D2" s="3"/>
      <c r="E2" s="310" t="s">
        <v>203</v>
      </c>
      <c r="F2" s="318"/>
      <c r="G2" s="4"/>
      <c r="H2" s="310" t="s">
        <v>1</v>
      </c>
      <c r="I2" s="318"/>
    </row>
    <row r="3" spans="1:9" x14ac:dyDescent="0.25">
      <c r="A3" s="8"/>
      <c r="B3" s="47" t="s">
        <v>40</v>
      </c>
      <c r="C3" s="25" t="s">
        <v>2</v>
      </c>
      <c r="D3" s="3"/>
      <c r="E3" s="47" t="s">
        <v>40</v>
      </c>
      <c r="F3" s="13" t="s">
        <v>2</v>
      </c>
      <c r="G3" s="4"/>
      <c r="H3" s="47" t="s">
        <v>40</v>
      </c>
      <c r="I3" s="13" t="s">
        <v>2</v>
      </c>
    </row>
    <row r="4" spans="1:9" x14ac:dyDescent="0.25">
      <c r="A4" s="8"/>
      <c r="B4" s="18" t="s">
        <v>0</v>
      </c>
      <c r="C4" s="26" t="s">
        <v>0</v>
      </c>
      <c r="D4" s="3"/>
      <c r="E4" s="18" t="s">
        <v>0</v>
      </c>
      <c r="F4" s="14" t="s">
        <v>0</v>
      </c>
      <c r="G4" s="4"/>
      <c r="H4" s="23" t="s">
        <v>0</v>
      </c>
      <c r="I4" s="14" t="s">
        <v>0</v>
      </c>
    </row>
    <row r="5" spans="1:9" ht="18.899999999999999" customHeight="1" x14ac:dyDescent="0.25">
      <c r="A5" s="136" t="s">
        <v>3</v>
      </c>
      <c r="B5" s="116"/>
      <c r="C5" s="41"/>
      <c r="D5" s="6"/>
      <c r="E5" s="57"/>
      <c r="F5" s="56"/>
      <c r="G5" s="6"/>
      <c r="H5" s="57"/>
      <c r="I5" s="58"/>
    </row>
    <row r="6" spans="1:9" ht="13.5" customHeight="1" x14ac:dyDescent="0.25">
      <c r="A6" s="136" t="s">
        <v>14</v>
      </c>
      <c r="B6" s="116"/>
      <c r="C6" s="41"/>
      <c r="D6" s="6"/>
      <c r="E6" s="57"/>
      <c r="F6" s="56"/>
      <c r="G6" s="6"/>
      <c r="H6" s="57"/>
      <c r="I6" s="58"/>
    </row>
    <row r="7" spans="1:9" ht="18.899999999999999" customHeight="1" x14ac:dyDescent="0.25">
      <c r="A7" s="79" t="s">
        <v>89</v>
      </c>
      <c r="B7" s="116"/>
      <c r="C7" s="41"/>
      <c r="D7" s="6"/>
      <c r="E7" s="57"/>
      <c r="F7" s="56"/>
      <c r="G7" s="6"/>
      <c r="H7" s="57"/>
      <c r="I7" s="58"/>
    </row>
    <row r="8" spans="1:9" hidden="1" x14ac:dyDescent="0.25">
      <c r="A8" s="98" t="s">
        <v>74</v>
      </c>
      <c r="B8" s="117"/>
      <c r="C8" s="97"/>
      <c r="D8" s="6"/>
      <c r="E8" s="57"/>
      <c r="F8" s="56"/>
      <c r="G8" s="6"/>
      <c r="H8" s="57"/>
      <c r="I8" s="58"/>
    </row>
    <row r="9" spans="1:9" hidden="1" x14ac:dyDescent="0.25">
      <c r="A9" s="99" t="s">
        <v>29</v>
      </c>
      <c r="B9" s="118"/>
      <c r="C9" s="97"/>
      <c r="D9" s="6"/>
      <c r="E9" s="118"/>
      <c r="F9" s="90"/>
      <c r="G9" s="6"/>
      <c r="H9" s="57">
        <f t="shared" ref="H9:I16" si="0">B9-E9</f>
        <v>0</v>
      </c>
      <c r="I9" s="58">
        <f t="shared" si="0"/>
        <v>0</v>
      </c>
    </row>
    <row r="10" spans="1:9" hidden="1" x14ac:dyDescent="0.25">
      <c r="A10" s="99" t="s">
        <v>30</v>
      </c>
      <c r="B10" s="118"/>
      <c r="C10" s="97"/>
      <c r="D10" s="6"/>
      <c r="E10" s="118"/>
      <c r="F10" s="90"/>
      <c r="G10" s="6"/>
      <c r="H10" s="57">
        <f t="shared" si="0"/>
        <v>0</v>
      </c>
      <c r="I10" s="58">
        <f t="shared" si="0"/>
        <v>0</v>
      </c>
    </row>
    <row r="11" spans="1:9" hidden="1" x14ac:dyDescent="0.25">
      <c r="A11" s="99" t="s">
        <v>20</v>
      </c>
      <c r="B11" s="118"/>
      <c r="C11" s="97"/>
      <c r="D11" s="6"/>
      <c r="E11" s="118"/>
      <c r="F11" s="90"/>
      <c r="G11" s="6"/>
      <c r="H11" s="57">
        <f t="shared" si="0"/>
        <v>0</v>
      </c>
      <c r="I11" s="58">
        <f t="shared" si="0"/>
        <v>0</v>
      </c>
    </row>
    <row r="12" spans="1:9" hidden="1" x14ac:dyDescent="0.25">
      <c r="A12" s="99" t="s">
        <v>31</v>
      </c>
      <c r="B12" s="118"/>
      <c r="C12" s="97"/>
      <c r="D12" s="6"/>
      <c r="E12" s="118"/>
      <c r="F12" s="90"/>
      <c r="G12" s="6"/>
      <c r="H12" s="57">
        <f t="shared" si="0"/>
        <v>0</v>
      </c>
      <c r="I12" s="58">
        <f t="shared" si="0"/>
        <v>0</v>
      </c>
    </row>
    <row r="13" spans="1:9" hidden="1" x14ac:dyDescent="0.25">
      <c r="A13" s="99" t="s">
        <v>23</v>
      </c>
      <c r="B13" s="118"/>
      <c r="C13" s="97"/>
      <c r="D13" s="6"/>
      <c r="E13" s="118"/>
      <c r="F13" s="90"/>
      <c r="G13" s="6"/>
      <c r="H13" s="57">
        <f t="shared" si="0"/>
        <v>0</v>
      </c>
      <c r="I13" s="58">
        <f t="shared" si="0"/>
        <v>0</v>
      </c>
    </row>
    <row r="14" spans="1:9" hidden="1" x14ac:dyDescent="0.25">
      <c r="A14" s="99" t="s">
        <v>26</v>
      </c>
      <c r="B14" s="118"/>
      <c r="C14" s="97"/>
      <c r="D14" s="6"/>
      <c r="E14" s="118"/>
      <c r="F14" s="90"/>
      <c r="G14" s="6"/>
      <c r="H14" s="57">
        <f t="shared" si="0"/>
        <v>0</v>
      </c>
      <c r="I14" s="58">
        <f t="shared" si="0"/>
        <v>0</v>
      </c>
    </row>
    <row r="15" spans="1:9" hidden="1" x14ac:dyDescent="0.25">
      <c r="A15" s="99" t="s">
        <v>28</v>
      </c>
      <c r="B15" s="118"/>
      <c r="C15" s="97"/>
      <c r="D15" s="6"/>
      <c r="E15" s="118"/>
      <c r="F15" s="90"/>
      <c r="G15" s="6"/>
      <c r="H15" s="57">
        <f t="shared" si="0"/>
        <v>0</v>
      </c>
      <c r="I15" s="58">
        <f t="shared" si="0"/>
        <v>0</v>
      </c>
    </row>
    <row r="16" spans="1:9" hidden="1" x14ac:dyDescent="0.25">
      <c r="A16" s="99" t="s">
        <v>32</v>
      </c>
      <c r="B16" s="118"/>
      <c r="C16" s="97"/>
      <c r="D16" s="6"/>
      <c r="E16" s="118"/>
      <c r="F16" s="90"/>
      <c r="G16" s="6"/>
      <c r="H16" s="57">
        <f t="shared" si="0"/>
        <v>0</v>
      </c>
      <c r="I16" s="58">
        <f t="shared" si="0"/>
        <v>0</v>
      </c>
    </row>
    <row r="17" spans="1:9" hidden="1" x14ac:dyDescent="0.25">
      <c r="A17" s="98" t="s">
        <v>75</v>
      </c>
      <c r="B17" s="118"/>
      <c r="C17" s="97"/>
      <c r="D17" s="6"/>
      <c r="E17" s="118"/>
      <c r="F17" s="90"/>
      <c r="G17" s="11"/>
      <c r="H17" s="57"/>
      <c r="I17" s="58"/>
    </row>
    <row r="18" spans="1:9" hidden="1" x14ac:dyDescent="0.25">
      <c r="A18" s="99" t="s">
        <v>37</v>
      </c>
      <c r="B18" s="117"/>
      <c r="C18" s="97"/>
      <c r="D18" s="41"/>
      <c r="E18" s="118"/>
      <c r="F18" s="90"/>
      <c r="G18" s="11"/>
      <c r="H18" s="57">
        <f t="shared" ref="H18:I20" si="1">B18-E18</f>
        <v>0</v>
      </c>
      <c r="I18" s="58">
        <f t="shared" si="1"/>
        <v>0</v>
      </c>
    </row>
    <row r="19" spans="1:9" hidden="1" x14ac:dyDescent="0.25">
      <c r="A19" s="99" t="s">
        <v>38</v>
      </c>
      <c r="B19" s="124"/>
      <c r="C19" s="101"/>
      <c r="D19" s="41"/>
      <c r="E19" s="124"/>
      <c r="F19" s="91"/>
      <c r="G19" s="11"/>
      <c r="H19" s="86">
        <f t="shared" si="1"/>
        <v>0</v>
      </c>
      <c r="I19" s="87">
        <f t="shared" si="1"/>
        <v>0</v>
      </c>
    </row>
    <row r="20" spans="1:9" x14ac:dyDescent="0.25">
      <c r="A20" s="10" t="s">
        <v>10</v>
      </c>
      <c r="B20" s="93">
        <f>SUM(B7:B19)</f>
        <v>0</v>
      </c>
      <c r="C20" s="72">
        <f>SUM(C7:C19)</f>
        <v>0</v>
      </c>
      <c r="D20" s="11"/>
      <c r="E20" s="45">
        <v>0</v>
      </c>
      <c r="F20" s="44">
        <v>0</v>
      </c>
      <c r="G20" s="11"/>
      <c r="H20" s="45">
        <f t="shared" si="1"/>
        <v>0</v>
      </c>
      <c r="I20" s="46">
        <f t="shared" si="1"/>
        <v>0</v>
      </c>
    </row>
    <row r="21" spans="1:9" x14ac:dyDescent="0.25">
      <c r="A21" s="9"/>
      <c r="B21" s="93"/>
      <c r="C21" s="95"/>
      <c r="D21" s="11"/>
      <c r="E21" s="45"/>
      <c r="F21" s="44"/>
      <c r="G21" s="11"/>
      <c r="H21" s="45"/>
      <c r="I21" s="46"/>
    </row>
    <row r="22" spans="1:9" x14ac:dyDescent="0.25">
      <c r="A22" s="136" t="s">
        <v>3</v>
      </c>
      <c r="B22" s="57"/>
      <c r="C22" s="59"/>
      <c r="D22" s="11"/>
      <c r="E22" s="62"/>
      <c r="F22" s="61"/>
      <c r="G22" s="30"/>
      <c r="H22" s="62"/>
      <c r="I22" s="63"/>
    </row>
    <row r="23" spans="1:9" x14ac:dyDescent="0.25">
      <c r="A23" s="136" t="s">
        <v>41</v>
      </c>
      <c r="B23" s="116"/>
      <c r="C23" s="59"/>
      <c r="D23" s="11"/>
      <c r="E23" s="62"/>
      <c r="F23" s="61"/>
      <c r="G23" s="30"/>
      <c r="H23" s="62"/>
      <c r="I23" s="63"/>
    </row>
    <row r="24" spans="1:9" x14ac:dyDescent="0.25">
      <c r="A24" s="79" t="s">
        <v>71</v>
      </c>
      <c r="B24" s="116"/>
      <c r="C24" s="59"/>
      <c r="D24" s="11"/>
      <c r="E24" s="62"/>
      <c r="F24" s="61"/>
      <c r="G24" s="30"/>
      <c r="H24" s="62"/>
      <c r="I24" s="63"/>
    </row>
    <row r="25" spans="1:9" hidden="1" x14ac:dyDescent="0.25">
      <c r="A25" s="98" t="s">
        <v>73</v>
      </c>
      <c r="B25" s="116"/>
      <c r="C25" s="59"/>
      <c r="D25" s="11"/>
      <c r="E25" s="62"/>
      <c r="F25" s="61"/>
      <c r="G25" s="30"/>
      <c r="H25" s="62"/>
      <c r="I25" s="63"/>
    </row>
    <row r="26" spans="1:9" hidden="1" x14ac:dyDescent="0.25">
      <c r="A26" s="99" t="s">
        <v>67</v>
      </c>
      <c r="B26" s="116"/>
      <c r="C26" s="59"/>
      <c r="D26" s="11"/>
      <c r="E26" s="62"/>
      <c r="F26" s="61"/>
      <c r="G26" s="30"/>
      <c r="H26" s="62">
        <f t="shared" ref="H26:I35" si="2">B26-E26</f>
        <v>0</v>
      </c>
      <c r="I26" s="63">
        <f t="shared" si="2"/>
        <v>0</v>
      </c>
    </row>
    <row r="27" spans="1:9" hidden="1" x14ac:dyDescent="0.25">
      <c r="A27" s="98" t="s">
        <v>74</v>
      </c>
      <c r="B27" s="117"/>
      <c r="C27" s="97"/>
      <c r="D27" s="11"/>
      <c r="E27" s="62"/>
      <c r="F27" s="61"/>
      <c r="G27" s="11"/>
      <c r="H27" s="62">
        <f t="shared" si="2"/>
        <v>0</v>
      </c>
      <c r="I27" s="63">
        <f t="shared" si="2"/>
        <v>0</v>
      </c>
    </row>
    <row r="28" spans="1:9" hidden="1" x14ac:dyDescent="0.25">
      <c r="A28" s="99" t="s">
        <v>29</v>
      </c>
      <c r="B28" s="118"/>
      <c r="C28" s="97"/>
      <c r="D28" s="11"/>
      <c r="E28" s="118"/>
      <c r="F28" s="97"/>
      <c r="G28" s="11"/>
      <c r="H28" s="45">
        <f t="shared" si="2"/>
        <v>0</v>
      </c>
      <c r="I28" s="46">
        <f t="shared" si="2"/>
        <v>0</v>
      </c>
    </row>
    <row r="29" spans="1:9" hidden="1" x14ac:dyDescent="0.25">
      <c r="A29" s="99" t="s">
        <v>20</v>
      </c>
      <c r="B29" s="118"/>
      <c r="C29" s="97"/>
      <c r="D29" s="11"/>
      <c r="E29" s="118"/>
      <c r="F29" s="97"/>
      <c r="G29" s="11"/>
      <c r="H29" s="45">
        <f t="shared" si="2"/>
        <v>0</v>
      </c>
      <c r="I29" s="46">
        <f t="shared" si="2"/>
        <v>0</v>
      </c>
    </row>
    <row r="30" spans="1:9" hidden="1" x14ac:dyDescent="0.25">
      <c r="A30" s="99" t="s">
        <v>31</v>
      </c>
      <c r="B30" s="118"/>
      <c r="C30" s="97"/>
      <c r="D30" s="11"/>
      <c r="E30" s="118"/>
      <c r="F30" s="97"/>
      <c r="G30" s="11"/>
      <c r="H30" s="45">
        <f t="shared" si="2"/>
        <v>0</v>
      </c>
      <c r="I30" s="46">
        <f t="shared" si="2"/>
        <v>0</v>
      </c>
    </row>
    <row r="31" spans="1:9" hidden="1" x14ac:dyDescent="0.25">
      <c r="A31" s="99" t="s">
        <v>44</v>
      </c>
      <c r="B31" s="118"/>
      <c r="C31" s="97"/>
      <c r="D31" s="11"/>
      <c r="E31" s="118"/>
      <c r="F31" s="97"/>
      <c r="G31" s="11"/>
      <c r="H31" s="45">
        <f t="shared" si="2"/>
        <v>0</v>
      </c>
      <c r="I31" s="46">
        <f t="shared" si="2"/>
        <v>0</v>
      </c>
    </row>
    <row r="32" spans="1:9" hidden="1" x14ac:dyDescent="0.25">
      <c r="A32" s="99" t="s">
        <v>47</v>
      </c>
      <c r="B32" s="118"/>
      <c r="C32" s="97"/>
      <c r="D32" s="11"/>
      <c r="E32" s="118"/>
      <c r="F32" s="97"/>
      <c r="G32" s="11"/>
      <c r="H32" s="45">
        <f t="shared" si="2"/>
        <v>0</v>
      </c>
      <c r="I32" s="46">
        <f t="shared" si="2"/>
        <v>0</v>
      </c>
    </row>
    <row r="33" spans="1:9" hidden="1" x14ac:dyDescent="0.25">
      <c r="A33" s="99" t="s">
        <v>23</v>
      </c>
      <c r="B33" s="118"/>
      <c r="C33" s="97"/>
      <c r="D33" s="11"/>
      <c r="E33" s="118"/>
      <c r="F33" s="97"/>
      <c r="G33" s="11"/>
      <c r="H33" s="45">
        <f t="shared" si="2"/>
        <v>0</v>
      </c>
      <c r="I33" s="46">
        <f t="shared" si="2"/>
        <v>0</v>
      </c>
    </row>
    <row r="34" spans="1:9" hidden="1" x14ac:dyDescent="0.25">
      <c r="A34" s="99" t="s">
        <v>79</v>
      </c>
      <c r="B34" s="118"/>
      <c r="C34" s="97"/>
      <c r="D34" s="11"/>
      <c r="E34" s="118"/>
      <c r="F34" s="97"/>
      <c r="G34" s="11"/>
      <c r="H34" s="45">
        <f t="shared" si="2"/>
        <v>0</v>
      </c>
      <c r="I34" s="46">
        <f t="shared" si="2"/>
        <v>0</v>
      </c>
    </row>
    <row r="35" spans="1:9" hidden="1" x14ac:dyDescent="0.25">
      <c r="A35" s="99" t="s">
        <v>28</v>
      </c>
      <c r="B35" s="118"/>
      <c r="C35" s="97"/>
      <c r="D35" s="11"/>
      <c r="E35" s="118"/>
      <c r="F35" s="97"/>
      <c r="G35" s="11"/>
      <c r="H35" s="45">
        <f t="shared" si="2"/>
        <v>0</v>
      </c>
      <c r="I35" s="46">
        <f t="shared" si="2"/>
        <v>0</v>
      </c>
    </row>
    <row r="36" spans="1:9" hidden="1" x14ac:dyDescent="0.25">
      <c r="A36" s="98" t="s">
        <v>75</v>
      </c>
      <c r="B36" s="118"/>
      <c r="C36" s="97"/>
      <c r="D36" s="11"/>
      <c r="E36" s="118"/>
      <c r="F36" s="97"/>
      <c r="G36" s="80"/>
      <c r="H36" s="45"/>
      <c r="I36" s="46"/>
    </row>
    <row r="37" spans="1:9" hidden="1" x14ac:dyDescent="0.25">
      <c r="A37" s="99" t="s">
        <v>37</v>
      </c>
      <c r="B37" s="122"/>
      <c r="C37" s="102"/>
      <c r="D37" s="80"/>
      <c r="E37" s="118"/>
      <c r="F37" s="97"/>
      <c r="G37" s="80"/>
      <c r="H37" s="45">
        <f t="shared" ref="H37:I41" si="3">B37-E37</f>
        <v>0</v>
      </c>
      <c r="I37" s="46">
        <f t="shared" si="3"/>
        <v>0</v>
      </c>
    </row>
    <row r="38" spans="1:9" hidden="1" x14ac:dyDescent="0.25">
      <c r="A38" s="99" t="s">
        <v>38</v>
      </c>
      <c r="B38" s="124"/>
      <c r="C38" s="101"/>
      <c r="D38" s="80"/>
      <c r="E38" s="124"/>
      <c r="F38" s="101"/>
      <c r="G38" s="80"/>
      <c r="H38" s="70">
        <f t="shared" si="3"/>
        <v>0</v>
      </c>
      <c r="I38" s="71">
        <f t="shared" si="3"/>
        <v>0</v>
      </c>
    </row>
    <row r="39" spans="1:9" x14ac:dyDescent="0.25">
      <c r="A39" s="10" t="s">
        <v>10</v>
      </c>
      <c r="B39" s="62">
        <f>SUM(B26:B38)</f>
        <v>0</v>
      </c>
      <c r="C39" s="85">
        <f>SUM(C26:C38)</f>
        <v>0</v>
      </c>
      <c r="D39" s="11"/>
      <c r="E39" s="62">
        <v>0</v>
      </c>
      <c r="F39" s="61">
        <v>0</v>
      </c>
      <c r="G39" s="11"/>
      <c r="H39" s="45">
        <f t="shared" si="3"/>
        <v>0</v>
      </c>
      <c r="I39" s="46">
        <f t="shared" si="3"/>
        <v>0</v>
      </c>
    </row>
    <row r="40" spans="1:9" x14ac:dyDescent="0.25">
      <c r="A40" s="10"/>
      <c r="B40" s="62"/>
      <c r="C40" s="85"/>
      <c r="D40" s="11"/>
      <c r="E40" s="62"/>
      <c r="F40" s="61"/>
      <c r="G40" s="11"/>
      <c r="H40" s="45"/>
      <c r="I40" s="46"/>
    </row>
    <row r="41" spans="1:9" ht="13.8" thickBot="1" x14ac:dyDescent="0.3">
      <c r="A41" s="32" t="s">
        <v>5</v>
      </c>
      <c r="B41" s="73">
        <f>B39+B20</f>
        <v>0</v>
      </c>
      <c r="C41" s="76">
        <f>C39+C20</f>
        <v>0</v>
      </c>
      <c r="D41" s="11"/>
      <c r="E41" s="73">
        <v>0</v>
      </c>
      <c r="F41" s="104">
        <v>0</v>
      </c>
      <c r="G41" s="11"/>
      <c r="H41" s="73">
        <f t="shared" si="3"/>
        <v>0</v>
      </c>
      <c r="I41" s="74">
        <f t="shared" si="3"/>
        <v>0</v>
      </c>
    </row>
    <row r="42" spans="1:9" ht="13.8" thickTop="1" x14ac:dyDescent="0.25">
      <c r="B42" s="45"/>
      <c r="C42" s="65"/>
      <c r="D42" s="11"/>
      <c r="E42" s="45"/>
      <c r="F42" s="44"/>
      <c r="G42" s="11"/>
      <c r="H42" s="45"/>
      <c r="I42" s="46"/>
    </row>
    <row r="43" spans="1:9" x14ac:dyDescent="0.25">
      <c r="A43" s="136" t="s">
        <v>4</v>
      </c>
      <c r="B43" s="62"/>
      <c r="C43" s="84"/>
      <c r="D43" s="30"/>
      <c r="E43" s="62"/>
      <c r="F43" s="61"/>
      <c r="G43" s="30"/>
      <c r="H43" s="62"/>
      <c r="I43" s="63"/>
    </row>
    <row r="44" spans="1:9" x14ac:dyDescent="0.25">
      <c r="A44" s="136" t="s">
        <v>63</v>
      </c>
      <c r="B44" s="62"/>
      <c r="C44" s="84"/>
      <c r="D44" s="30"/>
      <c r="E44" s="62"/>
      <c r="F44" s="61"/>
      <c r="G44" s="30"/>
      <c r="H44" s="62"/>
      <c r="I44" s="63"/>
    </row>
    <row r="45" spans="1:9" x14ac:dyDescent="0.25">
      <c r="A45" s="79" t="s">
        <v>71</v>
      </c>
      <c r="B45" s="62"/>
      <c r="C45" s="84"/>
      <c r="D45" s="30"/>
      <c r="E45" s="62"/>
      <c r="F45" s="61"/>
      <c r="G45" s="30"/>
      <c r="H45" s="62"/>
      <c r="I45" s="63"/>
    </row>
    <row r="46" spans="1:9" hidden="1" x14ac:dyDescent="0.25">
      <c r="A46" s="98" t="s">
        <v>78</v>
      </c>
      <c r="B46" s="62"/>
      <c r="C46" s="84"/>
      <c r="D46" s="30"/>
      <c r="E46" s="62"/>
      <c r="F46" s="61"/>
      <c r="G46" s="30"/>
      <c r="H46" s="62"/>
      <c r="I46" s="63"/>
    </row>
    <row r="47" spans="1:9" hidden="1" x14ac:dyDescent="0.25">
      <c r="A47" s="99" t="s">
        <v>55</v>
      </c>
      <c r="B47" s="60"/>
      <c r="C47" s="61"/>
      <c r="D47" s="30"/>
      <c r="E47" s="62"/>
      <c r="F47" s="61"/>
      <c r="G47" s="30"/>
      <c r="H47" s="62">
        <f>B47-E47</f>
        <v>0</v>
      </c>
      <c r="I47" s="63">
        <f>C47-F47</f>
        <v>0</v>
      </c>
    </row>
    <row r="48" spans="1:9" hidden="1" x14ac:dyDescent="0.25">
      <c r="A48" s="99" t="s">
        <v>54</v>
      </c>
      <c r="B48" s="60"/>
      <c r="C48" s="61"/>
      <c r="D48" s="30"/>
      <c r="E48" s="62"/>
      <c r="F48" s="61"/>
      <c r="G48" s="30"/>
      <c r="H48" s="62"/>
      <c r="I48" s="63"/>
    </row>
    <row r="49" spans="1:9" hidden="1" x14ac:dyDescent="0.25">
      <c r="A49" s="98" t="s">
        <v>73</v>
      </c>
      <c r="B49" s="60"/>
      <c r="C49" s="61"/>
      <c r="D49" s="30"/>
      <c r="E49" s="62"/>
      <c r="F49" s="61"/>
      <c r="G49" s="30"/>
      <c r="H49" s="62"/>
      <c r="I49" s="63"/>
    </row>
    <row r="50" spans="1:9" hidden="1" x14ac:dyDescent="0.25">
      <c r="A50" s="99" t="s">
        <v>20</v>
      </c>
      <c r="B50" s="64"/>
      <c r="C50" s="90"/>
      <c r="D50" s="30"/>
      <c r="E50" s="64"/>
      <c r="F50" s="90"/>
      <c r="G50" s="30"/>
      <c r="H50" s="62">
        <f t="shared" ref="H50:I72" si="4">B50-E50</f>
        <v>0</v>
      </c>
      <c r="I50" s="63">
        <f t="shared" si="4"/>
        <v>0</v>
      </c>
    </row>
    <row r="51" spans="1:9" hidden="1" x14ac:dyDescent="0.25">
      <c r="A51" s="99" t="s">
        <v>92</v>
      </c>
      <c r="B51" s="64"/>
      <c r="C51" s="90"/>
      <c r="D51" s="30"/>
      <c r="E51" s="64"/>
      <c r="F51" s="90"/>
      <c r="G51" s="30"/>
      <c r="H51" s="62">
        <f t="shared" si="4"/>
        <v>0</v>
      </c>
      <c r="I51" s="63">
        <f t="shared" si="4"/>
        <v>0</v>
      </c>
    </row>
    <row r="52" spans="1:9" hidden="1" x14ac:dyDescent="0.25">
      <c r="A52" s="99" t="s">
        <v>21</v>
      </c>
      <c r="B52" s="105"/>
      <c r="C52" s="90"/>
      <c r="D52" s="30"/>
      <c r="E52" s="64"/>
      <c r="F52" s="90"/>
      <c r="G52" s="30"/>
      <c r="H52" s="62">
        <f t="shared" si="4"/>
        <v>0</v>
      </c>
      <c r="I52" s="63">
        <f t="shared" si="4"/>
        <v>0</v>
      </c>
    </row>
    <row r="53" spans="1:9" hidden="1" x14ac:dyDescent="0.25">
      <c r="A53" s="99" t="s">
        <v>22</v>
      </c>
      <c r="B53" s="64"/>
      <c r="C53" s="90"/>
      <c r="D53" s="30"/>
      <c r="E53" s="64"/>
      <c r="F53" s="90"/>
      <c r="G53" s="30"/>
      <c r="H53" s="62">
        <f t="shared" si="4"/>
        <v>0</v>
      </c>
      <c r="I53" s="63">
        <f t="shared" si="4"/>
        <v>0</v>
      </c>
    </row>
    <row r="54" spans="1:9" hidden="1" x14ac:dyDescent="0.25">
      <c r="A54" s="99" t="s">
        <v>28</v>
      </c>
      <c r="B54" s="134"/>
      <c r="C54" s="89"/>
      <c r="D54" s="30"/>
      <c r="E54" s="134"/>
      <c r="F54" s="89"/>
      <c r="G54" s="30"/>
      <c r="H54" s="62">
        <f t="shared" si="4"/>
        <v>0</v>
      </c>
      <c r="I54" s="63">
        <f t="shared" si="4"/>
        <v>0</v>
      </c>
    </row>
    <row r="55" spans="1:9" hidden="1" x14ac:dyDescent="0.25">
      <c r="A55" s="98" t="s">
        <v>74</v>
      </c>
      <c r="B55" s="60"/>
      <c r="C55" s="61"/>
      <c r="D55" s="30"/>
      <c r="E55" s="134"/>
      <c r="F55" s="89"/>
      <c r="G55" s="30"/>
      <c r="H55" s="62"/>
      <c r="I55" s="63"/>
    </row>
    <row r="56" spans="1:9" hidden="1" x14ac:dyDescent="0.25">
      <c r="A56" s="99" t="s">
        <v>29</v>
      </c>
      <c r="B56" s="135"/>
      <c r="C56" s="89"/>
      <c r="D56" s="30"/>
      <c r="E56" s="134"/>
      <c r="F56" s="89"/>
      <c r="G56" s="30"/>
      <c r="H56" s="62">
        <f t="shared" si="4"/>
        <v>0</v>
      </c>
      <c r="I56" s="63">
        <f t="shared" si="4"/>
        <v>0</v>
      </c>
    </row>
    <row r="57" spans="1:9" hidden="1" x14ac:dyDescent="0.25">
      <c r="A57" s="99" t="s">
        <v>20</v>
      </c>
      <c r="B57" s="105"/>
      <c r="C57" s="90"/>
      <c r="D57" s="11"/>
      <c r="E57" s="64"/>
      <c r="F57" s="90"/>
      <c r="G57" s="11"/>
      <c r="H57" s="62">
        <f t="shared" si="4"/>
        <v>0</v>
      </c>
      <c r="I57" s="63">
        <f t="shared" si="4"/>
        <v>0</v>
      </c>
    </row>
    <row r="58" spans="1:9" hidden="1" x14ac:dyDescent="0.25">
      <c r="A58" s="99" t="s">
        <v>31</v>
      </c>
      <c r="B58" s="105"/>
      <c r="C58" s="90"/>
      <c r="D58" s="11"/>
      <c r="E58" s="64"/>
      <c r="F58" s="90"/>
      <c r="G58" s="11"/>
      <c r="H58" s="62">
        <f t="shared" si="4"/>
        <v>0</v>
      </c>
      <c r="I58" s="63">
        <f t="shared" si="4"/>
        <v>0</v>
      </c>
    </row>
    <row r="59" spans="1:9" hidden="1" x14ac:dyDescent="0.25">
      <c r="A59" s="99" t="s">
        <v>47</v>
      </c>
      <c r="B59" s="105"/>
      <c r="C59" s="90"/>
      <c r="D59" s="11"/>
      <c r="E59" s="64"/>
      <c r="F59" s="90"/>
      <c r="G59" s="11"/>
      <c r="H59" s="62">
        <f t="shared" si="4"/>
        <v>0</v>
      </c>
      <c r="I59" s="63">
        <f t="shared" si="4"/>
        <v>0</v>
      </c>
    </row>
    <row r="60" spans="1:9" hidden="1" x14ac:dyDescent="0.25">
      <c r="A60" s="99" t="s">
        <v>23</v>
      </c>
      <c r="B60" s="105"/>
      <c r="C60" s="90"/>
      <c r="D60" s="11"/>
      <c r="E60" s="64"/>
      <c r="F60" s="90"/>
      <c r="G60" s="11"/>
      <c r="H60" s="62">
        <f t="shared" si="4"/>
        <v>0</v>
      </c>
      <c r="I60" s="63">
        <f t="shared" si="4"/>
        <v>0</v>
      </c>
    </row>
    <row r="61" spans="1:9" hidden="1" x14ac:dyDescent="0.25">
      <c r="A61" s="99" t="s">
        <v>28</v>
      </c>
      <c r="B61" s="105"/>
      <c r="C61" s="90"/>
      <c r="D61" s="11"/>
      <c r="E61" s="64"/>
      <c r="F61" s="90"/>
      <c r="G61" s="11"/>
      <c r="H61" s="62">
        <f t="shared" si="4"/>
        <v>0</v>
      </c>
      <c r="I61" s="63">
        <f t="shared" si="4"/>
        <v>0</v>
      </c>
    </row>
    <row r="62" spans="1:9" hidden="1" x14ac:dyDescent="0.25">
      <c r="A62" s="98" t="s">
        <v>72</v>
      </c>
      <c r="B62" s="60"/>
      <c r="C62" s="61"/>
      <c r="D62" s="11"/>
      <c r="E62" s="64"/>
      <c r="F62" s="90"/>
      <c r="G62" s="11"/>
      <c r="H62" s="62"/>
      <c r="I62" s="63"/>
    </row>
    <row r="63" spans="1:9" hidden="1" x14ac:dyDescent="0.25">
      <c r="A63" s="99" t="s">
        <v>91</v>
      </c>
      <c r="B63" s="60"/>
      <c r="C63" s="61"/>
      <c r="D63" s="11"/>
      <c r="E63" s="64"/>
      <c r="F63" s="90"/>
      <c r="G63" s="11"/>
      <c r="H63" s="62">
        <f t="shared" si="4"/>
        <v>0</v>
      </c>
      <c r="I63" s="63">
        <f t="shared" si="4"/>
        <v>0</v>
      </c>
    </row>
    <row r="64" spans="1:9" hidden="1" x14ac:dyDescent="0.25">
      <c r="A64" s="99" t="s">
        <v>59</v>
      </c>
      <c r="B64" s="60"/>
      <c r="C64" s="61"/>
      <c r="D64" s="11"/>
      <c r="E64" s="64"/>
      <c r="F64" s="90"/>
      <c r="G64" s="11"/>
      <c r="H64" s="62">
        <f t="shared" si="4"/>
        <v>0</v>
      </c>
      <c r="I64" s="63">
        <f t="shared" si="4"/>
        <v>0</v>
      </c>
    </row>
    <row r="65" spans="1:9" hidden="1" x14ac:dyDescent="0.25">
      <c r="A65" s="98" t="s">
        <v>35</v>
      </c>
      <c r="B65" s="60"/>
      <c r="C65" s="61"/>
      <c r="D65" s="11"/>
      <c r="E65" s="64"/>
      <c r="F65" s="90"/>
      <c r="G65" s="11"/>
      <c r="H65" s="62"/>
      <c r="I65" s="63"/>
    </row>
    <row r="66" spans="1:9" hidden="1" x14ac:dyDescent="0.25">
      <c r="A66" s="99" t="s">
        <v>77</v>
      </c>
      <c r="B66" s="60"/>
      <c r="C66" s="61"/>
      <c r="D66" s="11"/>
      <c r="E66" s="64"/>
      <c r="F66" s="90"/>
      <c r="G66" s="11"/>
      <c r="H66" s="62">
        <f t="shared" si="4"/>
        <v>0</v>
      </c>
      <c r="I66" s="63">
        <f t="shared" si="4"/>
        <v>0</v>
      </c>
    </row>
    <row r="67" spans="1:9" hidden="1" x14ac:dyDescent="0.25">
      <c r="A67" s="99" t="s">
        <v>96</v>
      </c>
      <c r="B67" s="60"/>
      <c r="C67" s="61"/>
      <c r="D67" s="11"/>
      <c r="E67" s="64"/>
      <c r="F67" s="90"/>
      <c r="G67" s="11"/>
      <c r="H67" s="62">
        <f t="shared" si="4"/>
        <v>0</v>
      </c>
      <c r="I67" s="63">
        <f t="shared" si="4"/>
        <v>0</v>
      </c>
    </row>
    <row r="68" spans="1:9" hidden="1" x14ac:dyDescent="0.25">
      <c r="A68" s="99" t="s">
        <v>28</v>
      </c>
      <c r="B68" s="60"/>
      <c r="C68" s="61"/>
      <c r="D68" s="11"/>
      <c r="E68" s="64"/>
      <c r="F68" s="90"/>
      <c r="G68" s="11"/>
      <c r="H68" s="62">
        <f t="shared" si="4"/>
        <v>0</v>
      </c>
      <c r="I68" s="63">
        <f t="shared" si="4"/>
        <v>0</v>
      </c>
    </row>
    <row r="69" spans="1:9" x14ac:dyDescent="0.25">
      <c r="A69" s="98" t="s">
        <v>75</v>
      </c>
      <c r="B69" s="60"/>
      <c r="C69" s="61"/>
      <c r="D69" s="11"/>
      <c r="E69" s="64"/>
      <c r="F69" s="90"/>
      <c r="G69" s="11"/>
      <c r="H69" s="62"/>
      <c r="I69" s="63"/>
    </row>
    <row r="70" spans="1:9" hidden="1" x14ac:dyDescent="0.25">
      <c r="A70" s="99" t="s">
        <v>37</v>
      </c>
      <c r="B70" s="60">
        <v>0</v>
      </c>
      <c r="C70" s="61">
        <v>0</v>
      </c>
      <c r="D70" s="11"/>
      <c r="E70" s="64">
        <v>0</v>
      </c>
      <c r="F70" s="90">
        <v>0</v>
      </c>
      <c r="G70" s="11"/>
      <c r="H70" s="62">
        <f t="shared" si="4"/>
        <v>0</v>
      </c>
      <c r="I70" s="63">
        <f t="shared" si="4"/>
        <v>0</v>
      </c>
    </row>
    <row r="71" spans="1:9" hidden="1" x14ac:dyDescent="0.25">
      <c r="A71" s="99" t="s">
        <v>38</v>
      </c>
      <c r="B71" s="68">
        <v>0</v>
      </c>
      <c r="C71" s="69">
        <v>0</v>
      </c>
      <c r="D71" s="11"/>
      <c r="E71" s="81">
        <v>0</v>
      </c>
      <c r="F71" s="91">
        <v>0</v>
      </c>
      <c r="G71" s="11"/>
      <c r="H71" s="70">
        <f t="shared" si="4"/>
        <v>0</v>
      </c>
      <c r="I71" s="71">
        <f t="shared" si="4"/>
        <v>0</v>
      </c>
    </row>
    <row r="72" spans="1:9" x14ac:dyDescent="0.25">
      <c r="A72" s="10" t="s">
        <v>10</v>
      </c>
      <c r="B72" s="43">
        <f>SUM(B50:B71)</f>
        <v>0</v>
      </c>
      <c r="C72" s="44">
        <f>SUM(C47:C71)</f>
        <v>0</v>
      </c>
      <c r="D72" s="11"/>
      <c r="E72" s="64">
        <v>0</v>
      </c>
      <c r="F72" s="90">
        <v>0</v>
      </c>
      <c r="G72" s="11"/>
      <c r="H72" s="62">
        <f t="shared" si="4"/>
        <v>0</v>
      </c>
      <c r="I72" s="63">
        <f t="shared" si="4"/>
        <v>0</v>
      </c>
    </row>
    <row r="73" spans="1:9" x14ac:dyDescent="0.25">
      <c r="B73" s="45"/>
      <c r="C73" s="44"/>
      <c r="D73" s="11"/>
      <c r="E73" s="45"/>
      <c r="F73" s="44"/>
      <c r="G73" s="11"/>
      <c r="H73" s="45"/>
      <c r="I73" s="46"/>
    </row>
    <row r="74" spans="1:9" ht="24" customHeight="1" x14ac:dyDescent="0.25">
      <c r="A74" s="136" t="s">
        <v>4</v>
      </c>
      <c r="B74" s="45"/>
      <c r="C74" s="65"/>
      <c r="D74" s="11"/>
      <c r="E74" s="45"/>
      <c r="F74" s="44"/>
      <c r="G74" s="11"/>
      <c r="H74" s="45"/>
      <c r="I74" s="46"/>
    </row>
    <row r="75" spans="1:9" x14ac:dyDescent="0.25">
      <c r="A75" s="136" t="s">
        <v>80</v>
      </c>
      <c r="B75" s="45"/>
      <c r="C75" s="65"/>
      <c r="D75" s="11"/>
      <c r="E75" s="45"/>
      <c r="F75" s="44"/>
      <c r="G75" s="11"/>
      <c r="H75" s="45"/>
      <c r="I75" s="46"/>
    </row>
    <row r="76" spans="1:9" x14ac:dyDescent="0.25">
      <c r="A76" s="79" t="s">
        <v>71</v>
      </c>
      <c r="B76" s="45"/>
      <c r="C76" s="65"/>
      <c r="D76" s="11"/>
      <c r="E76" s="45"/>
      <c r="F76" s="44"/>
      <c r="G76" s="11"/>
      <c r="H76" s="45"/>
      <c r="I76" s="46"/>
    </row>
    <row r="77" spans="1:9" hidden="1" x14ac:dyDescent="0.25">
      <c r="A77" s="98" t="s">
        <v>74</v>
      </c>
      <c r="B77" s="45"/>
      <c r="C77" s="65"/>
      <c r="D77" s="11"/>
      <c r="E77" s="45"/>
      <c r="F77" s="44"/>
      <c r="G77" s="11"/>
      <c r="H77" s="45"/>
      <c r="I77" s="46"/>
    </row>
    <row r="78" spans="1:9" hidden="1" x14ac:dyDescent="0.25">
      <c r="A78" s="99" t="s">
        <v>29</v>
      </c>
      <c r="B78" s="45">
        <v>0</v>
      </c>
      <c r="C78" s="65">
        <v>0</v>
      </c>
      <c r="D78" s="11"/>
      <c r="E78" s="45">
        <v>0</v>
      </c>
      <c r="F78" s="65">
        <v>0</v>
      </c>
      <c r="G78" s="11"/>
      <c r="H78" s="45">
        <f t="shared" ref="H78:H80" si="5">B78-E78</f>
        <v>0</v>
      </c>
      <c r="I78" s="46">
        <f t="shared" ref="I78:I80" si="6">C78-F78</f>
        <v>0</v>
      </c>
    </row>
    <row r="79" spans="1:9" hidden="1" x14ac:dyDescent="0.25">
      <c r="A79" s="99" t="s">
        <v>44</v>
      </c>
      <c r="B79" s="45">
        <v>0</v>
      </c>
      <c r="C79" s="65">
        <v>0</v>
      </c>
      <c r="D79" s="11"/>
      <c r="E79" s="45">
        <v>0</v>
      </c>
      <c r="F79" s="65">
        <v>0</v>
      </c>
      <c r="G79" s="11"/>
      <c r="H79" s="45">
        <f t="shared" si="5"/>
        <v>0</v>
      </c>
      <c r="I79" s="46">
        <f t="shared" si="6"/>
        <v>0</v>
      </c>
    </row>
    <row r="80" spans="1:9" hidden="1" x14ac:dyDescent="0.25">
      <c r="A80" s="148" t="s">
        <v>47</v>
      </c>
      <c r="B80" s="45">
        <v>0</v>
      </c>
      <c r="C80" s="65">
        <v>0</v>
      </c>
      <c r="D80" s="11"/>
      <c r="E80" s="45">
        <v>0</v>
      </c>
      <c r="F80" s="65">
        <v>0</v>
      </c>
      <c r="G80" s="11"/>
      <c r="H80" s="45">
        <f t="shared" si="5"/>
        <v>0</v>
      </c>
      <c r="I80" s="46">
        <f t="shared" si="6"/>
        <v>0</v>
      </c>
    </row>
    <row r="81" spans="1:9" hidden="1" x14ac:dyDescent="0.25">
      <c r="A81" s="98" t="s">
        <v>35</v>
      </c>
      <c r="B81" s="118"/>
      <c r="C81" s="97"/>
      <c r="D81" s="11"/>
      <c r="E81" s="118"/>
      <c r="F81" s="97"/>
      <c r="G81" s="11"/>
      <c r="H81" s="45"/>
      <c r="I81" s="46"/>
    </row>
    <row r="82" spans="1:9" hidden="1" x14ac:dyDescent="0.25">
      <c r="A82" s="99" t="s">
        <v>35</v>
      </c>
      <c r="B82" s="118">
        <v>0</v>
      </c>
      <c r="C82" s="97">
        <v>0</v>
      </c>
      <c r="D82" s="11"/>
      <c r="E82" s="118">
        <v>0</v>
      </c>
      <c r="F82" s="97">
        <v>0</v>
      </c>
      <c r="G82" s="11"/>
      <c r="H82" s="45">
        <f t="shared" ref="H82:I86" si="7">B82-E82</f>
        <v>0</v>
      </c>
      <c r="I82" s="46">
        <f t="shared" si="7"/>
        <v>0</v>
      </c>
    </row>
    <row r="83" spans="1:9" hidden="1" x14ac:dyDescent="0.25">
      <c r="A83" s="98" t="s">
        <v>75</v>
      </c>
      <c r="B83" s="123"/>
      <c r="C83" s="96"/>
      <c r="D83" s="11"/>
      <c r="E83" s="123"/>
      <c r="F83" s="96"/>
      <c r="G83" s="11"/>
      <c r="H83" s="45"/>
      <c r="I83" s="46"/>
    </row>
    <row r="84" spans="1:9" hidden="1" x14ac:dyDescent="0.25">
      <c r="A84" s="99" t="s">
        <v>37</v>
      </c>
      <c r="B84" s="126">
        <v>0</v>
      </c>
      <c r="C84" s="102">
        <v>0</v>
      </c>
      <c r="D84" s="30"/>
      <c r="E84" s="126">
        <v>0</v>
      </c>
      <c r="F84" s="102">
        <v>0</v>
      </c>
      <c r="G84" s="30"/>
      <c r="H84" s="45">
        <f t="shared" si="7"/>
        <v>0</v>
      </c>
      <c r="I84" s="46">
        <f t="shared" si="7"/>
        <v>0</v>
      </c>
    </row>
    <row r="85" spans="1:9" hidden="1" x14ac:dyDescent="0.25">
      <c r="A85" s="99" t="s">
        <v>38</v>
      </c>
      <c r="B85" s="124">
        <v>0</v>
      </c>
      <c r="C85" s="101">
        <v>0</v>
      </c>
      <c r="D85" s="30"/>
      <c r="E85" s="124">
        <v>0</v>
      </c>
      <c r="F85" s="101">
        <v>0</v>
      </c>
      <c r="G85" s="30"/>
      <c r="H85" s="70">
        <f t="shared" si="7"/>
        <v>0</v>
      </c>
      <c r="I85" s="71">
        <f t="shared" si="7"/>
        <v>0</v>
      </c>
    </row>
    <row r="86" spans="1:9" x14ac:dyDescent="0.25">
      <c r="A86" s="10" t="s">
        <v>10</v>
      </c>
      <c r="B86" s="45">
        <f>SUM(B78:B85)</f>
        <v>0</v>
      </c>
      <c r="C86" s="66">
        <f>SUM(C78:C85)</f>
        <v>0</v>
      </c>
      <c r="D86" s="11"/>
      <c r="E86" s="45">
        <v>0</v>
      </c>
      <c r="F86" s="44">
        <v>0</v>
      </c>
      <c r="G86" s="11"/>
      <c r="H86" s="45">
        <f t="shared" si="7"/>
        <v>0</v>
      </c>
      <c r="I86" s="46">
        <f t="shared" si="7"/>
        <v>0</v>
      </c>
    </row>
    <row r="87" spans="1:9" x14ac:dyDescent="0.25">
      <c r="B87" s="45"/>
      <c r="C87" s="66"/>
      <c r="D87" s="11"/>
      <c r="E87" s="45"/>
      <c r="F87" s="44"/>
      <c r="G87" s="11"/>
      <c r="H87" s="45"/>
      <c r="I87" s="46"/>
    </row>
    <row r="88" spans="1:9" x14ac:dyDescent="0.25">
      <c r="A88" s="136" t="s">
        <v>4</v>
      </c>
      <c r="B88" s="45"/>
      <c r="C88" s="66"/>
      <c r="D88" s="11"/>
      <c r="E88" s="45"/>
      <c r="F88" s="44"/>
      <c r="G88" s="11"/>
      <c r="H88" s="45"/>
      <c r="I88" s="46"/>
    </row>
    <row r="89" spans="1:9" x14ac:dyDescent="0.25">
      <c r="A89" s="136" t="s">
        <v>81</v>
      </c>
      <c r="B89" s="45"/>
      <c r="C89" s="65"/>
      <c r="D89" s="11"/>
      <c r="E89" s="45"/>
      <c r="F89" s="44"/>
      <c r="G89" s="11"/>
      <c r="H89" s="45"/>
      <c r="I89" s="46"/>
    </row>
    <row r="90" spans="1:9" x14ac:dyDescent="0.25">
      <c r="A90" s="79" t="s">
        <v>71</v>
      </c>
      <c r="B90" s="45"/>
      <c r="C90" s="65"/>
      <c r="D90" s="11"/>
      <c r="E90" s="45"/>
      <c r="F90" s="44"/>
      <c r="G90" s="11"/>
      <c r="H90" s="45"/>
      <c r="I90" s="46"/>
    </row>
    <row r="91" spans="1:9" x14ac:dyDescent="0.25">
      <c r="A91" s="33" t="s">
        <v>76</v>
      </c>
      <c r="B91" s="45"/>
      <c r="C91" s="65"/>
      <c r="D91" s="11"/>
      <c r="E91" s="45"/>
      <c r="F91" s="44"/>
      <c r="G91" s="11"/>
      <c r="H91" s="45"/>
      <c r="I91" s="46"/>
    </row>
    <row r="92" spans="1:9" x14ac:dyDescent="0.25">
      <c r="A92" s="148" t="s">
        <v>127</v>
      </c>
      <c r="B92" s="45">
        <v>0</v>
      </c>
      <c r="C92" s="65">
        <v>0</v>
      </c>
      <c r="D92" s="11"/>
      <c r="E92" s="45">
        <v>0</v>
      </c>
      <c r="F92" s="44">
        <v>0</v>
      </c>
      <c r="G92" s="11"/>
      <c r="H92" s="45">
        <v>100</v>
      </c>
      <c r="I92" s="46">
        <v>2.7</v>
      </c>
    </row>
    <row r="93" spans="1:9" x14ac:dyDescent="0.25">
      <c r="A93" s="98" t="s">
        <v>73</v>
      </c>
      <c r="B93" s="45"/>
      <c r="C93" s="65"/>
      <c r="D93" s="11"/>
      <c r="E93" s="45"/>
      <c r="F93" s="44"/>
      <c r="G93" s="11"/>
      <c r="H93" s="45"/>
      <c r="I93" s="46"/>
    </row>
    <row r="94" spans="1:9" x14ac:dyDescent="0.25">
      <c r="A94" s="99" t="s">
        <v>115</v>
      </c>
      <c r="B94" s="45">
        <v>500</v>
      </c>
      <c r="C94" s="65">
        <v>3</v>
      </c>
      <c r="D94" s="11"/>
      <c r="E94" s="45">
        <v>288</v>
      </c>
      <c r="F94" s="65">
        <v>3</v>
      </c>
      <c r="G94" s="11"/>
      <c r="H94" s="45">
        <f t="shared" ref="H94:I109" si="8">B94-E94</f>
        <v>212</v>
      </c>
      <c r="I94" s="46">
        <f t="shared" si="8"/>
        <v>0</v>
      </c>
    </row>
    <row r="95" spans="1:9" x14ac:dyDescent="0.25">
      <c r="A95" s="99" t="s">
        <v>116</v>
      </c>
      <c r="B95" s="45">
        <v>439</v>
      </c>
      <c r="C95" s="65">
        <v>19.5</v>
      </c>
      <c r="D95" s="11"/>
      <c r="E95" s="45">
        <v>1063</v>
      </c>
      <c r="F95" s="65">
        <v>24.3</v>
      </c>
      <c r="G95" s="11"/>
      <c r="H95" s="45">
        <f t="shared" si="8"/>
        <v>-624</v>
      </c>
      <c r="I95" s="46">
        <f t="shared" si="8"/>
        <v>-4.8000000000000007</v>
      </c>
    </row>
    <row r="96" spans="1:9" x14ac:dyDescent="0.25">
      <c r="A96" s="99" t="s">
        <v>23</v>
      </c>
      <c r="B96" s="45">
        <v>62</v>
      </c>
      <c r="C96" s="65">
        <v>0</v>
      </c>
      <c r="D96" s="11"/>
      <c r="E96" s="45">
        <v>45</v>
      </c>
      <c r="F96" s="65">
        <v>0</v>
      </c>
      <c r="G96" s="11"/>
      <c r="H96" s="45">
        <f t="shared" si="8"/>
        <v>17</v>
      </c>
      <c r="I96" s="46">
        <f t="shared" si="8"/>
        <v>0</v>
      </c>
    </row>
    <row r="97" spans="1:9" x14ac:dyDescent="0.25">
      <c r="A97" s="148" t="s">
        <v>164</v>
      </c>
      <c r="B97" s="45">
        <v>0</v>
      </c>
      <c r="C97" s="65">
        <v>0.5</v>
      </c>
      <c r="D97" s="11"/>
      <c r="E97" s="45">
        <v>0</v>
      </c>
      <c r="F97" s="65">
        <v>0</v>
      </c>
      <c r="G97" s="11"/>
      <c r="H97" s="45"/>
      <c r="I97" s="46"/>
    </row>
    <row r="98" spans="1:9" x14ac:dyDescent="0.25">
      <c r="A98" s="148" t="s">
        <v>126</v>
      </c>
      <c r="B98" s="45">
        <v>0</v>
      </c>
      <c r="C98" s="65">
        <v>0</v>
      </c>
      <c r="D98" s="11"/>
      <c r="E98" s="45">
        <v>0</v>
      </c>
      <c r="F98" s="65">
        <v>0</v>
      </c>
      <c r="G98" s="11"/>
      <c r="H98" s="45">
        <f t="shared" si="8"/>
        <v>0</v>
      </c>
      <c r="I98" s="46">
        <f t="shared" si="8"/>
        <v>0</v>
      </c>
    </row>
    <row r="99" spans="1:9" x14ac:dyDescent="0.25">
      <c r="A99" s="99" t="s">
        <v>85</v>
      </c>
      <c r="B99" s="45">
        <v>0</v>
      </c>
      <c r="C99" s="65">
        <v>1</v>
      </c>
      <c r="D99" s="11"/>
      <c r="E99" s="45">
        <v>200</v>
      </c>
      <c r="F99" s="65">
        <v>2</v>
      </c>
      <c r="G99" s="11"/>
      <c r="H99" s="45">
        <f t="shared" si="8"/>
        <v>-200</v>
      </c>
      <c r="I99" s="46">
        <f t="shared" si="8"/>
        <v>-1</v>
      </c>
    </row>
    <row r="100" spans="1:9" x14ac:dyDescent="0.25">
      <c r="A100" s="98" t="s">
        <v>37</v>
      </c>
      <c r="B100" s="123"/>
      <c r="C100" s="65"/>
      <c r="D100" s="11"/>
      <c r="E100" s="123"/>
      <c r="F100" s="65"/>
      <c r="G100" s="11"/>
      <c r="H100" s="45"/>
      <c r="I100" s="46"/>
    </row>
    <row r="101" spans="1:9" x14ac:dyDescent="0.25">
      <c r="A101" s="99" t="s">
        <v>75</v>
      </c>
      <c r="B101" s="126">
        <v>0</v>
      </c>
      <c r="C101" s="84">
        <v>0</v>
      </c>
      <c r="D101" s="30"/>
      <c r="E101" s="126">
        <v>0</v>
      </c>
      <c r="F101" s="84">
        <v>0</v>
      </c>
      <c r="G101" s="30"/>
      <c r="H101" s="45">
        <f t="shared" si="8"/>
        <v>0</v>
      </c>
      <c r="I101" s="46">
        <f t="shared" si="8"/>
        <v>0</v>
      </c>
    </row>
    <row r="102" spans="1:9" x14ac:dyDescent="0.25">
      <c r="A102" s="99" t="s">
        <v>38</v>
      </c>
      <c r="B102" s="126">
        <v>0</v>
      </c>
      <c r="C102" s="84">
        <v>1</v>
      </c>
      <c r="D102" s="30"/>
      <c r="E102" s="126">
        <v>0</v>
      </c>
      <c r="F102" s="84">
        <v>0</v>
      </c>
      <c r="G102" s="30"/>
      <c r="H102" s="45">
        <f t="shared" si="8"/>
        <v>0</v>
      </c>
      <c r="I102" s="46">
        <f t="shared" si="8"/>
        <v>1</v>
      </c>
    </row>
    <row r="103" spans="1:9" x14ac:dyDescent="0.25">
      <c r="A103" s="98" t="s">
        <v>74</v>
      </c>
      <c r="B103" s="126"/>
      <c r="C103" s="84"/>
      <c r="D103" s="30"/>
      <c r="E103" s="126"/>
      <c r="F103" s="84"/>
      <c r="G103" s="30"/>
      <c r="H103" s="45"/>
      <c r="I103" s="46"/>
    </row>
    <row r="104" spans="1:9" x14ac:dyDescent="0.25">
      <c r="A104" s="148" t="s">
        <v>122</v>
      </c>
      <c r="B104" s="126">
        <v>0</v>
      </c>
      <c r="C104" s="84">
        <v>4.5999999999999996</v>
      </c>
      <c r="D104" s="30"/>
      <c r="E104" s="126">
        <v>0</v>
      </c>
      <c r="F104" s="84">
        <v>7</v>
      </c>
      <c r="G104" s="30"/>
      <c r="H104" s="45">
        <f t="shared" si="8"/>
        <v>0</v>
      </c>
      <c r="I104" s="46">
        <f t="shared" si="8"/>
        <v>-2.4000000000000004</v>
      </c>
    </row>
    <row r="105" spans="1:9" x14ac:dyDescent="0.25">
      <c r="A105" s="98" t="s">
        <v>72</v>
      </c>
      <c r="B105" s="126"/>
      <c r="C105" s="84"/>
      <c r="D105" s="30"/>
      <c r="E105" s="126"/>
      <c r="F105" s="84"/>
      <c r="G105" s="30"/>
      <c r="H105" s="45"/>
      <c r="I105" s="46"/>
    </row>
    <row r="106" spans="1:9" x14ac:dyDescent="0.25">
      <c r="A106" s="99" t="s">
        <v>62</v>
      </c>
      <c r="B106" s="126">
        <v>300</v>
      </c>
      <c r="C106" s="84">
        <v>1</v>
      </c>
      <c r="D106" s="30"/>
      <c r="E106" s="126">
        <v>150</v>
      </c>
      <c r="F106" s="84">
        <v>1</v>
      </c>
      <c r="G106" s="30"/>
      <c r="H106" s="62">
        <f t="shared" si="8"/>
        <v>150</v>
      </c>
      <c r="I106" s="63">
        <f t="shared" si="8"/>
        <v>0</v>
      </c>
    </row>
    <row r="107" spans="1:9" x14ac:dyDescent="0.25">
      <c r="A107" s="98" t="s">
        <v>35</v>
      </c>
      <c r="B107" s="126"/>
      <c r="C107" s="84"/>
      <c r="D107" s="30"/>
      <c r="E107" s="126"/>
      <c r="F107" s="84"/>
      <c r="G107" s="30"/>
      <c r="H107" s="62"/>
      <c r="I107" s="63"/>
    </row>
    <row r="108" spans="1:9" x14ac:dyDescent="0.25">
      <c r="A108" s="99" t="s">
        <v>35</v>
      </c>
      <c r="B108" s="124">
        <v>0</v>
      </c>
      <c r="C108" s="67">
        <v>4.5999999999999996</v>
      </c>
      <c r="D108" s="30"/>
      <c r="E108" s="124">
        <v>0</v>
      </c>
      <c r="F108" s="67">
        <v>1</v>
      </c>
      <c r="G108" s="30"/>
      <c r="H108" s="70">
        <v>0</v>
      </c>
      <c r="I108" s="71">
        <f t="shared" si="8"/>
        <v>3.5999999999999996</v>
      </c>
    </row>
    <row r="109" spans="1:9" x14ac:dyDescent="0.25">
      <c r="A109" s="10" t="s">
        <v>10</v>
      </c>
      <c r="B109" s="45">
        <f>SUM(B92:B108)</f>
        <v>1301</v>
      </c>
      <c r="C109" s="65">
        <f>SUM(C92:C108)</f>
        <v>35.200000000000003</v>
      </c>
      <c r="D109" s="11"/>
      <c r="E109" s="45">
        <v>1746</v>
      </c>
      <c r="F109" s="44">
        <v>38.299999999999997</v>
      </c>
      <c r="G109" s="11"/>
      <c r="H109" s="45">
        <f t="shared" si="8"/>
        <v>-445</v>
      </c>
      <c r="I109" s="46">
        <f t="shared" si="8"/>
        <v>-3.0999999999999943</v>
      </c>
    </row>
    <row r="110" spans="1:9" x14ac:dyDescent="0.25">
      <c r="B110" s="45"/>
      <c r="C110" s="65"/>
      <c r="D110" s="11"/>
      <c r="E110" s="45"/>
      <c r="F110" s="44"/>
      <c r="G110" s="11"/>
      <c r="H110" s="45"/>
      <c r="I110" s="46"/>
    </row>
    <row r="111" spans="1:9" x14ac:dyDescent="0.25">
      <c r="A111" s="136" t="s">
        <v>4</v>
      </c>
      <c r="B111" s="45"/>
      <c r="C111" s="65"/>
      <c r="D111" s="11"/>
      <c r="E111" s="45"/>
      <c r="F111" s="44"/>
      <c r="G111" s="11"/>
      <c r="H111" s="45"/>
      <c r="I111" s="46"/>
    </row>
    <row r="112" spans="1:9" x14ac:dyDescent="0.25">
      <c r="A112" s="136" t="s">
        <v>82</v>
      </c>
      <c r="B112" s="45"/>
      <c r="C112" s="65"/>
      <c r="D112" s="11"/>
      <c r="E112" s="45"/>
      <c r="F112" s="44"/>
      <c r="G112" s="11"/>
      <c r="H112" s="45"/>
      <c r="I112" s="46"/>
    </row>
    <row r="113" spans="1:9" x14ac:dyDescent="0.25">
      <c r="A113" s="79" t="s">
        <v>71</v>
      </c>
      <c r="B113" s="45"/>
      <c r="C113" s="65"/>
      <c r="D113" s="11"/>
      <c r="E113" s="45"/>
      <c r="F113" s="44"/>
      <c r="G113" s="11"/>
      <c r="H113" s="45"/>
      <c r="I113" s="46"/>
    </row>
    <row r="114" spans="1:9" x14ac:dyDescent="0.25">
      <c r="A114" s="33" t="s">
        <v>76</v>
      </c>
      <c r="B114" s="118"/>
      <c r="C114" s="97"/>
      <c r="D114" s="11"/>
      <c r="E114" s="45"/>
      <c r="F114" s="44"/>
      <c r="G114" s="11"/>
      <c r="H114" s="45"/>
      <c r="I114" s="46"/>
    </row>
    <row r="115" spans="1:9" x14ac:dyDescent="0.25">
      <c r="A115" s="148" t="s">
        <v>127</v>
      </c>
      <c r="B115" s="118">
        <v>0</v>
      </c>
      <c r="C115" s="97">
        <v>0</v>
      </c>
      <c r="D115" s="11"/>
      <c r="E115" s="118">
        <v>0</v>
      </c>
      <c r="F115" s="90">
        <v>0</v>
      </c>
      <c r="G115" s="11"/>
      <c r="H115" s="45">
        <f t="shared" ref="H115:I133" si="9">B115-E115</f>
        <v>0</v>
      </c>
      <c r="I115" s="46">
        <f t="shared" si="9"/>
        <v>0</v>
      </c>
    </row>
    <row r="116" spans="1:9" hidden="1" x14ac:dyDescent="0.25">
      <c r="A116" s="99" t="s">
        <v>92</v>
      </c>
      <c r="B116" s="118"/>
      <c r="C116" s="97"/>
      <c r="D116" s="11"/>
      <c r="E116" s="118"/>
      <c r="F116" s="90"/>
      <c r="G116" s="11"/>
      <c r="H116" s="45">
        <f t="shared" si="9"/>
        <v>0</v>
      </c>
      <c r="I116" s="46">
        <f t="shared" si="9"/>
        <v>0</v>
      </c>
    </row>
    <row r="117" spans="1:9" hidden="1" x14ac:dyDescent="0.25">
      <c r="A117" s="99" t="s">
        <v>22</v>
      </c>
      <c r="B117" s="118"/>
      <c r="C117" s="90"/>
      <c r="D117" s="11"/>
      <c r="E117" s="118"/>
      <c r="F117" s="90"/>
      <c r="G117" s="11"/>
      <c r="H117" s="45">
        <f t="shared" si="9"/>
        <v>0</v>
      </c>
      <c r="I117" s="46">
        <f t="shared" si="9"/>
        <v>0</v>
      </c>
    </row>
    <row r="118" spans="1:9" hidden="1" x14ac:dyDescent="0.25">
      <c r="A118" s="99" t="s">
        <v>23</v>
      </c>
      <c r="B118" s="118"/>
      <c r="C118" s="90"/>
      <c r="D118" s="11"/>
      <c r="E118" s="118"/>
      <c r="F118" s="90"/>
      <c r="G118" s="11"/>
      <c r="H118" s="45">
        <f t="shared" si="9"/>
        <v>0</v>
      </c>
      <c r="I118" s="46">
        <f t="shared" si="9"/>
        <v>0</v>
      </c>
    </row>
    <row r="119" spans="1:9" hidden="1" x14ac:dyDescent="0.25">
      <c r="A119" s="99" t="s">
        <v>28</v>
      </c>
      <c r="B119" s="126"/>
      <c r="C119" s="89"/>
      <c r="D119" s="30"/>
      <c r="E119" s="126"/>
      <c r="F119" s="89"/>
      <c r="G119" s="30"/>
      <c r="H119" s="62">
        <f t="shared" si="9"/>
        <v>0</v>
      </c>
      <c r="I119" s="63">
        <f t="shared" si="9"/>
        <v>0</v>
      </c>
    </row>
    <row r="120" spans="1:9" hidden="1" x14ac:dyDescent="0.25">
      <c r="A120" s="99" t="s">
        <v>60</v>
      </c>
      <c r="B120" s="126"/>
      <c r="C120" s="89"/>
      <c r="D120" s="30"/>
      <c r="E120" s="126"/>
      <c r="F120" s="89"/>
      <c r="G120" s="30"/>
      <c r="H120" s="62">
        <f t="shared" si="9"/>
        <v>0</v>
      </c>
      <c r="I120" s="63">
        <f t="shared" si="9"/>
        <v>0</v>
      </c>
    </row>
    <row r="121" spans="1:9" hidden="1" x14ac:dyDescent="0.25">
      <c r="A121" s="99" t="s">
        <v>61</v>
      </c>
      <c r="B121" s="126"/>
      <c r="C121" s="89"/>
      <c r="D121" s="30"/>
      <c r="E121" s="126"/>
      <c r="F121" s="89"/>
      <c r="G121" s="30"/>
      <c r="H121" s="62">
        <f t="shared" si="9"/>
        <v>0</v>
      </c>
      <c r="I121" s="63">
        <f t="shared" si="9"/>
        <v>0</v>
      </c>
    </row>
    <row r="122" spans="1:9" hidden="1" x14ac:dyDescent="0.25">
      <c r="A122" s="98" t="s">
        <v>74</v>
      </c>
      <c r="B122" s="126"/>
      <c r="C122" s="89"/>
      <c r="D122" s="30"/>
      <c r="E122" s="126"/>
      <c r="F122" s="89"/>
      <c r="G122" s="30"/>
      <c r="H122" s="62"/>
      <c r="I122" s="63"/>
    </row>
    <row r="123" spans="1:9" hidden="1" x14ac:dyDescent="0.25">
      <c r="A123" s="99" t="s">
        <v>47</v>
      </c>
      <c r="B123" s="126"/>
      <c r="C123" s="89"/>
      <c r="D123" s="30"/>
      <c r="E123" s="126"/>
      <c r="F123" s="89"/>
      <c r="G123" s="30"/>
      <c r="H123" s="62">
        <f t="shared" si="9"/>
        <v>0</v>
      </c>
      <c r="I123" s="63">
        <f t="shared" si="9"/>
        <v>0</v>
      </c>
    </row>
    <row r="124" spans="1:9" hidden="1" x14ac:dyDescent="0.25">
      <c r="A124" s="98" t="s">
        <v>35</v>
      </c>
      <c r="B124" s="123"/>
      <c r="C124" s="96"/>
      <c r="D124" s="11"/>
      <c r="E124" s="45"/>
      <c r="F124" s="44"/>
      <c r="G124" s="11"/>
      <c r="H124" s="62"/>
      <c r="I124" s="63"/>
    </row>
    <row r="125" spans="1:9" hidden="1" x14ac:dyDescent="0.25">
      <c r="A125" s="99" t="s">
        <v>77</v>
      </c>
      <c r="B125" s="118"/>
      <c r="C125" s="97"/>
      <c r="D125" s="11"/>
      <c r="E125" s="45"/>
      <c r="F125" s="44"/>
      <c r="G125" s="11"/>
      <c r="H125" s="62">
        <f t="shared" si="9"/>
        <v>0</v>
      </c>
      <c r="I125" s="63">
        <f t="shared" si="9"/>
        <v>0</v>
      </c>
    </row>
    <row r="126" spans="1:9" hidden="1" x14ac:dyDescent="0.25">
      <c r="A126" s="99" t="s">
        <v>28</v>
      </c>
      <c r="B126" s="118"/>
      <c r="C126" s="97"/>
      <c r="D126" s="11"/>
      <c r="E126" s="45"/>
      <c r="F126" s="44"/>
      <c r="G126" s="11"/>
      <c r="H126" s="62">
        <f t="shared" si="9"/>
        <v>0</v>
      </c>
      <c r="I126" s="63">
        <f t="shared" si="9"/>
        <v>0</v>
      </c>
    </row>
    <row r="127" spans="1:9" hidden="1" x14ac:dyDescent="0.25">
      <c r="A127" s="98" t="s">
        <v>93</v>
      </c>
      <c r="B127" s="118"/>
      <c r="C127" s="97"/>
      <c r="D127" s="11"/>
      <c r="E127" s="45"/>
      <c r="F127" s="44"/>
      <c r="G127" s="11"/>
      <c r="H127" s="45"/>
      <c r="I127" s="46"/>
    </row>
    <row r="128" spans="1:9" hidden="1" x14ac:dyDescent="0.25">
      <c r="A128" s="99" t="s">
        <v>39</v>
      </c>
      <c r="B128" s="118"/>
      <c r="C128" s="97"/>
      <c r="D128" s="11"/>
      <c r="E128" s="45"/>
      <c r="F128" s="44"/>
      <c r="G128" s="11"/>
      <c r="H128" s="45">
        <f t="shared" si="9"/>
        <v>0</v>
      </c>
      <c r="I128" s="46">
        <f t="shared" si="9"/>
        <v>0</v>
      </c>
    </row>
    <row r="129" spans="1:9" hidden="1" x14ac:dyDescent="0.25">
      <c r="A129" s="98" t="s">
        <v>75</v>
      </c>
      <c r="B129" s="22"/>
      <c r="C129" s="5"/>
      <c r="D129" s="11"/>
      <c r="E129" s="45"/>
      <c r="F129" s="44"/>
      <c r="G129" s="11"/>
      <c r="H129" s="45"/>
      <c r="I129" s="46"/>
    </row>
    <row r="130" spans="1:9" hidden="1" x14ac:dyDescent="0.25">
      <c r="A130" s="99" t="s">
        <v>37</v>
      </c>
      <c r="B130" s="127">
        <v>0</v>
      </c>
      <c r="C130" s="131">
        <v>0</v>
      </c>
      <c r="D130" s="11"/>
      <c r="E130" s="70">
        <v>0</v>
      </c>
      <c r="F130" s="69">
        <v>0</v>
      </c>
      <c r="G130" s="11"/>
      <c r="H130" s="70">
        <f t="shared" si="9"/>
        <v>0</v>
      </c>
      <c r="I130" s="71">
        <f t="shared" si="9"/>
        <v>0</v>
      </c>
    </row>
    <row r="131" spans="1:9" x14ac:dyDescent="0.25">
      <c r="A131" s="10" t="s">
        <v>10</v>
      </c>
      <c r="B131" s="45">
        <f>SUM(B114:B130)</f>
        <v>0</v>
      </c>
      <c r="C131" s="66">
        <v>0</v>
      </c>
      <c r="D131" s="11"/>
      <c r="E131" s="45">
        <v>0</v>
      </c>
      <c r="F131" s="44">
        <v>0</v>
      </c>
      <c r="G131" s="11"/>
      <c r="H131" s="45">
        <f t="shared" si="9"/>
        <v>0</v>
      </c>
      <c r="I131" s="46">
        <f t="shared" si="9"/>
        <v>0</v>
      </c>
    </row>
    <row r="132" spans="1:9" x14ac:dyDescent="0.25">
      <c r="B132" s="45"/>
      <c r="C132" s="66"/>
      <c r="D132" s="11"/>
      <c r="E132" s="45"/>
      <c r="F132" s="44"/>
      <c r="G132" s="11"/>
      <c r="H132" s="45"/>
      <c r="I132" s="46"/>
    </row>
    <row r="133" spans="1:9" ht="13.8" thickBot="1" x14ac:dyDescent="0.3">
      <c r="A133" s="32" t="s">
        <v>11</v>
      </c>
      <c r="B133" s="73">
        <f>B131+B109+B86+B72</f>
        <v>1301</v>
      </c>
      <c r="C133" s="76">
        <f>C131+C109+C86+C72</f>
        <v>35.200000000000003</v>
      </c>
      <c r="D133" s="11"/>
      <c r="E133" s="73">
        <v>1746</v>
      </c>
      <c r="F133" s="104">
        <v>38.299999999999997</v>
      </c>
      <c r="G133" s="11"/>
      <c r="H133" s="73">
        <f t="shared" si="9"/>
        <v>-445</v>
      </c>
      <c r="I133" s="74">
        <f t="shared" si="9"/>
        <v>-3.0999999999999943</v>
      </c>
    </row>
    <row r="134" spans="1:9" ht="13.8" thickTop="1" x14ac:dyDescent="0.25">
      <c r="A134" s="9"/>
      <c r="B134" s="45"/>
      <c r="C134" s="66"/>
      <c r="D134" s="11"/>
      <c r="E134" s="45"/>
      <c r="F134" s="44"/>
      <c r="G134" s="11"/>
      <c r="H134" s="45"/>
      <c r="I134" s="46"/>
    </row>
    <row r="135" spans="1:9" x14ac:dyDescent="0.25">
      <c r="A135" s="9"/>
      <c r="B135" s="45"/>
      <c r="C135" s="66"/>
      <c r="D135" s="11"/>
      <c r="E135" s="45"/>
      <c r="F135" s="44"/>
      <c r="G135" s="11"/>
      <c r="H135" s="45"/>
      <c r="I135" s="46"/>
    </row>
    <row r="136" spans="1:9" x14ac:dyDescent="0.25">
      <c r="B136" s="45"/>
      <c r="C136" s="65"/>
      <c r="D136" s="11"/>
      <c r="E136" s="45"/>
      <c r="F136" s="44"/>
      <c r="G136" s="11"/>
      <c r="H136" s="45"/>
      <c r="I136" s="46"/>
    </row>
    <row r="137" spans="1:9" x14ac:dyDescent="0.25">
      <c r="A137" s="16" t="s">
        <v>9</v>
      </c>
      <c r="B137" s="45">
        <f>B133+B41</f>
        <v>1301</v>
      </c>
      <c r="C137" s="65">
        <f>C133+C41</f>
        <v>35.200000000000003</v>
      </c>
      <c r="D137" s="11"/>
      <c r="E137" s="45">
        <v>1746</v>
      </c>
      <c r="F137" s="44">
        <v>38.299999999999997</v>
      </c>
      <c r="G137" s="11"/>
      <c r="H137" s="45">
        <f>B137-E137</f>
        <v>-445</v>
      </c>
      <c r="I137" s="46">
        <f>C137-F137</f>
        <v>-3.0999999999999943</v>
      </c>
    </row>
    <row r="138" spans="1:9" x14ac:dyDescent="0.25">
      <c r="A138" s="16"/>
      <c r="B138" s="45"/>
      <c r="C138" s="65"/>
      <c r="D138" s="11"/>
      <c r="E138" s="45"/>
      <c r="F138" s="44"/>
      <c r="G138" s="11"/>
      <c r="H138" s="45"/>
      <c r="I138" s="46"/>
    </row>
    <row r="139" spans="1:9" x14ac:dyDescent="0.25">
      <c r="B139" s="45"/>
      <c r="C139" s="65"/>
      <c r="D139" s="11"/>
      <c r="E139" s="45"/>
      <c r="F139" s="44"/>
      <c r="G139" s="11"/>
      <c r="H139" s="45"/>
      <c r="I139" s="46"/>
    </row>
    <row r="140" spans="1:9" x14ac:dyDescent="0.25">
      <c r="A140" s="308" t="s">
        <v>94</v>
      </c>
      <c r="B140" s="45"/>
      <c r="C140" s="65"/>
      <c r="D140" s="11"/>
      <c r="E140" s="45"/>
      <c r="F140" s="44"/>
      <c r="G140" s="11"/>
      <c r="H140" s="45"/>
      <c r="I140" s="46"/>
    </row>
    <row r="141" spans="1:9" x14ac:dyDescent="0.25">
      <c r="A141" s="308"/>
      <c r="B141" s="132">
        <f>(C137*419.766)+B137-3070</f>
        <v>13006.763200000001</v>
      </c>
      <c r="C141" s="133"/>
      <c r="D141" s="133"/>
      <c r="E141" s="132">
        <v>14498.0965</v>
      </c>
      <c r="F141" s="44"/>
      <c r="G141" s="11"/>
      <c r="H141" s="113">
        <f>B141-E141</f>
        <v>-1491.3332999999984</v>
      </c>
      <c r="I141" s="46"/>
    </row>
    <row r="142" spans="1:9" x14ac:dyDescent="0.25">
      <c r="B142" s="45"/>
      <c r="C142" s="65"/>
      <c r="D142" s="11"/>
      <c r="E142" s="45"/>
      <c r="F142" s="44"/>
      <c r="G142" s="11"/>
      <c r="H142" s="45"/>
      <c r="I142" s="46"/>
    </row>
    <row r="144" spans="1:9" ht="48" customHeight="1" x14ac:dyDescent="0.25">
      <c r="A144" s="308" t="s">
        <v>13</v>
      </c>
      <c r="B144" s="322"/>
      <c r="C144" s="322"/>
      <c r="D144" s="322"/>
      <c r="E144" s="322"/>
      <c r="F144" s="322"/>
      <c r="G144" s="322"/>
      <c r="H144" s="322"/>
      <c r="I144" s="322"/>
    </row>
    <row r="162" spans="1:9" x14ac:dyDescent="0.25">
      <c r="A162" s="308" t="s">
        <v>13</v>
      </c>
      <c r="B162" s="322"/>
      <c r="C162" s="322"/>
      <c r="D162" s="322"/>
      <c r="E162" s="322"/>
      <c r="F162" s="322"/>
      <c r="G162" s="322"/>
      <c r="H162" s="322"/>
      <c r="I162" s="322"/>
    </row>
  </sheetData>
  <mergeCells count="6">
    <mergeCell ref="B2:C2"/>
    <mergeCell ref="E2:F2"/>
    <mergeCell ref="H2:I2"/>
    <mergeCell ref="A162:I162"/>
    <mergeCell ref="A140:A141"/>
    <mergeCell ref="A144:I144"/>
  </mergeCells>
  <phoneticPr fontId="0" type="noConversion"/>
  <printOptions horizontalCentered="1" gridLines="1"/>
  <pageMargins left="0.25" right="0.25" top="0.75" bottom="0.75" header="0.3" footer="0.3"/>
  <pageSetup scale="65" fitToHeight="4" orientation="portrait" r:id="rId1"/>
  <headerFooter alignWithMargins="0">
    <oddHeader xml:space="preserve">&amp;C&amp;"Arial,Bold"Mission Direct Budgeted Resources Allocated to
Generic Decommissioning and Reclaimation Fee-Relief Category
</oddHeader>
    <oddFooter>&amp;L&amp;D&amp;C
&amp;RPage &amp;P of &amp;N</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rgb="FF92D050"/>
  </sheetPr>
  <dimension ref="A1:I132"/>
  <sheetViews>
    <sheetView view="pageBreakPreview" topLeftCell="A42" zoomScale="60" zoomScaleNormal="60" workbookViewId="0">
      <selection activeCell="B131" sqref="B131"/>
    </sheetView>
  </sheetViews>
  <sheetFormatPr defaultColWidth="8.6328125" defaultRowHeight="13.2" x14ac:dyDescent="0.25"/>
  <cols>
    <col min="1" max="1" width="48.81640625" style="11" customWidth="1"/>
    <col min="2" max="2" width="13.1796875" style="19" customWidth="1"/>
    <col min="3" max="3" width="6.81640625" style="12" customWidth="1"/>
    <col min="4" max="4" width="2.1796875" style="1" customWidth="1"/>
    <col min="5" max="5" width="13.54296875" style="19" customWidth="1"/>
    <col min="6" max="6" width="6.81640625" style="12" customWidth="1"/>
    <col min="7" max="7" width="2.1796875" style="1" customWidth="1"/>
    <col min="8" max="8" width="12.6328125" style="19" customWidth="1"/>
    <col min="9" max="9" width="6.81640625" style="12" customWidth="1"/>
    <col min="10" max="16384" width="8.6328125" style="1"/>
  </cols>
  <sheetData>
    <row r="1" spans="1:9" ht="24" customHeight="1" x14ac:dyDescent="0.25">
      <c r="A1" s="15"/>
      <c r="B1" s="17"/>
      <c r="C1" s="20"/>
      <c r="D1" s="2"/>
    </row>
    <row r="2" spans="1:9" x14ac:dyDescent="0.25">
      <c r="A2" s="7"/>
      <c r="B2" s="304" t="s">
        <v>214</v>
      </c>
      <c r="C2" s="304"/>
      <c r="D2" s="3"/>
      <c r="E2" s="310" t="s">
        <v>203</v>
      </c>
      <c r="F2" s="318"/>
      <c r="G2" s="4"/>
      <c r="H2" s="310" t="s">
        <v>1</v>
      </c>
      <c r="I2" s="318"/>
    </row>
    <row r="3" spans="1:9" x14ac:dyDescent="0.25">
      <c r="A3" s="8"/>
      <c r="B3" s="88" t="s">
        <v>40</v>
      </c>
      <c r="C3" s="25" t="s">
        <v>2</v>
      </c>
      <c r="D3" s="3"/>
      <c r="E3" s="88" t="s">
        <v>40</v>
      </c>
      <c r="F3" s="13" t="s">
        <v>2</v>
      </c>
      <c r="G3" s="4"/>
      <c r="H3" s="88" t="s">
        <v>40</v>
      </c>
      <c r="I3" s="13" t="s">
        <v>2</v>
      </c>
    </row>
    <row r="4" spans="1:9" x14ac:dyDescent="0.25">
      <c r="A4" s="8"/>
      <c r="B4" s="18" t="s">
        <v>0</v>
      </c>
      <c r="C4" s="26" t="s">
        <v>0</v>
      </c>
      <c r="D4" s="3"/>
      <c r="E4" s="18" t="s">
        <v>0</v>
      </c>
      <c r="F4" s="14" t="s">
        <v>0</v>
      </c>
      <c r="G4" s="4"/>
      <c r="H4" s="23" t="s">
        <v>0</v>
      </c>
      <c r="I4" s="14" t="s">
        <v>0</v>
      </c>
    </row>
    <row r="5" spans="1:9" ht="18.899999999999999" customHeight="1" x14ac:dyDescent="0.25">
      <c r="A5" s="136" t="s">
        <v>3</v>
      </c>
      <c r="B5" s="116"/>
      <c r="C5" s="41"/>
      <c r="D5" s="6"/>
      <c r="E5" s="57"/>
      <c r="F5" s="56"/>
      <c r="G5" s="6"/>
      <c r="H5" s="57"/>
      <c r="I5" s="58"/>
    </row>
    <row r="6" spans="1:9" ht="18.899999999999999" customHeight="1" x14ac:dyDescent="0.25">
      <c r="A6" s="136" t="s">
        <v>14</v>
      </c>
      <c r="B6" s="116"/>
      <c r="C6" s="41"/>
      <c r="D6" s="6"/>
      <c r="E6" s="57"/>
      <c r="F6" s="56"/>
      <c r="G6" s="6"/>
      <c r="H6" s="57"/>
      <c r="I6" s="58"/>
    </row>
    <row r="7" spans="1:9" ht="18.899999999999999" customHeight="1" x14ac:dyDescent="0.25">
      <c r="A7" s="79" t="s">
        <v>89</v>
      </c>
      <c r="B7" s="116"/>
      <c r="C7" s="41"/>
      <c r="D7" s="6"/>
      <c r="E7" s="57"/>
      <c r="F7" s="56"/>
      <c r="G7" s="6"/>
      <c r="H7" s="57"/>
      <c r="I7" s="58"/>
    </row>
    <row r="8" spans="1:9" hidden="1" x14ac:dyDescent="0.25">
      <c r="A8" s="98" t="s">
        <v>74</v>
      </c>
      <c r="B8" s="117"/>
      <c r="C8" s="97"/>
      <c r="D8" s="6"/>
      <c r="E8" s="57"/>
      <c r="F8" s="56"/>
      <c r="G8" s="6"/>
      <c r="H8" s="57"/>
      <c r="I8" s="58"/>
    </row>
    <row r="9" spans="1:9" hidden="1" x14ac:dyDescent="0.25">
      <c r="A9" s="99" t="s">
        <v>29</v>
      </c>
      <c r="B9" s="118"/>
      <c r="C9" s="97"/>
      <c r="D9" s="6"/>
      <c r="E9" s="118"/>
      <c r="F9" s="90"/>
      <c r="G9" s="6"/>
      <c r="H9" s="57">
        <f t="shared" ref="H9:I16" si="0">B9-E9</f>
        <v>0</v>
      </c>
      <c r="I9" s="58">
        <f t="shared" si="0"/>
        <v>0</v>
      </c>
    </row>
    <row r="10" spans="1:9" hidden="1" x14ac:dyDescent="0.25">
      <c r="A10" s="99" t="s">
        <v>30</v>
      </c>
      <c r="B10" s="118"/>
      <c r="C10" s="97"/>
      <c r="D10" s="6"/>
      <c r="E10" s="118"/>
      <c r="F10" s="90"/>
      <c r="G10" s="6"/>
      <c r="H10" s="57">
        <f t="shared" si="0"/>
        <v>0</v>
      </c>
      <c r="I10" s="58">
        <f t="shared" si="0"/>
        <v>0</v>
      </c>
    </row>
    <row r="11" spans="1:9" hidden="1" x14ac:dyDescent="0.25">
      <c r="A11" s="99" t="s">
        <v>20</v>
      </c>
      <c r="B11" s="118"/>
      <c r="C11" s="97"/>
      <c r="D11" s="6"/>
      <c r="E11" s="118"/>
      <c r="F11" s="90"/>
      <c r="G11" s="6"/>
      <c r="H11" s="57">
        <f t="shared" si="0"/>
        <v>0</v>
      </c>
      <c r="I11" s="58">
        <f t="shared" si="0"/>
        <v>0</v>
      </c>
    </row>
    <row r="12" spans="1:9" hidden="1" x14ac:dyDescent="0.25">
      <c r="A12" s="99" t="s">
        <v>31</v>
      </c>
      <c r="B12" s="118"/>
      <c r="C12" s="97"/>
      <c r="D12" s="6"/>
      <c r="E12" s="118"/>
      <c r="F12" s="90"/>
      <c r="G12" s="6"/>
      <c r="H12" s="57">
        <f t="shared" si="0"/>
        <v>0</v>
      </c>
      <c r="I12" s="58">
        <f t="shared" si="0"/>
        <v>0</v>
      </c>
    </row>
    <row r="13" spans="1:9" hidden="1" x14ac:dyDescent="0.25">
      <c r="A13" s="99" t="s">
        <v>23</v>
      </c>
      <c r="B13" s="118"/>
      <c r="C13" s="97"/>
      <c r="D13" s="6"/>
      <c r="E13" s="118"/>
      <c r="F13" s="90"/>
      <c r="G13" s="6"/>
      <c r="H13" s="57">
        <f t="shared" si="0"/>
        <v>0</v>
      </c>
      <c r="I13" s="58">
        <f t="shared" si="0"/>
        <v>0</v>
      </c>
    </row>
    <row r="14" spans="1:9" hidden="1" x14ac:dyDescent="0.25">
      <c r="A14" s="99" t="s">
        <v>26</v>
      </c>
      <c r="B14" s="118"/>
      <c r="C14" s="97"/>
      <c r="D14" s="6"/>
      <c r="E14" s="118"/>
      <c r="F14" s="90"/>
      <c r="G14" s="6"/>
      <c r="H14" s="57">
        <f t="shared" si="0"/>
        <v>0</v>
      </c>
      <c r="I14" s="58">
        <f t="shared" si="0"/>
        <v>0</v>
      </c>
    </row>
    <row r="15" spans="1:9" hidden="1" x14ac:dyDescent="0.25">
      <c r="A15" s="99" t="s">
        <v>28</v>
      </c>
      <c r="B15" s="118"/>
      <c r="C15" s="97"/>
      <c r="D15" s="6"/>
      <c r="E15" s="118"/>
      <c r="F15" s="90"/>
      <c r="G15" s="6"/>
      <c r="H15" s="57">
        <f t="shared" si="0"/>
        <v>0</v>
      </c>
      <c r="I15" s="58">
        <f t="shared" si="0"/>
        <v>0</v>
      </c>
    </row>
    <row r="16" spans="1:9" hidden="1" x14ac:dyDescent="0.25">
      <c r="A16" s="99" t="s">
        <v>32</v>
      </c>
      <c r="B16" s="118"/>
      <c r="C16" s="97"/>
      <c r="D16" s="6"/>
      <c r="E16" s="118"/>
      <c r="F16" s="90"/>
      <c r="G16" s="6"/>
      <c r="H16" s="57">
        <f t="shared" si="0"/>
        <v>0</v>
      </c>
      <c r="I16" s="58">
        <f t="shared" si="0"/>
        <v>0</v>
      </c>
    </row>
    <row r="17" spans="1:9" hidden="1" x14ac:dyDescent="0.25">
      <c r="A17" s="98" t="s">
        <v>75</v>
      </c>
      <c r="B17" s="118"/>
      <c r="C17" s="97"/>
      <c r="D17" s="6"/>
      <c r="E17" s="118"/>
      <c r="F17" s="90"/>
      <c r="G17" s="11"/>
      <c r="H17" s="57"/>
      <c r="I17" s="58"/>
    </row>
    <row r="18" spans="1:9" hidden="1" x14ac:dyDescent="0.25">
      <c r="A18" s="99" t="s">
        <v>37</v>
      </c>
      <c r="B18" s="117"/>
      <c r="C18" s="97"/>
      <c r="D18" s="41"/>
      <c r="E18" s="118"/>
      <c r="F18" s="90"/>
      <c r="G18" s="11"/>
      <c r="H18" s="57">
        <f t="shared" ref="H18:I20" si="1">B18-E18</f>
        <v>0</v>
      </c>
      <c r="I18" s="58">
        <f t="shared" si="1"/>
        <v>0</v>
      </c>
    </row>
    <row r="19" spans="1:9" hidden="1" x14ac:dyDescent="0.25">
      <c r="A19" s="99" t="s">
        <v>38</v>
      </c>
      <c r="B19" s="124"/>
      <c r="C19" s="101"/>
      <c r="D19" s="41"/>
      <c r="E19" s="124"/>
      <c r="F19" s="91"/>
      <c r="G19" s="11"/>
      <c r="H19" s="86">
        <f t="shared" si="1"/>
        <v>0</v>
      </c>
      <c r="I19" s="87">
        <f t="shared" si="1"/>
        <v>0</v>
      </c>
    </row>
    <row r="20" spans="1:9" x14ac:dyDescent="0.25">
      <c r="A20" s="10" t="s">
        <v>10</v>
      </c>
      <c r="B20" s="93">
        <f>SUM(B7:B19)</f>
        <v>0</v>
      </c>
      <c r="C20" s="72">
        <f>SUM(C7:C19)</f>
        <v>0</v>
      </c>
      <c r="D20" s="11"/>
      <c r="E20" s="45">
        <v>0</v>
      </c>
      <c r="F20" s="44">
        <v>0</v>
      </c>
      <c r="G20" s="11"/>
      <c r="H20" s="45">
        <f t="shared" si="1"/>
        <v>0</v>
      </c>
      <c r="I20" s="46">
        <f t="shared" si="1"/>
        <v>0</v>
      </c>
    </row>
    <row r="21" spans="1:9" x14ac:dyDescent="0.25">
      <c r="A21" s="9"/>
      <c r="B21" s="93"/>
      <c r="C21" s="95"/>
      <c r="D21" s="11"/>
      <c r="E21" s="45"/>
      <c r="F21" s="44"/>
      <c r="G21" s="11"/>
      <c r="H21" s="45"/>
      <c r="I21" s="46"/>
    </row>
    <row r="22" spans="1:9" x14ac:dyDescent="0.25">
      <c r="A22" s="136" t="s">
        <v>3</v>
      </c>
      <c r="B22" s="57"/>
      <c r="C22" s="59"/>
      <c r="D22" s="11"/>
      <c r="E22" s="62"/>
      <c r="F22" s="61"/>
      <c r="G22" s="30"/>
      <c r="H22" s="62"/>
      <c r="I22" s="63"/>
    </row>
    <row r="23" spans="1:9" x14ac:dyDescent="0.25">
      <c r="A23" s="136" t="s">
        <v>41</v>
      </c>
      <c r="B23" s="116"/>
      <c r="C23" s="59"/>
      <c r="D23" s="11"/>
      <c r="E23" s="62"/>
      <c r="F23" s="61"/>
      <c r="G23" s="30"/>
      <c r="H23" s="62"/>
      <c r="I23" s="63"/>
    </row>
    <row r="24" spans="1:9" x14ac:dyDescent="0.25">
      <c r="A24" s="79" t="s">
        <v>71</v>
      </c>
      <c r="B24" s="116"/>
      <c r="C24" s="59"/>
      <c r="D24" s="11"/>
      <c r="E24" s="62"/>
      <c r="F24" s="61"/>
      <c r="G24" s="30"/>
      <c r="H24" s="62"/>
      <c r="I24" s="63"/>
    </row>
    <row r="25" spans="1:9" hidden="1" x14ac:dyDescent="0.25">
      <c r="A25" s="98" t="s">
        <v>73</v>
      </c>
      <c r="B25" s="116"/>
      <c r="C25" s="59"/>
      <c r="D25" s="11"/>
      <c r="E25" s="62"/>
      <c r="F25" s="61"/>
      <c r="G25" s="30"/>
      <c r="H25" s="62"/>
      <c r="I25" s="63"/>
    </row>
    <row r="26" spans="1:9" hidden="1" x14ac:dyDescent="0.25">
      <c r="A26" s="99" t="s">
        <v>67</v>
      </c>
      <c r="B26" s="116"/>
      <c r="C26" s="59"/>
      <c r="D26" s="11"/>
      <c r="E26" s="62"/>
      <c r="F26" s="61"/>
      <c r="G26" s="30"/>
      <c r="H26" s="62">
        <f t="shared" ref="H26:I35" si="2">B26-E26</f>
        <v>0</v>
      </c>
      <c r="I26" s="63">
        <f t="shared" si="2"/>
        <v>0</v>
      </c>
    </row>
    <row r="27" spans="1:9" x14ac:dyDescent="0.25">
      <c r="A27" s="98" t="s">
        <v>74</v>
      </c>
      <c r="B27" s="117"/>
      <c r="C27" s="97"/>
      <c r="D27" s="11"/>
      <c r="E27" s="62"/>
      <c r="F27" s="61"/>
      <c r="G27" s="11"/>
      <c r="H27" s="62">
        <f t="shared" si="2"/>
        <v>0</v>
      </c>
      <c r="I27" s="63">
        <f t="shared" si="2"/>
        <v>0</v>
      </c>
    </row>
    <row r="28" spans="1:9" hidden="1" x14ac:dyDescent="0.25">
      <c r="A28" s="99" t="s">
        <v>29</v>
      </c>
      <c r="B28" s="118"/>
      <c r="C28" s="97"/>
      <c r="D28" s="11"/>
      <c r="E28" s="118"/>
      <c r="F28" s="97"/>
      <c r="G28" s="11"/>
      <c r="H28" s="45">
        <f t="shared" si="2"/>
        <v>0</v>
      </c>
      <c r="I28" s="46">
        <f t="shared" si="2"/>
        <v>0</v>
      </c>
    </row>
    <row r="29" spans="1:9" hidden="1" x14ac:dyDescent="0.25">
      <c r="A29" s="99" t="s">
        <v>20</v>
      </c>
      <c r="B29" s="118"/>
      <c r="C29" s="97"/>
      <c r="D29" s="11"/>
      <c r="E29" s="118"/>
      <c r="F29" s="97"/>
      <c r="G29" s="11"/>
      <c r="H29" s="45">
        <f t="shared" si="2"/>
        <v>0</v>
      </c>
      <c r="I29" s="46">
        <f t="shared" si="2"/>
        <v>0</v>
      </c>
    </row>
    <row r="30" spans="1:9" hidden="1" x14ac:dyDescent="0.25">
      <c r="A30" s="99" t="s">
        <v>31</v>
      </c>
      <c r="B30" s="118"/>
      <c r="C30" s="97"/>
      <c r="D30" s="11"/>
      <c r="E30" s="118"/>
      <c r="F30" s="97"/>
      <c r="G30" s="11"/>
      <c r="H30" s="45">
        <f t="shared" si="2"/>
        <v>0</v>
      </c>
      <c r="I30" s="46">
        <f t="shared" si="2"/>
        <v>0</v>
      </c>
    </row>
    <row r="31" spans="1:9" hidden="1" x14ac:dyDescent="0.25">
      <c r="A31" s="99" t="s">
        <v>44</v>
      </c>
      <c r="B31" s="118"/>
      <c r="C31" s="97"/>
      <c r="D31" s="11"/>
      <c r="E31" s="118"/>
      <c r="F31" s="97"/>
      <c r="G31" s="11"/>
      <c r="H31" s="45">
        <f t="shared" si="2"/>
        <v>0</v>
      </c>
      <c r="I31" s="46">
        <f t="shared" si="2"/>
        <v>0</v>
      </c>
    </row>
    <row r="32" spans="1:9" hidden="1" x14ac:dyDescent="0.25">
      <c r="A32" s="99" t="s">
        <v>47</v>
      </c>
      <c r="B32" s="118"/>
      <c r="C32" s="97"/>
      <c r="D32" s="11"/>
      <c r="E32" s="118"/>
      <c r="F32" s="97"/>
      <c r="G32" s="11"/>
      <c r="H32" s="45">
        <f t="shared" si="2"/>
        <v>0</v>
      </c>
      <c r="I32" s="46">
        <f t="shared" si="2"/>
        <v>0</v>
      </c>
    </row>
    <row r="33" spans="1:9" x14ac:dyDescent="0.25">
      <c r="A33" s="99" t="s">
        <v>23</v>
      </c>
      <c r="B33" s="118">
        <v>18</v>
      </c>
      <c r="C33" s="97">
        <v>0</v>
      </c>
      <c r="D33" s="11"/>
      <c r="E33" s="118">
        <v>0</v>
      </c>
      <c r="F33" s="97">
        <v>0</v>
      </c>
      <c r="G33" s="11"/>
      <c r="H33" s="45">
        <f t="shared" si="2"/>
        <v>18</v>
      </c>
      <c r="I33" s="46">
        <f t="shared" si="2"/>
        <v>0</v>
      </c>
    </row>
    <row r="34" spans="1:9" hidden="1" x14ac:dyDescent="0.25">
      <c r="A34" s="99" t="s">
        <v>79</v>
      </c>
      <c r="B34" s="118"/>
      <c r="C34" s="97"/>
      <c r="D34" s="11"/>
      <c r="E34" s="118"/>
      <c r="F34" s="97"/>
      <c r="G34" s="11"/>
      <c r="H34" s="45">
        <f t="shared" si="2"/>
        <v>0</v>
      </c>
      <c r="I34" s="46">
        <f t="shared" si="2"/>
        <v>0</v>
      </c>
    </row>
    <row r="35" spans="1:9" hidden="1" x14ac:dyDescent="0.25">
      <c r="A35" s="99" t="s">
        <v>28</v>
      </c>
      <c r="B35" s="118"/>
      <c r="C35" s="97"/>
      <c r="D35" s="11"/>
      <c r="E35" s="118"/>
      <c r="F35" s="97"/>
      <c r="G35" s="11"/>
      <c r="H35" s="45">
        <f t="shared" si="2"/>
        <v>0</v>
      </c>
      <c r="I35" s="46">
        <f t="shared" si="2"/>
        <v>0</v>
      </c>
    </row>
    <row r="36" spans="1:9" hidden="1" x14ac:dyDescent="0.25">
      <c r="A36" s="98" t="s">
        <v>75</v>
      </c>
      <c r="B36" s="118"/>
      <c r="C36" s="97"/>
      <c r="D36" s="11"/>
      <c r="E36" s="118"/>
      <c r="F36" s="97"/>
      <c r="G36" s="80"/>
      <c r="H36" s="45"/>
      <c r="I36" s="46"/>
    </row>
    <row r="37" spans="1:9" hidden="1" x14ac:dyDescent="0.25">
      <c r="A37" s="99" t="s">
        <v>37</v>
      </c>
      <c r="B37" s="122"/>
      <c r="C37" s="102"/>
      <c r="D37" s="80"/>
      <c r="E37" s="118"/>
      <c r="F37" s="97"/>
      <c r="G37" s="80"/>
      <c r="H37" s="45">
        <f t="shared" ref="H37:I41" si="3">B37-E37</f>
        <v>0</v>
      </c>
      <c r="I37" s="46">
        <f t="shared" si="3"/>
        <v>0</v>
      </c>
    </row>
    <row r="38" spans="1:9" hidden="1" x14ac:dyDescent="0.25">
      <c r="A38" s="99" t="s">
        <v>38</v>
      </c>
      <c r="B38" s="124"/>
      <c r="C38" s="101"/>
      <c r="D38" s="80"/>
      <c r="E38" s="124"/>
      <c r="F38" s="101"/>
      <c r="G38" s="80"/>
      <c r="H38" s="70">
        <f t="shared" si="3"/>
        <v>0</v>
      </c>
      <c r="I38" s="71">
        <f t="shared" si="3"/>
        <v>0</v>
      </c>
    </row>
    <row r="39" spans="1:9" x14ac:dyDescent="0.25">
      <c r="A39" s="10" t="s">
        <v>10</v>
      </c>
      <c r="B39" s="62">
        <f>SUM(B26:B38)</f>
        <v>18</v>
      </c>
      <c r="C39" s="85">
        <f>SUM(C26:C38)</f>
        <v>0</v>
      </c>
      <c r="D39" s="11"/>
      <c r="E39" s="62">
        <v>0</v>
      </c>
      <c r="F39" s="61">
        <v>0</v>
      </c>
      <c r="G39" s="11"/>
      <c r="H39" s="45">
        <f t="shared" si="3"/>
        <v>18</v>
      </c>
      <c r="I39" s="46">
        <f t="shared" si="3"/>
        <v>0</v>
      </c>
    </row>
    <row r="40" spans="1:9" x14ac:dyDescent="0.25">
      <c r="A40" s="10"/>
      <c r="B40" s="62"/>
      <c r="C40" s="85"/>
      <c r="D40" s="11"/>
      <c r="E40" s="62"/>
      <c r="F40" s="61"/>
      <c r="G40" s="11"/>
      <c r="H40" s="45"/>
      <c r="I40" s="46"/>
    </row>
    <row r="41" spans="1:9" ht="13.8" thickBot="1" x14ac:dyDescent="0.3">
      <c r="A41" s="32" t="s">
        <v>5</v>
      </c>
      <c r="B41" s="73">
        <f>B39+B20</f>
        <v>18</v>
      </c>
      <c r="C41" s="76">
        <f>C39+C20</f>
        <v>0</v>
      </c>
      <c r="D41" s="11"/>
      <c r="E41" s="73">
        <v>0</v>
      </c>
      <c r="F41" s="104">
        <v>0</v>
      </c>
      <c r="G41" s="11"/>
      <c r="H41" s="73">
        <f t="shared" si="3"/>
        <v>18</v>
      </c>
      <c r="I41" s="74">
        <f t="shared" si="3"/>
        <v>0</v>
      </c>
    </row>
    <row r="42" spans="1:9" ht="13.8" thickTop="1" x14ac:dyDescent="0.25">
      <c r="B42" s="45"/>
      <c r="C42" s="65"/>
      <c r="D42" s="11"/>
      <c r="E42" s="45"/>
      <c r="F42" s="44"/>
      <c r="G42" s="11"/>
      <c r="H42" s="45"/>
      <c r="I42" s="46"/>
    </row>
    <row r="43" spans="1:9" x14ac:dyDescent="0.25">
      <c r="A43" s="136" t="s">
        <v>4</v>
      </c>
      <c r="B43" s="62"/>
      <c r="C43" s="84"/>
      <c r="D43" s="30"/>
      <c r="E43" s="62"/>
      <c r="F43" s="61"/>
      <c r="G43" s="30"/>
      <c r="H43" s="62"/>
      <c r="I43" s="63"/>
    </row>
    <row r="44" spans="1:9" x14ac:dyDescent="0.25">
      <c r="A44" s="136" t="s">
        <v>63</v>
      </c>
      <c r="B44" s="62"/>
      <c r="C44" s="84"/>
      <c r="D44" s="30"/>
      <c r="E44" s="62"/>
      <c r="F44" s="61"/>
      <c r="G44" s="30"/>
      <c r="H44" s="62"/>
      <c r="I44" s="63"/>
    </row>
    <row r="45" spans="1:9" x14ac:dyDescent="0.25">
      <c r="A45" s="79" t="s">
        <v>71</v>
      </c>
      <c r="B45" s="62"/>
      <c r="C45" s="84"/>
      <c r="D45" s="30"/>
      <c r="E45" s="62"/>
      <c r="F45" s="61"/>
      <c r="G45" s="30"/>
      <c r="H45" s="62"/>
      <c r="I45" s="63"/>
    </row>
    <row r="46" spans="1:9" hidden="1" x14ac:dyDescent="0.25">
      <c r="A46" s="98" t="s">
        <v>78</v>
      </c>
      <c r="B46" s="62"/>
      <c r="C46" s="84"/>
      <c r="D46" s="30"/>
      <c r="E46" s="62"/>
      <c r="F46" s="61"/>
      <c r="G46" s="30"/>
      <c r="H46" s="62"/>
      <c r="I46" s="63"/>
    </row>
    <row r="47" spans="1:9" hidden="1" x14ac:dyDescent="0.25">
      <c r="A47" s="99" t="s">
        <v>55</v>
      </c>
      <c r="B47" s="60"/>
      <c r="C47" s="61"/>
      <c r="D47" s="30"/>
      <c r="E47" s="62"/>
      <c r="F47" s="61"/>
      <c r="G47" s="30"/>
      <c r="H47" s="62">
        <f>B47-E47</f>
        <v>0</v>
      </c>
      <c r="I47" s="63">
        <f>C47-F47</f>
        <v>0</v>
      </c>
    </row>
    <row r="48" spans="1:9" hidden="1" x14ac:dyDescent="0.25">
      <c r="A48" s="99" t="s">
        <v>54</v>
      </c>
      <c r="B48" s="60"/>
      <c r="C48" s="61"/>
      <c r="D48" s="30"/>
      <c r="E48" s="62"/>
      <c r="F48" s="61"/>
      <c r="G48" s="30"/>
      <c r="H48" s="62"/>
      <c r="I48" s="63"/>
    </row>
    <row r="49" spans="1:9" hidden="1" x14ac:dyDescent="0.25">
      <c r="A49" s="98" t="s">
        <v>73</v>
      </c>
      <c r="B49" s="60"/>
      <c r="C49" s="61"/>
      <c r="D49" s="30"/>
      <c r="E49" s="62"/>
      <c r="F49" s="61"/>
      <c r="G49" s="30"/>
      <c r="H49" s="62"/>
      <c r="I49" s="63"/>
    </row>
    <row r="50" spans="1:9" hidden="1" x14ac:dyDescent="0.25">
      <c r="A50" s="99" t="s">
        <v>20</v>
      </c>
      <c r="B50" s="64"/>
      <c r="C50" s="90"/>
      <c r="D50" s="30"/>
      <c r="E50" s="64"/>
      <c r="F50" s="90"/>
      <c r="G50" s="30"/>
      <c r="H50" s="62">
        <f t="shared" ref="H50:I72" si="4">B50-E50</f>
        <v>0</v>
      </c>
      <c r="I50" s="63">
        <f t="shared" si="4"/>
        <v>0</v>
      </c>
    </row>
    <row r="51" spans="1:9" hidden="1" x14ac:dyDescent="0.25">
      <c r="A51" s="99" t="s">
        <v>92</v>
      </c>
      <c r="B51" s="64"/>
      <c r="C51" s="90"/>
      <c r="D51" s="30"/>
      <c r="E51" s="64"/>
      <c r="F51" s="90"/>
      <c r="G51" s="30"/>
      <c r="H51" s="62">
        <f t="shared" si="4"/>
        <v>0</v>
      </c>
      <c r="I51" s="63">
        <f t="shared" si="4"/>
        <v>0</v>
      </c>
    </row>
    <row r="52" spans="1:9" hidden="1" x14ac:dyDescent="0.25">
      <c r="A52" s="99" t="s">
        <v>21</v>
      </c>
      <c r="B52" s="105"/>
      <c r="C52" s="90"/>
      <c r="D52" s="30"/>
      <c r="E52" s="64"/>
      <c r="F52" s="90"/>
      <c r="G52" s="30"/>
      <c r="H52" s="62">
        <f t="shared" si="4"/>
        <v>0</v>
      </c>
      <c r="I52" s="63">
        <f t="shared" si="4"/>
        <v>0</v>
      </c>
    </row>
    <row r="53" spans="1:9" hidden="1" x14ac:dyDescent="0.25">
      <c r="A53" s="99" t="s">
        <v>22</v>
      </c>
      <c r="B53" s="64"/>
      <c r="C53" s="90"/>
      <c r="D53" s="30"/>
      <c r="E53" s="64"/>
      <c r="F53" s="90"/>
      <c r="G53" s="30"/>
      <c r="H53" s="62">
        <f t="shared" si="4"/>
        <v>0</v>
      </c>
      <c r="I53" s="63">
        <f t="shared" si="4"/>
        <v>0</v>
      </c>
    </row>
    <row r="54" spans="1:9" hidden="1" x14ac:dyDescent="0.25">
      <c r="A54" s="99" t="s">
        <v>28</v>
      </c>
      <c r="B54" s="134"/>
      <c r="C54" s="89"/>
      <c r="D54" s="30"/>
      <c r="E54" s="134"/>
      <c r="F54" s="89"/>
      <c r="G54" s="30"/>
      <c r="H54" s="62">
        <f t="shared" si="4"/>
        <v>0</v>
      </c>
      <c r="I54" s="63">
        <f t="shared" si="4"/>
        <v>0</v>
      </c>
    </row>
    <row r="55" spans="1:9" hidden="1" x14ac:dyDescent="0.25">
      <c r="A55" s="98" t="s">
        <v>74</v>
      </c>
      <c r="B55" s="60"/>
      <c r="C55" s="61"/>
      <c r="D55" s="30"/>
      <c r="E55" s="134"/>
      <c r="F55" s="89"/>
      <c r="G55" s="30"/>
      <c r="H55" s="62"/>
      <c r="I55" s="63"/>
    </row>
    <row r="56" spans="1:9" hidden="1" x14ac:dyDescent="0.25">
      <c r="A56" s="99" t="s">
        <v>29</v>
      </c>
      <c r="B56" s="135"/>
      <c r="C56" s="89"/>
      <c r="D56" s="30"/>
      <c r="E56" s="134"/>
      <c r="F56" s="89"/>
      <c r="G56" s="30"/>
      <c r="H56" s="62">
        <f t="shared" si="4"/>
        <v>0</v>
      </c>
      <c r="I56" s="63">
        <f t="shared" si="4"/>
        <v>0</v>
      </c>
    </row>
    <row r="57" spans="1:9" hidden="1" x14ac:dyDescent="0.25">
      <c r="A57" s="99" t="s">
        <v>20</v>
      </c>
      <c r="B57" s="105"/>
      <c r="C57" s="90"/>
      <c r="D57" s="11"/>
      <c r="E57" s="64"/>
      <c r="F57" s="90"/>
      <c r="G57" s="11"/>
      <c r="H57" s="62">
        <f t="shared" si="4"/>
        <v>0</v>
      </c>
      <c r="I57" s="63">
        <f t="shared" si="4"/>
        <v>0</v>
      </c>
    </row>
    <row r="58" spans="1:9" hidden="1" x14ac:dyDescent="0.25">
      <c r="A58" s="99" t="s">
        <v>31</v>
      </c>
      <c r="B58" s="105"/>
      <c r="C58" s="90"/>
      <c r="D58" s="11"/>
      <c r="E58" s="64"/>
      <c r="F58" s="90"/>
      <c r="G58" s="11"/>
      <c r="H58" s="62">
        <f t="shared" si="4"/>
        <v>0</v>
      </c>
      <c r="I58" s="63">
        <f t="shared" si="4"/>
        <v>0</v>
      </c>
    </row>
    <row r="59" spans="1:9" hidden="1" x14ac:dyDescent="0.25">
      <c r="A59" s="99" t="s">
        <v>47</v>
      </c>
      <c r="B59" s="105"/>
      <c r="C59" s="90"/>
      <c r="D59" s="11"/>
      <c r="E59" s="64"/>
      <c r="F59" s="90"/>
      <c r="G59" s="11"/>
      <c r="H59" s="62">
        <f t="shared" si="4"/>
        <v>0</v>
      </c>
      <c r="I59" s="63">
        <f t="shared" si="4"/>
        <v>0</v>
      </c>
    </row>
    <row r="60" spans="1:9" hidden="1" x14ac:dyDescent="0.25">
      <c r="A60" s="99" t="s">
        <v>23</v>
      </c>
      <c r="B60" s="105"/>
      <c r="C60" s="90"/>
      <c r="D60" s="11"/>
      <c r="E60" s="64"/>
      <c r="F60" s="90"/>
      <c r="G60" s="11"/>
      <c r="H60" s="62">
        <f t="shared" si="4"/>
        <v>0</v>
      </c>
      <c r="I60" s="63">
        <f t="shared" si="4"/>
        <v>0</v>
      </c>
    </row>
    <row r="61" spans="1:9" hidden="1" x14ac:dyDescent="0.25">
      <c r="A61" s="99" t="s">
        <v>28</v>
      </c>
      <c r="B61" s="105"/>
      <c r="C61" s="90"/>
      <c r="D61" s="11"/>
      <c r="E61" s="64"/>
      <c r="F61" s="90"/>
      <c r="G61" s="11"/>
      <c r="H61" s="62">
        <f t="shared" si="4"/>
        <v>0</v>
      </c>
      <c r="I61" s="63">
        <f t="shared" si="4"/>
        <v>0</v>
      </c>
    </row>
    <row r="62" spans="1:9" hidden="1" x14ac:dyDescent="0.25">
      <c r="A62" s="98" t="s">
        <v>72</v>
      </c>
      <c r="B62" s="60"/>
      <c r="C62" s="61"/>
      <c r="D62" s="11"/>
      <c r="E62" s="64"/>
      <c r="F62" s="90"/>
      <c r="G62" s="11"/>
      <c r="H62" s="62"/>
      <c r="I62" s="63"/>
    </row>
    <row r="63" spans="1:9" hidden="1" x14ac:dyDescent="0.25">
      <c r="A63" s="99" t="s">
        <v>91</v>
      </c>
      <c r="B63" s="60"/>
      <c r="C63" s="61"/>
      <c r="D63" s="11"/>
      <c r="E63" s="64"/>
      <c r="F63" s="90"/>
      <c r="G63" s="11"/>
      <c r="H63" s="62">
        <f t="shared" si="4"/>
        <v>0</v>
      </c>
      <c r="I63" s="63">
        <f t="shared" si="4"/>
        <v>0</v>
      </c>
    </row>
    <row r="64" spans="1:9" hidden="1" x14ac:dyDescent="0.25">
      <c r="A64" s="99" t="s">
        <v>59</v>
      </c>
      <c r="B64" s="60"/>
      <c r="C64" s="61"/>
      <c r="D64" s="11"/>
      <c r="E64" s="64"/>
      <c r="F64" s="90"/>
      <c r="G64" s="11"/>
      <c r="H64" s="62">
        <f t="shared" si="4"/>
        <v>0</v>
      </c>
      <c r="I64" s="63">
        <f t="shared" si="4"/>
        <v>0</v>
      </c>
    </row>
    <row r="65" spans="1:9" hidden="1" x14ac:dyDescent="0.25">
      <c r="A65" s="98" t="s">
        <v>35</v>
      </c>
      <c r="B65" s="60"/>
      <c r="C65" s="61"/>
      <c r="D65" s="11"/>
      <c r="E65" s="64"/>
      <c r="F65" s="90"/>
      <c r="G65" s="11"/>
      <c r="H65" s="62"/>
      <c r="I65" s="63"/>
    </row>
    <row r="66" spans="1:9" hidden="1" x14ac:dyDescent="0.25">
      <c r="A66" s="99" t="s">
        <v>77</v>
      </c>
      <c r="B66" s="60"/>
      <c r="C66" s="61"/>
      <c r="D66" s="11"/>
      <c r="E66" s="64"/>
      <c r="F66" s="90"/>
      <c r="G66" s="11"/>
      <c r="H66" s="62">
        <f t="shared" si="4"/>
        <v>0</v>
      </c>
      <c r="I66" s="63">
        <f t="shared" si="4"/>
        <v>0</v>
      </c>
    </row>
    <row r="67" spans="1:9" hidden="1" x14ac:dyDescent="0.25">
      <c r="A67" s="99" t="s">
        <v>96</v>
      </c>
      <c r="B67" s="60"/>
      <c r="C67" s="61"/>
      <c r="D67" s="11"/>
      <c r="E67" s="64"/>
      <c r="F67" s="90"/>
      <c r="G67" s="11"/>
      <c r="H67" s="62">
        <f t="shared" si="4"/>
        <v>0</v>
      </c>
      <c r="I67" s="63">
        <f t="shared" si="4"/>
        <v>0</v>
      </c>
    </row>
    <row r="68" spans="1:9" hidden="1" x14ac:dyDescent="0.25">
      <c r="A68" s="99" t="s">
        <v>28</v>
      </c>
      <c r="B68" s="60"/>
      <c r="C68" s="61"/>
      <c r="D68" s="11"/>
      <c r="E68" s="64"/>
      <c r="F68" s="90"/>
      <c r="G68" s="11"/>
      <c r="H68" s="62">
        <f t="shared" si="4"/>
        <v>0</v>
      </c>
      <c r="I68" s="63">
        <f t="shared" si="4"/>
        <v>0</v>
      </c>
    </row>
    <row r="69" spans="1:9" hidden="1" x14ac:dyDescent="0.25">
      <c r="A69" s="98" t="s">
        <v>75</v>
      </c>
      <c r="B69" s="60"/>
      <c r="C69" s="61"/>
      <c r="D69" s="11"/>
      <c r="E69" s="64"/>
      <c r="F69" s="90"/>
      <c r="G69" s="11"/>
      <c r="H69" s="62"/>
      <c r="I69" s="63"/>
    </row>
    <row r="70" spans="1:9" hidden="1" x14ac:dyDescent="0.25">
      <c r="A70" s="99" t="s">
        <v>37</v>
      </c>
      <c r="B70" s="60"/>
      <c r="C70" s="61"/>
      <c r="D70" s="11"/>
      <c r="E70" s="64"/>
      <c r="F70" s="90"/>
      <c r="G70" s="11"/>
      <c r="H70" s="62">
        <f t="shared" si="4"/>
        <v>0</v>
      </c>
      <c r="I70" s="63">
        <f t="shared" si="4"/>
        <v>0</v>
      </c>
    </row>
    <row r="71" spans="1:9" hidden="1" x14ac:dyDescent="0.25">
      <c r="A71" s="99" t="s">
        <v>38</v>
      </c>
      <c r="B71" s="68"/>
      <c r="C71" s="69"/>
      <c r="D71" s="11"/>
      <c r="E71" s="81"/>
      <c r="F71" s="91"/>
      <c r="G71" s="11"/>
      <c r="H71" s="70">
        <f t="shared" si="4"/>
        <v>0</v>
      </c>
      <c r="I71" s="71">
        <f t="shared" si="4"/>
        <v>0</v>
      </c>
    </row>
    <row r="72" spans="1:9" x14ac:dyDescent="0.25">
      <c r="A72" s="10" t="s">
        <v>10</v>
      </c>
      <c r="B72" s="43">
        <f>SUM(B50:B71)</f>
        <v>0</v>
      </c>
      <c r="C72" s="44">
        <f>SUM(C47:C71)</f>
        <v>0</v>
      </c>
      <c r="D72" s="11"/>
      <c r="E72" s="43">
        <v>0</v>
      </c>
      <c r="F72" s="44">
        <v>0</v>
      </c>
      <c r="G72" s="11"/>
      <c r="H72" s="62">
        <f t="shared" si="4"/>
        <v>0</v>
      </c>
      <c r="I72" s="63">
        <f t="shared" si="4"/>
        <v>0</v>
      </c>
    </row>
    <row r="73" spans="1:9" x14ac:dyDescent="0.25">
      <c r="B73" s="45"/>
      <c r="C73" s="44"/>
      <c r="D73" s="11"/>
      <c r="E73" s="45"/>
      <c r="F73" s="44"/>
      <c r="G73" s="11"/>
      <c r="H73" s="45"/>
      <c r="I73" s="46"/>
    </row>
    <row r="74" spans="1:9" x14ac:dyDescent="0.25">
      <c r="A74" s="136" t="s">
        <v>4</v>
      </c>
      <c r="B74" s="45"/>
      <c r="C74" s="65"/>
      <c r="D74" s="11"/>
      <c r="E74" s="45"/>
      <c r="F74" s="65"/>
      <c r="G74" s="11"/>
      <c r="H74" s="45"/>
      <c r="I74" s="46"/>
    </row>
    <row r="75" spans="1:9" x14ac:dyDescent="0.25">
      <c r="A75" s="136" t="s">
        <v>80</v>
      </c>
      <c r="B75" s="45"/>
      <c r="C75" s="65"/>
      <c r="D75" s="11"/>
      <c r="E75" s="45"/>
      <c r="F75" s="65"/>
      <c r="G75" s="11"/>
      <c r="H75" s="45"/>
      <c r="I75" s="46"/>
    </row>
    <row r="76" spans="1:9" x14ac:dyDescent="0.25">
      <c r="A76" s="79" t="s">
        <v>71</v>
      </c>
      <c r="B76" s="45"/>
      <c r="C76" s="65"/>
      <c r="D76" s="11"/>
      <c r="E76" s="45"/>
      <c r="F76" s="65"/>
      <c r="G76" s="11"/>
      <c r="H76" s="45"/>
      <c r="I76" s="46"/>
    </row>
    <row r="77" spans="1:9" x14ac:dyDescent="0.25">
      <c r="A77" s="98" t="s">
        <v>35</v>
      </c>
      <c r="B77" s="118"/>
      <c r="C77" s="97"/>
      <c r="D77" s="11"/>
      <c r="E77" s="118"/>
      <c r="F77" s="97"/>
      <c r="G77" s="11"/>
      <c r="H77" s="45"/>
      <c r="I77" s="46"/>
    </row>
    <row r="78" spans="1:9" x14ac:dyDescent="0.25">
      <c r="A78" s="99" t="s">
        <v>35</v>
      </c>
      <c r="B78" s="118">
        <v>0</v>
      </c>
      <c r="C78" s="97">
        <v>0</v>
      </c>
      <c r="D78" s="11"/>
      <c r="E78" s="118">
        <v>0</v>
      </c>
      <c r="F78" s="97">
        <v>0</v>
      </c>
      <c r="G78" s="11"/>
      <c r="H78" s="45">
        <f t="shared" ref="H78:I82" si="5">B78-E78</f>
        <v>0</v>
      </c>
      <c r="I78" s="46">
        <f t="shared" si="5"/>
        <v>0</v>
      </c>
    </row>
    <row r="79" spans="1:9" x14ac:dyDescent="0.25">
      <c r="A79" s="98" t="s">
        <v>75</v>
      </c>
      <c r="B79" s="123"/>
      <c r="C79" s="96"/>
      <c r="D79" s="11"/>
      <c r="E79" s="123"/>
      <c r="F79" s="96"/>
      <c r="G79" s="11"/>
      <c r="H79" s="45"/>
      <c r="I79" s="46"/>
    </row>
    <row r="80" spans="1:9" x14ac:dyDescent="0.25">
      <c r="A80" s="99" t="s">
        <v>37</v>
      </c>
      <c r="B80" s="126">
        <v>0</v>
      </c>
      <c r="C80" s="102">
        <v>0</v>
      </c>
      <c r="D80" s="30"/>
      <c r="E80" s="126">
        <v>0</v>
      </c>
      <c r="F80" s="102">
        <v>0</v>
      </c>
      <c r="G80" s="30"/>
      <c r="H80" s="45">
        <f t="shared" si="5"/>
        <v>0</v>
      </c>
      <c r="I80" s="46">
        <f t="shared" si="5"/>
        <v>0</v>
      </c>
    </row>
    <row r="81" spans="1:9" x14ac:dyDescent="0.25">
      <c r="A81" s="99" t="s">
        <v>38</v>
      </c>
      <c r="B81" s="124">
        <v>0</v>
      </c>
      <c r="C81" s="101">
        <v>0</v>
      </c>
      <c r="D81" s="30"/>
      <c r="E81" s="124">
        <v>0</v>
      </c>
      <c r="F81" s="101">
        <v>0</v>
      </c>
      <c r="G81" s="30"/>
      <c r="H81" s="70">
        <f t="shared" si="5"/>
        <v>0</v>
      </c>
      <c r="I81" s="71">
        <f t="shared" si="5"/>
        <v>0</v>
      </c>
    </row>
    <row r="82" spans="1:9" x14ac:dyDescent="0.25">
      <c r="A82" s="10" t="s">
        <v>10</v>
      </c>
      <c r="B82" s="45">
        <f>SUM(B77:B81)</f>
        <v>0</v>
      </c>
      <c r="C82" s="66">
        <f>SUM(C77:C81)</f>
        <v>0</v>
      </c>
      <c r="D82" s="11"/>
      <c r="E82" s="45">
        <v>0</v>
      </c>
      <c r="F82" s="44">
        <v>0</v>
      </c>
      <c r="G82" s="11"/>
      <c r="H82" s="45">
        <f t="shared" si="5"/>
        <v>0</v>
      </c>
      <c r="I82" s="46">
        <f t="shared" si="5"/>
        <v>0</v>
      </c>
    </row>
    <row r="83" spans="1:9" x14ac:dyDescent="0.25">
      <c r="B83" s="45"/>
      <c r="C83" s="66"/>
      <c r="D83" s="11"/>
      <c r="E83" s="45"/>
      <c r="F83" s="44"/>
      <c r="G83" s="11"/>
      <c r="H83" s="45"/>
      <c r="I83" s="46"/>
    </row>
    <row r="84" spans="1:9" x14ac:dyDescent="0.25">
      <c r="A84" s="136" t="s">
        <v>4</v>
      </c>
      <c r="B84" s="45"/>
      <c r="C84" s="66"/>
      <c r="D84" s="11"/>
      <c r="E84" s="45"/>
      <c r="F84" s="44"/>
      <c r="G84" s="11"/>
      <c r="H84" s="45"/>
      <c r="I84" s="46"/>
    </row>
    <row r="85" spans="1:9" x14ac:dyDescent="0.25">
      <c r="A85" s="136" t="s">
        <v>81</v>
      </c>
      <c r="B85" s="45"/>
      <c r="C85" s="65"/>
      <c r="D85" s="11"/>
      <c r="E85" s="45"/>
      <c r="F85" s="44"/>
      <c r="G85" s="11"/>
      <c r="H85" s="45"/>
      <c r="I85" s="46"/>
    </row>
    <row r="86" spans="1:9" x14ac:dyDescent="0.25">
      <c r="A86" s="79" t="s">
        <v>71</v>
      </c>
      <c r="B86" s="45"/>
      <c r="C86" s="65"/>
      <c r="D86" s="11"/>
      <c r="E86" s="45"/>
      <c r="F86" s="44"/>
      <c r="G86" s="11"/>
      <c r="H86" s="45"/>
      <c r="I86" s="46"/>
    </row>
    <row r="87" spans="1:9" x14ac:dyDescent="0.25">
      <c r="A87" s="98" t="s">
        <v>73</v>
      </c>
      <c r="B87" s="45"/>
      <c r="C87" s="65"/>
      <c r="D87" s="11"/>
      <c r="E87" s="45"/>
      <c r="F87" s="44"/>
      <c r="G87" s="11"/>
      <c r="H87" s="45"/>
      <c r="I87" s="46"/>
    </row>
    <row r="88" spans="1:9" x14ac:dyDescent="0.25">
      <c r="A88" s="148" t="s">
        <v>164</v>
      </c>
      <c r="B88" s="45">
        <v>0</v>
      </c>
      <c r="C88" s="65">
        <v>0.5</v>
      </c>
      <c r="D88" s="11"/>
      <c r="E88" s="45">
        <v>0</v>
      </c>
      <c r="F88" s="65">
        <v>0</v>
      </c>
      <c r="G88" s="11"/>
      <c r="H88" s="45">
        <v>0</v>
      </c>
      <c r="I88" s="46">
        <f>C88-F88</f>
        <v>0.5</v>
      </c>
    </row>
    <row r="89" spans="1:9" x14ac:dyDescent="0.25">
      <c r="A89" s="98" t="s">
        <v>74</v>
      </c>
      <c r="B89" s="45"/>
      <c r="C89" s="65"/>
      <c r="D89" s="11"/>
      <c r="E89" s="45"/>
      <c r="F89" s="65"/>
      <c r="G89" s="11"/>
      <c r="H89" s="45"/>
      <c r="I89" s="46"/>
    </row>
    <row r="90" spans="1:9" x14ac:dyDescent="0.25">
      <c r="A90" s="99" t="s">
        <v>70</v>
      </c>
      <c r="B90" s="45">
        <v>111</v>
      </c>
      <c r="C90" s="65">
        <v>5</v>
      </c>
      <c r="D90" s="11"/>
      <c r="E90" s="45">
        <v>136</v>
      </c>
      <c r="F90" s="65">
        <v>5</v>
      </c>
      <c r="G90" s="11"/>
      <c r="H90" s="45">
        <f t="shared" ref="H90:I99" si="6">B90-E90</f>
        <v>-25</v>
      </c>
      <c r="I90" s="46">
        <f t="shared" si="6"/>
        <v>0</v>
      </c>
    </row>
    <row r="91" spans="1:9" x14ac:dyDescent="0.25">
      <c r="A91" s="99" t="s">
        <v>31</v>
      </c>
      <c r="B91" s="45">
        <v>0</v>
      </c>
      <c r="C91" s="65">
        <v>0</v>
      </c>
      <c r="D91" s="11"/>
      <c r="E91" s="45">
        <v>0</v>
      </c>
      <c r="F91" s="65">
        <v>0</v>
      </c>
      <c r="G91" s="11"/>
      <c r="H91" s="45">
        <f t="shared" si="6"/>
        <v>0</v>
      </c>
      <c r="I91" s="46">
        <f t="shared" si="6"/>
        <v>0</v>
      </c>
    </row>
    <row r="92" spans="1:9" x14ac:dyDescent="0.25">
      <c r="A92" s="99" t="s">
        <v>44</v>
      </c>
      <c r="B92" s="45">
        <v>0</v>
      </c>
      <c r="C92" s="65">
        <v>0</v>
      </c>
      <c r="D92" s="11"/>
      <c r="E92" s="45">
        <v>0</v>
      </c>
      <c r="F92" s="65">
        <v>0</v>
      </c>
      <c r="G92" s="11"/>
      <c r="H92" s="45">
        <f t="shared" si="6"/>
        <v>0</v>
      </c>
      <c r="I92" s="46">
        <f t="shared" si="6"/>
        <v>0</v>
      </c>
    </row>
    <row r="93" spans="1:9" x14ac:dyDescent="0.25">
      <c r="A93" s="98" t="s">
        <v>37</v>
      </c>
      <c r="B93" s="123"/>
      <c r="C93" s="65"/>
      <c r="D93" s="11"/>
      <c r="E93" s="123"/>
      <c r="F93" s="65"/>
      <c r="G93" s="11"/>
      <c r="H93" s="45"/>
      <c r="I93" s="46"/>
    </row>
    <row r="94" spans="1:9" x14ac:dyDescent="0.25">
      <c r="A94" s="99" t="s">
        <v>75</v>
      </c>
      <c r="B94" s="126">
        <v>0</v>
      </c>
      <c r="C94" s="84">
        <v>0</v>
      </c>
      <c r="D94" s="30"/>
      <c r="E94" s="126">
        <v>0</v>
      </c>
      <c r="F94" s="84">
        <v>0</v>
      </c>
      <c r="G94" s="30"/>
      <c r="H94" s="45">
        <f t="shared" si="6"/>
        <v>0</v>
      </c>
      <c r="I94" s="46">
        <f t="shared" si="6"/>
        <v>0</v>
      </c>
    </row>
    <row r="95" spans="1:9" x14ac:dyDescent="0.25">
      <c r="A95" s="99" t="s">
        <v>38</v>
      </c>
      <c r="B95" s="126">
        <v>0</v>
      </c>
      <c r="C95" s="84">
        <v>0</v>
      </c>
      <c r="D95" s="30"/>
      <c r="E95" s="126">
        <v>0</v>
      </c>
      <c r="F95" s="84">
        <v>0</v>
      </c>
      <c r="G95" s="30"/>
      <c r="H95" s="45">
        <f t="shared" si="6"/>
        <v>0</v>
      </c>
      <c r="I95" s="46">
        <f t="shared" si="6"/>
        <v>0</v>
      </c>
    </row>
    <row r="96" spans="1:9" x14ac:dyDescent="0.25">
      <c r="A96" s="98" t="s">
        <v>35</v>
      </c>
      <c r="B96" s="126"/>
      <c r="C96" s="84"/>
      <c r="D96" s="30"/>
      <c r="E96" s="126"/>
      <c r="F96" s="84"/>
      <c r="G96" s="30"/>
      <c r="H96" s="45"/>
      <c r="I96" s="46"/>
    </row>
    <row r="97" spans="1:9" x14ac:dyDescent="0.25">
      <c r="A97" s="99" t="s">
        <v>35</v>
      </c>
      <c r="B97" s="126">
        <v>100</v>
      </c>
      <c r="C97" s="84">
        <v>3</v>
      </c>
      <c r="D97" s="30"/>
      <c r="E97" s="126">
        <v>188</v>
      </c>
      <c r="F97" s="84">
        <v>1.5</v>
      </c>
      <c r="G97" s="30"/>
      <c r="H97" s="45">
        <f t="shared" si="6"/>
        <v>-88</v>
      </c>
      <c r="I97" s="46">
        <f t="shared" si="6"/>
        <v>1.5</v>
      </c>
    </row>
    <row r="98" spans="1:9" x14ac:dyDescent="0.25">
      <c r="A98" s="99" t="s">
        <v>36</v>
      </c>
      <c r="B98" s="124">
        <v>0</v>
      </c>
      <c r="C98" s="67">
        <v>0</v>
      </c>
      <c r="D98" s="11"/>
      <c r="E98" s="124">
        <v>0</v>
      </c>
      <c r="F98" s="67">
        <v>1</v>
      </c>
      <c r="G98" s="11"/>
      <c r="H98" s="70">
        <f t="shared" si="6"/>
        <v>0</v>
      </c>
      <c r="I98" s="71">
        <f t="shared" si="6"/>
        <v>-1</v>
      </c>
    </row>
    <row r="99" spans="1:9" x14ac:dyDescent="0.25">
      <c r="A99" s="10" t="s">
        <v>10</v>
      </c>
      <c r="B99" s="45">
        <f>SUM(B90:B98)</f>
        <v>211</v>
      </c>
      <c r="C99" s="65">
        <f>SUM(C88:C98)</f>
        <v>8.5</v>
      </c>
      <c r="D99" s="11"/>
      <c r="E99" s="45">
        <v>324</v>
      </c>
      <c r="F99" s="44">
        <v>7.5</v>
      </c>
      <c r="G99" s="11"/>
      <c r="H99" s="45">
        <f t="shared" si="6"/>
        <v>-113</v>
      </c>
      <c r="I99" s="46">
        <f t="shared" si="6"/>
        <v>1</v>
      </c>
    </row>
    <row r="100" spans="1:9" x14ac:dyDescent="0.25">
      <c r="B100" s="45"/>
      <c r="C100" s="65"/>
      <c r="D100" s="11"/>
      <c r="E100" s="45"/>
      <c r="F100" s="44"/>
      <c r="G100" s="11"/>
      <c r="H100" s="45"/>
      <c r="I100" s="46"/>
    </row>
    <row r="101" spans="1:9" x14ac:dyDescent="0.25">
      <c r="A101" s="136" t="s">
        <v>4</v>
      </c>
      <c r="B101" s="45"/>
      <c r="C101" s="65"/>
      <c r="D101" s="11"/>
      <c r="E101" s="45"/>
      <c r="F101" s="44"/>
      <c r="G101" s="11"/>
      <c r="H101" s="45"/>
      <c r="I101" s="46"/>
    </row>
    <row r="102" spans="1:9" x14ac:dyDescent="0.25">
      <c r="A102" s="136" t="s">
        <v>82</v>
      </c>
      <c r="B102" s="45"/>
      <c r="C102" s="65"/>
      <c r="D102" s="11"/>
      <c r="E102" s="45"/>
      <c r="F102" s="44"/>
      <c r="G102" s="11"/>
      <c r="H102" s="45"/>
      <c r="I102" s="46"/>
    </row>
    <row r="103" spans="1:9" x14ac:dyDescent="0.25">
      <c r="A103" s="79" t="s">
        <v>71</v>
      </c>
      <c r="B103" s="45"/>
      <c r="C103" s="65"/>
      <c r="D103" s="11"/>
      <c r="E103" s="45"/>
      <c r="F103" s="44"/>
      <c r="G103" s="11"/>
      <c r="H103" s="45"/>
      <c r="I103" s="46"/>
    </row>
    <row r="104" spans="1:9" hidden="1" x14ac:dyDescent="0.25">
      <c r="A104" s="98" t="s">
        <v>73</v>
      </c>
      <c r="B104" s="118"/>
      <c r="C104" s="97"/>
      <c r="D104" s="11"/>
      <c r="E104" s="45"/>
      <c r="F104" s="44"/>
      <c r="G104" s="11"/>
      <c r="H104" s="45"/>
      <c r="I104" s="46"/>
    </row>
    <row r="105" spans="1:9" hidden="1" x14ac:dyDescent="0.25">
      <c r="A105" s="99" t="s">
        <v>20</v>
      </c>
      <c r="B105" s="118"/>
      <c r="C105" s="97"/>
      <c r="D105" s="11"/>
      <c r="E105" s="118"/>
      <c r="F105" s="90"/>
      <c r="G105" s="11"/>
      <c r="H105" s="45">
        <f t="shared" ref="H105:I123" si="7">B105-E105</f>
        <v>0</v>
      </c>
      <c r="I105" s="46">
        <f t="shared" si="7"/>
        <v>0</v>
      </c>
    </row>
    <row r="106" spans="1:9" hidden="1" x14ac:dyDescent="0.25">
      <c r="A106" s="99" t="s">
        <v>92</v>
      </c>
      <c r="B106" s="118"/>
      <c r="C106" s="97"/>
      <c r="D106" s="11"/>
      <c r="E106" s="118"/>
      <c r="F106" s="90"/>
      <c r="G106" s="11"/>
      <c r="H106" s="45">
        <f t="shared" si="7"/>
        <v>0</v>
      </c>
      <c r="I106" s="46">
        <f t="shared" si="7"/>
        <v>0</v>
      </c>
    </row>
    <row r="107" spans="1:9" hidden="1" x14ac:dyDescent="0.25">
      <c r="A107" s="99" t="s">
        <v>22</v>
      </c>
      <c r="B107" s="118"/>
      <c r="C107" s="90"/>
      <c r="D107" s="11"/>
      <c r="E107" s="118"/>
      <c r="F107" s="90"/>
      <c r="G107" s="11"/>
      <c r="H107" s="45">
        <f t="shared" si="7"/>
        <v>0</v>
      </c>
      <c r="I107" s="46">
        <f t="shared" si="7"/>
        <v>0</v>
      </c>
    </row>
    <row r="108" spans="1:9" hidden="1" x14ac:dyDescent="0.25">
      <c r="A108" s="99" t="s">
        <v>23</v>
      </c>
      <c r="B108" s="118"/>
      <c r="C108" s="90"/>
      <c r="D108" s="11"/>
      <c r="E108" s="118"/>
      <c r="F108" s="90"/>
      <c r="G108" s="11"/>
      <c r="H108" s="45">
        <f t="shared" si="7"/>
        <v>0</v>
      </c>
      <c r="I108" s="46">
        <f t="shared" si="7"/>
        <v>0</v>
      </c>
    </row>
    <row r="109" spans="1:9" hidden="1" x14ac:dyDescent="0.25">
      <c r="A109" s="99" t="s">
        <v>28</v>
      </c>
      <c r="B109" s="126"/>
      <c r="C109" s="89"/>
      <c r="D109" s="30"/>
      <c r="E109" s="126"/>
      <c r="F109" s="89"/>
      <c r="G109" s="30"/>
      <c r="H109" s="62">
        <f t="shared" si="7"/>
        <v>0</v>
      </c>
      <c r="I109" s="63">
        <f t="shared" si="7"/>
        <v>0</v>
      </c>
    </row>
    <row r="110" spans="1:9" hidden="1" x14ac:dyDescent="0.25">
      <c r="A110" s="99" t="s">
        <v>60</v>
      </c>
      <c r="B110" s="126"/>
      <c r="C110" s="89"/>
      <c r="D110" s="30"/>
      <c r="E110" s="126"/>
      <c r="F110" s="89"/>
      <c r="G110" s="30"/>
      <c r="H110" s="62">
        <f t="shared" si="7"/>
        <v>0</v>
      </c>
      <c r="I110" s="63">
        <f t="shared" si="7"/>
        <v>0</v>
      </c>
    </row>
    <row r="111" spans="1:9" hidden="1" x14ac:dyDescent="0.25">
      <c r="A111" s="99" t="s">
        <v>61</v>
      </c>
      <c r="B111" s="126"/>
      <c r="C111" s="89"/>
      <c r="D111" s="30"/>
      <c r="E111" s="126"/>
      <c r="F111" s="89"/>
      <c r="G111" s="30"/>
      <c r="H111" s="62">
        <f t="shared" si="7"/>
        <v>0</v>
      </c>
      <c r="I111" s="63">
        <f t="shared" si="7"/>
        <v>0</v>
      </c>
    </row>
    <row r="112" spans="1:9" hidden="1" x14ac:dyDescent="0.25">
      <c r="A112" s="98" t="s">
        <v>74</v>
      </c>
      <c r="B112" s="126"/>
      <c r="C112" s="89"/>
      <c r="D112" s="30"/>
      <c r="E112" s="126"/>
      <c r="F112" s="89"/>
      <c r="G112" s="30"/>
      <c r="H112" s="62"/>
      <c r="I112" s="63"/>
    </row>
    <row r="113" spans="1:9" hidden="1" x14ac:dyDescent="0.25">
      <c r="A113" s="99" t="s">
        <v>47</v>
      </c>
      <c r="B113" s="126"/>
      <c r="C113" s="89"/>
      <c r="D113" s="30"/>
      <c r="E113" s="126"/>
      <c r="F113" s="89"/>
      <c r="G113" s="30"/>
      <c r="H113" s="62">
        <f t="shared" si="7"/>
        <v>0</v>
      </c>
      <c r="I113" s="63">
        <f t="shared" si="7"/>
        <v>0</v>
      </c>
    </row>
    <row r="114" spans="1:9" hidden="1" x14ac:dyDescent="0.25">
      <c r="A114" s="98" t="s">
        <v>35</v>
      </c>
      <c r="B114" s="123"/>
      <c r="C114" s="96"/>
      <c r="D114" s="11"/>
      <c r="E114" s="45"/>
      <c r="F114" s="44"/>
      <c r="G114" s="11"/>
      <c r="H114" s="62"/>
      <c r="I114" s="63"/>
    </row>
    <row r="115" spans="1:9" hidden="1" x14ac:dyDescent="0.25">
      <c r="A115" s="99" t="s">
        <v>77</v>
      </c>
      <c r="B115" s="118"/>
      <c r="C115" s="97"/>
      <c r="D115" s="11"/>
      <c r="E115" s="45"/>
      <c r="F115" s="44"/>
      <c r="G115" s="11"/>
      <c r="H115" s="62">
        <f t="shared" si="7"/>
        <v>0</v>
      </c>
      <c r="I115" s="63">
        <f t="shared" si="7"/>
        <v>0</v>
      </c>
    </row>
    <row r="116" spans="1:9" hidden="1" x14ac:dyDescent="0.25">
      <c r="A116" s="99" t="s">
        <v>28</v>
      </c>
      <c r="B116" s="118"/>
      <c r="C116" s="97"/>
      <c r="D116" s="11"/>
      <c r="E116" s="45"/>
      <c r="F116" s="44"/>
      <c r="G116" s="11"/>
      <c r="H116" s="62">
        <f t="shared" si="7"/>
        <v>0</v>
      </c>
      <c r="I116" s="63">
        <f t="shared" si="7"/>
        <v>0</v>
      </c>
    </row>
    <row r="117" spans="1:9" hidden="1" x14ac:dyDescent="0.25">
      <c r="A117" s="98" t="s">
        <v>93</v>
      </c>
      <c r="B117" s="118"/>
      <c r="C117" s="97"/>
      <c r="D117" s="11"/>
      <c r="E117" s="45"/>
      <c r="F117" s="44"/>
      <c r="G117" s="11"/>
      <c r="H117" s="45"/>
      <c r="I117" s="46"/>
    </row>
    <row r="118" spans="1:9" hidden="1" x14ac:dyDescent="0.25">
      <c r="A118" s="99" t="s">
        <v>39</v>
      </c>
      <c r="B118" s="118"/>
      <c r="C118" s="97"/>
      <c r="D118" s="11"/>
      <c r="E118" s="45"/>
      <c r="F118" s="44"/>
      <c r="G118" s="11"/>
      <c r="H118" s="45">
        <f t="shared" si="7"/>
        <v>0</v>
      </c>
      <c r="I118" s="46">
        <f t="shared" si="7"/>
        <v>0</v>
      </c>
    </row>
    <row r="119" spans="1:9" hidden="1" x14ac:dyDescent="0.25">
      <c r="A119" s="98" t="s">
        <v>75</v>
      </c>
      <c r="B119" s="22"/>
      <c r="C119" s="5"/>
      <c r="D119" s="11"/>
      <c r="E119" s="45"/>
      <c r="F119" s="44"/>
      <c r="G119" s="11"/>
      <c r="H119" s="45"/>
      <c r="I119" s="46"/>
    </row>
    <row r="120" spans="1:9" hidden="1" x14ac:dyDescent="0.25">
      <c r="A120" s="99" t="s">
        <v>37</v>
      </c>
      <c r="B120" s="127"/>
      <c r="C120" s="131"/>
      <c r="D120" s="11"/>
      <c r="E120" s="70"/>
      <c r="F120" s="69"/>
      <c r="G120" s="11"/>
      <c r="H120" s="70">
        <f t="shared" si="7"/>
        <v>0</v>
      </c>
      <c r="I120" s="71">
        <f t="shared" si="7"/>
        <v>0</v>
      </c>
    </row>
    <row r="121" spans="1:9" x14ac:dyDescent="0.25">
      <c r="A121" s="10" t="s">
        <v>10</v>
      </c>
      <c r="B121" s="45">
        <f>SUM(B104:B120)</f>
        <v>0</v>
      </c>
      <c r="C121" s="66">
        <f>SUM(C104:C120)</f>
        <v>0</v>
      </c>
      <c r="D121" s="11"/>
      <c r="E121" s="45">
        <v>0</v>
      </c>
      <c r="F121" s="44">
        <v>0</v>
      </c>
      <c r="G121" s="11"/>
      <c r="H121" s="45">
        <f t="shared" si="7"/>
        <v>0</v>
      </c>
      <c r="I121" s="46">
        <f t="shared" si="7"/>
        <v>0</v>
      </c>
    </row>
    <row r="122" spans="1:9" x14ac:dyDescent="0.25">
      <c r="B122" s="45"/>
      <c r="C122" s="66"/>
      <c r="D122" s="11"/>
      <c r="E122" s="45"/>
      <c r="F122" s="44"/>
      <c r="G122" s="11"/>
      <c r="H122" s="45"/>
      <c r="I122" s="46"/>
    </row>
    <row r="123" spans="1:9" ht="13.8" thickBot="1" x14ac:dyDescent="0.3">
      <c r="A123" s="32" t="s">
        <v>11</v>
      </c>
      <c r="B123" s="73">
        <f>B121+B99+B82+B72</f>
        <v>211</v>
      </c>
      <c r="C123" s="76">
        <f>C121+C99+C82+C72</f>
        <v>8.5</v>
      </c>
      <c r="D123" s="11"/>
      <c r="E123" s="73">
        <v>324</v>
      </c>
      <c r="F123" s="104">
        <v>7.5</v>
      </c>
      <c r="G123" s="11"/>
      <c r="H123" s="73">
        <f t="shared" si="7"/>
        <v>-113</v>
      </c>
      <c r="I123" s="74">
        <f t="shared" si="7"/>
        <v>1</v>
      </c>
    </row>
    <row r="124" spans="1:9" ht="13.8" thickTop="1" x14ac:dyDescent="0.25">
      <c r="A124" s="9"/>
      <c r="B124" s="45"/>
      <c r="C124" s="66"/>
      <c r="D124" s="11"/>
      <c r="E124" s="45"/>
      <c r="F124" s="44"/>
      <c r="G124" s="11"/>
      <c r="H124" s="45"/>
      <c r="I124" s="46"/>
    </row>
    <row r="125" spans="1:9" x14ac:dyDescent="0.25">
      <c r="A125" s="9"/>
      <c r="B125" s="45"/>
      <c r="C125" s="66"/>
      <c r="D125" s="11"/>
      <c r="E125" s="45"/>
      <c r="F125" s="44"/>
      <c r="G125" s="11"/>
      <c r="H125" s="45"/>
      <c r="I125" s="46"/>
    </row>
    <row r="126" spans="1:9" x14ac:dyDescent="0.25">
      <c r="B126" s="45"/>
      <c r="C126" s="65"/>
      <c r="D126" s="11"/>
      <c r="E126" s="45"/>
      <c r="F126" s="44"/>
      <c r="G126" s="11"/>
      <c r="H126" s="45"/>
      <c r="I126" s="46"/>
    </row>
    <row r="127" spans="1:9" x14ac:dyDescent="0.25">
      <c r="A127" s="16" t="s">
        <v>12</v>
      </c>
      <c r="B127" s="45">
        <f>B123+B41</f>
        <v>229</v>
      </c>
      <c r="C127" s="65">
        <f>C123+C41</f>
        <v>8.5</v>
      </c>
      <c r="D127" s="11"/>
      <c r="E127" s="45">
        <v>324</v>
      </c>
      <c r="F127" s="44">
        <v>7.5</v>
      </c>
      <c r="G127" s="11"/>
      <c r="H127" s="45">
        <f>B127-E127</f>
        <v>-95</v>
      </c>
      <c r="I127" s="46">
        <f>C127-F127</f>
        <v>1</v>
      </c>
    </row>
    <row r="128" spans="1:9" x14ac:dyDescent="0.25">
      <c r="A128" s="16"/>
      <c r="B128" s="45"/>
      <c r="C128" s="65"/>
      <c r="D128" s="11"/>
      <c r="E128" s="45"/>
      <c r="F128" s="44"/>
      <c r="G128" s="11"/>
      <c r="H128" s="45"/>
      <c r="I128" s="46"/>
    </row>
    <row r="129" spans="1:9" x14ac:dyDescent="0.25">
      <c r="B129" s="45"/>
      <c r="C129" s="65"/>
      <c r="D129" s="11"/>
      <c r="E129" s="45"/>
      <c r="F129" s="44"/>
      <c r="G129" s="11"/>
      <c r="H129" s="45"/>
      <c r="I129" s="46"/>
    </row>
    <row r="130" spans="1:9" x14ac:dyDescent="0.25">
      <c r="A130" s="308" t="s">
        <v>94</v>
      </c>
      <c r="B130" s="45"/>
      <c r="C130" s="65"/>
      <c r="D130" s="11"/>
      <c r="E130" s="45"/>
      <c r="F130" s="44"/>
      <c r="G130" s="11"/>
      <c r="H130" s="45"/>
      <c r="I130" s="46"/>
    </row>
    <row r="131" spans="1:9" x14ac:dyDescent="0.25">
      <c r="A131" s="308"/>
      <c r="B131" s="132">
        <f>(C127*419.767)+B127</f>
        <v>3797.0194999999999</v>
      </c>
      <c r="C131" s="133"/>
      <c r="D131" s="133"/>
      <c r="E131" s="132">
        <v>3439</v>
      </c>
      <c r="F131" s="44"/>
      <c r="G131" s="11"/>
      <c r="H131" s="113">
        <f>B131-E131</f>
        <v>358.01949999999988</v>
      </c>
      <c r="I131" s="46"/>
    </row>
    <row r="132" spans="1:9" x14ac:dyDescent="0.25">
      <c r="B132" s="45"/>
      <c r="C132" s="65"/>
      <c r="D132" s="11"/>
      <c r="E132" s="45"/>
      <c r="F132" s="44"/>
      <c r="G132" s="11"/>
      <c r="H132" s="45"/>
      <c r="I132" s="46"/>
    </row>
  </sheetData>
  <mergeCells count="4">
    <mergeCell ref="B2:C2"/>
    <mergeCell ref="E2:F2"/>
    <mergeCell ref="H2:I2"/>
    <mergeCell ref="A130:A131"/>
  </mergeCells>
  <phoneticPr fontId="0" type="noConversion"/>
  <printOptions horizontalCentered="1" gridLines="1"/>
  <pageMargins left="0.25" right="0.25" top="0.75" bottom="0.75" header="0.3" footer="0.3"/>
  <pageSetup scale="65" fitToHeight="4" orientation="portrait" r:id="rId1"/>
  <headerFooter alignWithMargins="0">
    <oddHeader>&amp;C&amp;"Arial,Bold"Mission Direct Budgeted Resources Allocated to
Generic Low Level Waste Surcharge Category</oddHeader>
    <oddFooter>&amp;L&amp;D&amp;C
&amp;RPage &amp;P of &amp;N</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rgb="FF92D050"/>
  </sheetPr>
  <dimension ref="A1:J120"/>
  <sheetViews>
    <sheetView topLeftCell="A91" zoomScale="60" zoomScaleNormal="60" workbookViewId="0">
      <selection activeCell="C120" sqref="C120"/>
    </sheetView>
  </sheetViews>
  <sheetFormatPr defaultColWidth="8.6328125" defaultRowHeight="20.399999999999999" x14ac:dyDescent="0.35"/>
  <cols>
    <col min="1" max="1" width="65.6328125" style="228" customWidth="1"/>
    <col min="2" max="2" width="16.6328125" style="226" bestFit="1" customWidth="1"/>
    <col min="3" max="3" width="13.08984375" style="227" bestFit="1" customWidth="1"/>
    <col min="4" max="4" width="2.54296875" style="227" customWidth="1"/>
    <col min="5" max="5" width="2" style="228" customWidth="1"/>
    <col min="6" max="6" width="16.6328125" style="226" bestFit="1" customWidth="1"/>
    <col min="7" max="7" width="13.08984375" style="227" bestFit="1" customWidth="1"/>
    <col min="8" max="8" width="2.1796875" style="228" customWidth="1"/>
    <col min="9" max="9" width="17.81640625" style="226" customWidth="1"/>
    <col min="10" max="10" width="10.1796875" style="227" bestFit="1" customWidth="1"/>
    <col min="11" max="16384" width="8.6328125" style="228"/>
  </cols>
  <sheetData>
    <row r="1" spans="1:10" x14ac:dyDescent="0.35">
      <c r="A1" s="222"/>
      <c r="B1" s="223"/>
      <c r="C1" s="224"/>
      <c r="D1" s="224"/>
      <c r="E1" s="225"/>
    </row>
    <row r="2" spans="1:10" x14ac:dyDescent="0.35">
      <c r="A2" s="229"/>
      <c r="B2" s="323" t="s">
        <v>214</v>
      </c>
      <c r="C2" s="323"/>
      <c r="D2" s="230"/>
      <c r="E2" s="231"/>
      <c r="F2" s="324" t="s">
        <v>203</v>
      </c>
      <c r="G2" s="325"/>
      <c r="H2" s="232"/>
      <c r="I2" s="324" t="s">
        <v>1</v>
      </c>
      <c r="J2" s="325"/>
    </row>
    <row r="3" spans="1:10" x14ac:dyDescent="0.35">
      <c r="A3" s="231"/>
      <c r="B3" s="230" t="s">
        <v>40</v>
      </c>
      <c r="C3" s="233" t="s">
        <v>2</v>
      </c>
      <c r="D3" s="233"/>
      <c r="E3" s="234"/>
      <c r="F3" s="230" t="s">
        <v>40</v>
      </c>
      <c r="G3" s="233" t="s">
        <v>2</v>
      </c>
      <c r="H3" s="234"/>
      <c r="I3" s="230" t="s">
        <v>40</v>
      </c>
      <c r="J3" s="235" t="s">
        <v>2</v>
      </c>
    </row>
    <row r="4" spans="1:10" x14ac:dyDescent="0.35">
      <c r="A4" s="231"/>
      <c r="B4" s="236" t="s">
        <v>0</v>
      </c>
      <c r="C4" s="237" t="s">
        <v>0</v>
      </c>
      <c r="D4" s="237"/>
      <c r="E4" s="230"/>
      <c r="F4" s="236" t="s">
        <v>0</v>
      </c>
      <c r="G4" s="237" t="s">
        <v>0</v>
      </c>
      <c r="H4" s="230"/>
      <c r="I4" s="238" t="s">
        <v>0</v>
      </c>
      <c r="J4" s="239" t="s">
        <v>0</v>
      </c>
    </row>
    <row r="5" spans="1:10" ht="21" x14ac:dyDescent="0.35">
      <c r="A5" s="240" t="s">
        <v>189</v>
      </c>
      <c r="B5" s="241"/>
      <c r="C5" s="242"/>
      <c r="D5" s="242"/>
      <c r="E5" s="236"/>
      <c r="F5" s="239"/>
      <c r="G5" s="232"/>
      <c r="H5" s="238"/>
      <c r="I5" s="243"/>
      <c r="J5" s="224"/>
    </row>
    <row r="6" spans="1:10" ht="21" x14ac:dyDescent="0.35">
      <c r="A6" s="244" t="s">
        <v>136</v>
      </c>
      <c r="B6" s="241"/>
      <c r="C6" s="242"/>
      <c r="D6" s="242"/>
      <c r="E6" s="243"/>
      <c r="F6" s="245"/>
      <c r="G6" s="225"/>
      <c r="H6" s="243"/>
      <c r="I6" s="243"/>
      <c r="J6" s="224"/>
    </row>
    <row r="7" spans="1:10" ht="21" x14ac:dyDescent="0.4">
      <c r="A7" s="246" t="s">
        <v>150</v>
      </c>
      <c r="B7" s="241"/>
      <c r="C7" s="241"/>
      <c r="D7" s="241"/>
      <c r="E7" s="243"/>
      <c r="F7" s="241"/>
      <c r="G7" s="241"/>
      <c r="H7" s="243"/>
      <c r="I7" s="243"/>
      <c r="J7" s="224"/>
    </row>
    <row r="8" spans="1:10" x14ac:dyDescent="0.35">
      <c r="A8" s="247" t="s">
        <v>23</v>
      </c>
      <c r="B8" s="241">
        <v>5965</v>
      </c>
      <c r="C8" s="242">
        <v>2</v>
      </c>
      <c r="D8" s="242"/>
      <c r="E8" s="243"/>
      <c r="F8" s="241">
        <v>6202</v>
      </c>
      <c r="G8" s="242">
        <v>2</v>
      </c>
      <c r="H8" s="243"/>
      <c r="I8" s="243">
        <f t="shared" ref="I8:I113" si="0">B8-F8</f>
        <v>-237</v>
      </c>
      <c r="J8" s="224">
        <f t="shared" ref="J8:J113" si="1">C8-G8</f>
        <v>0</v>
      </c>
    </row>
    <row r="9" spans="1:10" x14ac:dyDescent="0.35">
      <c r="A9" s="247" t="s">
        <v>208</v>
      </c>
      <c r="B9" s="241">
        <v>0</v>
      </c>
      <c r="C9" s="242">
        <v>3</v>
      </c>
      <c r="D9" s="242"/>
      <c r="E9" s="243"/>
      <c r="F9" s="241">
        <v>0</v>
      </c>
      <c r="G9" s="242">
        <v>3</v>
      </c>
      <c r="H9" s="243"/>
      <c r="I9" s="243">
        <f t="shared" si="0"/>
        <v>0</v>
      </c>
      <c r="J9" s="224">
        <f t="shared" si="1"/>
        <v>0</v>
      </c>
    </row>
    <row r="10" spans="1:10" x14ac:dyDescent="0.35">
      <c r="A10" s="247" t="s">
        <v>142</v>
      </c>
      <c r="B10" s="241">
        <v>156</v>
      </c>
      <c r="C10" s="242">
        <v>43</v>
      </c>
      <c r="D10" s="242"/>
      <c r="E10" s="243"/>
      <c r="F10" s="241">
        <v>156</v>
      </c>
      <c r="G10" s="242">
        <v>43</v>
      </c>
      <c r="H10" s="243"/>
      <c r="I10" s="243">
        <f t="shared" si="0"/>
        <v>0</v>
      </c>
      <c r="J10" s="224">
        <f t="shared" si="1"/>
        <v>0</v>
      </c>
    </row>
    <row r="11" spans="1:10" x14ac:dyDescent="0.35">
      <c r="A11" s="247" t="s">
        <v>186</v>
      </c>
      <c r="B11" s="241"/>
      <c r="C11" s="242">
        <v>1</v>
      </c>
      <c r="D11" s="242"/>
      <c r="E11" s="243"/>
      <c r="F11" s="241">
        <v>0</v>
      </c>
      <c r="G11" s="242">
        <v>1</v>
      </c>
      <c r="H11" s="243"/>
      <c r="I11" s="243">
        <f t="shared" si="0"/>
        <v>0</v>
      </c>
      <c r="J11" s="224">
        <f t="shared" si="1"/>
        <v>0</v>
      </c>
    </row>
    <row r="12" spans="1:10" x14ac:dyDescent="0.35">
      <c r="A12" s="247" t="s">
        <v>175</v>
      </c>
      <c r="B12" s="241">
        <v>0</v>
      </c>
      <c r="C12" s="242">
        <v>0</v>
      </c>
      <c r="D12" s="242"/>
      <c r="E12" s="248"/>
      <c r="F12" s="241">
        <v>0</v>
      </c>
      <c r="G12" s="242">
        <v>0</v>
      </c>
      <c r="H12" s="243"/>
      <c r="I12" s="243">
        <f t="shared" si="0"/>
        <v>0</v>
      </c>
      <c r="J12" s="224">
        <f t="shared" si="1"/>
        <v>0</v>
      </c>
    </row>
    <row r="13" spans="1:10" x14ac:dyDescent="0.35">
      <c r="A13" s="247" t="s">
        <v>170</v>
      </c>
      <c r="B13" s="241">
        <v>0</v>
      </c>
      <c r="C13" s="242">
        <v>5</v>
      </c>
      <c r="D13" s="242"/>
      <c r="E13" s="248"/>
      <c r="F13" s="241">
        <v>0</v>
      </c>
      <c r="G13" s="242">
        <v>5</v>
      </c>
      <c r="H13" s="243"/>
      <c r="I13" s="243">
        <f t="shared" si="0"/>
        <v>0</v>
      </c>
      <c r="J13" s="224">
        <f t="shared" si="1"/>
        <v>0</v>
      </c>
    </row>
    <row r="14" spans="1:10" x14ac:dyDescent="0.35">
      <c r="A14" s="247" t="s">
        <v>93</v>
      </c>
      <c r="B14" s="241">
        <v>15</v>
      </c>
      <c r="C14" s="242">
        <v>0</v>
      </c>
      <c r="D14" s="242"/>
      <c r="E14" s="248"/>
      <c r="F14" s="241">
        <v>15</v>
      </c>
      <c r="G14" s="242">
        <v>0</v>
      </c>
      <c r="H14" s="243"/>
      <c r="I14" s="243">
        <f t="shared" si="0"/>
        <v>0</v>
      </c>
      <c r="J14" s="224">
        <f t="shared" si="1"/>
        <v>0</v>
      </c>
    </row>
    <row r="15" spans="1:10" ht="21" x14ac:dyDescent="0.4">
      <c r="A15" s="246" t="s">
        <v>137</v>
      </c>
      <c r="B15" s="249"/>
      <c r="C15" s="249"/>
      <c r="D15" s="249"/>
      <c r="E15" s="248"/>
      <c r="F15" s="249"/>
      <c r="G15" s="249"/>
      <c r="H15" s="243"/>
      <c r="I15" s="243"/>
      <c r="J15" s="224"/>
    </row>
    <row r="16" spans="1:10" x14ac:dyDescent="0.35">
      <c r="A16" s="247" t="s">
        <v>23</v>
      </c>
      <c r="B16" s="248">
        <v>2498</v>
      </c>
      <c r="C16" s="250">
        <v>1</v>
      </c>
      <c r="D16" s="250"/>
      <c r="E16" s="248"/>
      <c r="F16" s="248">
        <v>2841</v>
      </c>
      <c r="G16" s="250">
        <v>2</v>
      </c>
      <c r="H16" s="243"/>
      <c r="I16" s="243">
        <f t="shared" si="0"/>
        <v>-343</v>
      </c>
      <c r="J16" s="224">
        <f t="shared" si="1"/>
        <v>-1</v>
      </c>
    </row>
    <row r="17" spans="1:10" x14ac:dyDescent="0.35">
      <c r="A17" s="247" t="s">
        <v>170</v>
      </c>
      <c r="B17" s="248"/>
      <c r="C17" s="250">
        <v>10</v>
      </c>
      <c r="D17" s="250"/>
      <c r="E17" s="248"/>
      <c r="F17" s="248">
        <v>0</v>
      </c>
      <c r="G17" s="250">
        <v>10</v>
      </c>
      <c r="H17" s="243"/>
      <c r="I17" s="243">
        <f t="shared" si="0"/>
        <v>0</v>
      </c>
      <c r="J17" s="224">
        <f t="shared" si="1"/>
        <v>0</v>
      </c>
    </row>
    <row r="18" spans="1:10" x14ac:dyDescent="0.35">
      <c r="A18" s="247" t="s">
        <v>143</v>
      </c>
      <c r="B18" s="248">
        <v>9451</v>
      </c>
      <c r="C18" s="250">
        <v>23</v>
      </c>
      <c r="D18" s="250"/>
      <c r="E18" s="248"/>
      <c r="F18" s="248">
        <v>9156</v>
      </c>
      <c r="G18" s="250">
        <v>23</v>
      </c>
      <c r="H18" s="243"/>
      <c r="I18" s="243">
        <f t="shared" si="0"/>
        <v>295</v>
      </c>
      <c r="J18" s="224">
        <f t="shared" si="1"/>
        <v>0</v>
      </c>
    </row>
    <row r="19" spans="1:10" x14ac:dyDescent="0.35">
      <c r="A19" s="247" t="s">
        <v>186</v>
      </c>
      <c r="B19" s="248">
        <v>295</v>
      </c>
      <c r="C19" s="250">
        <v>2</v>
      </c>
      <c r="D19" s="250"/>
      <c r="E19" s="248"/>
      <c r="F19" s="248">
        <v>295</v>
      </c>
      <c r="G19" s="250">
        <v>2</v>
      </c>
      <c r="H19" s="243"/>
      <c r="I19" s="243">
        <f t="shared" si="0"/>
        <v>0</v>
      </c>
      <c r="J19" s="224">
        <f t="shared" si="1"/>
        <v>0</v>
      </c>
    </row>
    <row r="20" spans="1:10" x14ac:dyDescent="0.35">
      <c r="A20" s="247" t="s">
        <v>167</v>
      </c>
      <c r="B20" s="248"/>
      <c r="C20" s="250"/>
      <c r="D20" s="250"/>
      <c r="E20" s="248"/>
      <c r="F20" s="248">
        <v>0</v>
      </c>
      <c r="G20" s="250">
        <v>0</v>
      </c>
      <c r="H20" s="243"/>
      <c r="I20" s="243">
        <f t="shared" si="0"/>
        <v>0</v>
      </c>
      <c r="J20" s="224">
        <f t="shared" si="1"/>
        <v>0</v>
      </c>
    </row>
    <row r="21" spans="1:10" x14ac:dyDescent="0.35">
      <c r="A21" s="247" t="s">
        <v>176</v>
      </c>
      <c r="B21" s="248"/>
      <c r="C21" s="250">
        <v>1</v>
      </c>
      <c r="D21" s="250"/>
      <c r="E21" s="248"/>
      <c r="F21" s="248">
        <v>0</v>
      </c>
      <c r="G21" s="250">
        <v>1</v>
      </c>
      <c r="H21" s="243"/>
      <c r="I21" s="243">
        <f t="shared" si="0"/>
        <v>0</v>
      </c>
      <c r="J21" s="224">
        <f t="shared" si="1"/>
        <v>0</v>
      </c>
    </row>
    <row r="22" spans="1:10" x14ac:dyDescent="0.35">
      <c r="A22" s="247" t="s">
        <v>144</v>
      </c>
      <c r="B22" s="248">
        <v>10093</v>
      </c>
      <c r="C22" s="250">
        <v>14</v>
      </c>
      <c r="D22" s="250"/>
      <c r="E22" s="248"/>
      <c r="F22" s="248">
        <v>9934</v>
      </c>
      <c r="G22" s="250">
        <v>14</v>
      </c>
      <c r="H22" s="243"/>
      <c r="I22" s="243">
        <f t="shared" si="0"/>
        <v>159</v>
      </c>
      <c r="J22" s="224">
        <f t="shared" si="1"/>
        <v>0</v>
      </c>
    </row>
    <row r="23" spans="1:10" x14ac:dyDescent="0.35">
      <c r="A23" s="247" t="s">
        <v>172</v>
      </c>
      <c r="B23" s="248">
        <v>108</v>
      </c>
      <c r="C23" s="250">
        <v>6</v>
      </c>
      <c r="D23" s="250"/>
      <c r="E23" s="248"/>
      <c r="F23" s="248">
        <v>108</v>
      </c>
      <c r="G23" s="250">
        <v>6</v>
      </c>
      <c r="H23" s="243"/>
      <c r="I23" s="243">
        <f t="shared" si="0"/>
        <v>0</v>
      </c>
      <c r="J23" s="224">
        <f t="shared" si="1"/>
        <v>0</v>
      </c>
    </row>
    <row r="24" spans="1:10" x14ac:dyDescent="0.35">
      <c r="A24" s="247" t="s">
        <v>145</v>
      </c>
      <c r="B24" s="248">
        <v>14439</v>
      </c>
      <c r="C24" s="250">
        <v>18</v>
      </c>
      <c r="D24" s="250"/>
      <c r="E24" s="248"/>
      <c r="F24" s="248">
        <v>14315</v>
      </c>
      <c r="G24" s="250">
        <v>18</v>
      </c>
      <c r="H24" s="243"/>
      <c r="I24" s="243">
        <f t="shared" si="0"/>
        <v>124</v>
      </c>
      <c r="J24" s="224">
        <f t="shared" si="1"/>
        <v>0</v>
      </c>
    </row>
    <row r="25" spans="1:10" x14ac:dyDescent="0.35">
      <c r="A25" s="247" t="s">
        <v>93</v>
      </c>
      <c r="B25" s="248">
        <v>48</v>
      </c>
      <c r="C25" s="250"/>
      <c r="D25" s="250"/>
      <c r="E25" s="248"/>
      <c r="F25" s="248">
        <v>48</v>
      </c>
      <c r="G25" s="250">
        <v>0</v>
      </c>
      <c r="H25" s="243"/>
      <c r="I25" s="243">
        <f t="shared" si="0"/>
        <v>0</v>
      </c>
      <c r="J25" s="224">
        <f t="shared" si="1"/>
        <v>0</v>
      </c>
    </row>
    <row r="26" spans="1:10" x14ac:dyDescent="0.35">
      <c r="A26" s="247" t="s">
        <v>146</v>
      </c>
      <c r="B26" s="248">
        <v>35064</v>
      </c>
      <c r="C26" s="250">
        <v>1</v>
      </c>
      <c r="D26" s="250"/>
      <c r="E26" s="248"/>
      <c r="F26" s="248">
        <v>47409</v>
      </c>
      <c r="G26" s="250">
        <v>1</v>
      </c>
      <c r="H26" s="243"/>
      <c r="I26" s="243">
        <f t="shared" si="0"/>
        <v>-12345</v>
      </c>
      <c r="J26" s="224">
        <f t="shared" si="1"/>
        <v>0</v>
      </c>
    </row>
    <row r="27" spans="1:10" ht="21" x14ac:dyDescent="0.4">
      <c r="A27" s="246" t="s">
        <v>152</v>
      </c>
      <c r="B27" s="249"/>
      <c r="C27" s="249"/>
      <c r="D27" s="249"/>
      <c r="E27" s="248"/>
      <c r="F27" s="249"/>
      <c r="G27" s="249"/>
      <c r="H27" s="243"/>
      <c r="I27" s="243"/>
      <c r="J27" s="224"/>
    </row>
    <row r="28" spans="1:10" x14ac:dyDescent="0.35">
      <c r="A28" s="247" t="s">
        <v>23</v>
      </c>
      <c r="B28" s="249">
        <v>11917</v>
      </c>
      <c r="C28" s="250">
        <v>9</v>
      </c>
      <c r="D28" s="250"/>
      <c r="E28" s="248"/>
      <c r="F28" s="249">
        <v>11726</v>
      </c>
      <c r="G28" s="250">
        <v>12</v>
      </c>
      <c r="H28" s="243"/>
      <c r="I28" s="243">
        <f t="shared" si="0"/>
        <v>191</v>
      </c>
      <c r="J28" s="224">
        <f t="shared" si="1"/>
        <v>-3</v>
      </c>
    </row>
    <row r="29" spans="1:10" x14ac:dyDescent="0.35">
      <c r="A29" s="247" t="s">
        <v>176</v>
      </c>
      <c r="B29" s="249">
        <v>0</v>
      </c>
      <c r="C29" s="250">
        <v>2</v>
      </c>
      <c r="D29" s="250"/>
      <c r="E29" s="248"/>
      <c r="F29" s="249">
        <v>0</v>
      </c>
      <c r="G29" s="250">
        <v>2</v>
      </c>
      <c r="H29" s="243"/>
      <c r="I29" s="243">
        <f t="shared" si="0"/>
        <v>0</v>
      </c>
      <c r="J29" s="224">
        <f t="shared" si="1"/>
        <v>0</v>
      </c>
    </row>
    <row r="30" spans="1:10" x14ac:dyDescent="0.35">
      <c r="A30" s="247" t="s">
        <v>170</v>
      </c>
      <c r="B30" s="249">
        <v>0</v>
      </c>
      <c r="C30" s="250">
        <v>14</v>
      </c>
      <c r="D30" s="250"/>
      <c r="E30" s="248"/>
      <c r="F30" s="249">
        <v>0</v>
      </c>
      <c r="G30" s="250">
        <v>14</v>
      </c>
      <c r="H30" s="243"/>
      <c r="I30" s="243">
        <f t="shared" si="0"/>
        <v>0</v>
      </c>
      <c r="J30" s="224">
        <f t="shared" si="1"/>
        <v>0</v>
      </c>
    </row>
    <row r="31" spans="1:10" x14ac:dyDescent="0.35">
      <c r="A31" s="247" t="s">
        <v>147</v>
      </c>
      <c r="B31" s="249">
        <v>0</v>
      </c>
      <c r="C31" s="250">
        <v>27</v>
      </c>
      <c r="D31" s="250"/>
      <c r="E31" s="251"/>
      <c r="F31" s="249">
        <v>0</v>
      </c>
      <c r="G31" s="250">
        <v>26</v>
      </c>
      <c r="H31" s="252"/>
      <c r="I31" s="243">
        <f t="shared" si="0"/>
        <v>0</v>
      </c>
      <c r="J31" s="224">
        <f t="shared" si="1"/>
        <v>1</v>
      </c>
    </row>
    <row r="32" spans="1:10" x14ac:dyDescent="0.35">
      <c r="A32" s="247" t="s">
        <v>186</v>
      </c>
      <c r="B32" s="249">
        <v>85</v>
      </c>
      <c r="C32" s="250">
        <v>4</v>
      </c>
      <c r="D32" s="250"/>
      <c r="E32" s="251"/>
      <c r="F32" s="249">
        <v>85</v>
      </c>
      <c r="G32" s="250">
        <v>4</v>
      </c>
      <c r="H32" s="252"/>
      <c r="I32" s="243">
        <f t="shared" si="0"/>
        <v>0</v>
      </c>
      <c r="J32" s="224">
        <f t="shared" si="1"/>
        <v>0</v>
      </c>
    </row>
    <row r="33" spans="1:10" x14ac:dyDescent="0.35">
      <c r="A33" s="247" t="s">
        <v>172</v>
      </c>
      <c r="B33" s="249">
        <v>217</v>
      </c>
      <c r="C33" s="250">
        <v>2</v>
      </c>
      <c r="D33" s="250"/>
      <c r="E33" s="251"/>
      <c r="F33" s="249">
        <v>207</v>
      </c>
      <c r="G33" s="250">
        <v>3</v>
      </c>
      <c r="H33" s="252"/>
      <c r="I33" s="243">
        <f t="shared" si="0"/>
        <v>10</v>
      </c>
      <c r="J33" s="224">
        <f t="shared" si="1"/>
        <v>-1</v>
      </c>
    </row>
    <row r="34" spans="1:10" x14ac:dyDescent="0.35">
      <c r="A34" s="247" t="s">
        <v>93</v>
      </c>
      <c r="B34" s="249">
        <v>39</v>
      </c>
      <c r="C34" s="250">
        <v>0</v>
      </c>
      <c r="D34" s="250"/>
      <c r="E34" s="251"/>
      <c r="F34" s="249">
        <v>95</v>
      </c>
      <c r="G34" s="250">
        <v>0</v>
      </c>
      <c r="H34" s="252"/>
      <c r="I34" s="243">
        <f t="shared" si="0"/>
        <v>-56</v>
      </c>
      <c r="J34" s="224">
        <f t="shared" si="1"/>
        <v>0</v>
      </c>
    </row>
    <row r="35" spans="1:10" x14ac:dyDescent="0.35">
      <c r="A35" s="247" t="s">
        <v>148</v>
      </c>
      <c r="B35" s="249">
        <v>1900</v>
      </c>
      <c r="C35" s="250">
        <v>16</v>
      </c>
      <c r="D35" s="250"/>
      <c r="E35" s="253"/>
      <c r="F35" s="249">
        <v>2270</v>
      </c>
      <c r="G35" s="250">
        <v>21</v>
      </c>
      <c r="H35" s="253"/>
      <c r="I35" s="243">
        <f t="shared" si="0"/>
        <v>-370</v>
      </c>
      <c r="J35" s="224">
        <f t="shared" si="1"/>
        <v>-5</v>
      </c>
    </row>
    <row r="36" spans="1:10" x14ac:dyDescent="0.35">
      <c r="A36" s="247" t="s">
        <v>149</v>
      </c>
      <c r="B36" s="249">
        <v>646</v>
      </c>
      <c r="C36" s="250">
        <v>25</v>
      </c>
      <c r="D36" s="250"/>
      <c r="E36" s="253"/>
      <c r="F36" s="249">
        <v>646</v>
      </c>
      <c r="G36" s="250">
        <v>21</v>
      </c>
      <c r="H36" s="253"/>
      <c r="I36" s="243">
        <f t="shared" si="0"/>
        <v>0</v>
      </c>
      <c r="J36" s="224">
        <f t="shared" si="1"/>
        <v>4</v>
      </c>
    </row>
    <row r="37" spans="1:10" x14ac:dyDescent="0.35">
      <c r="A37" s="247" t="s">
        <v>151</v>
      </c>
      <c r="B37" s="249">
        <v>0</v>
      </c>
      <c r="C37" s="250">
        <v>0</v>
      </c>
      <c r="D37" s="250"/>
      <c r="E37" s="254"/>
      <c r="F37" s="249">
        <v>0</v>
      </c>
      <c r="G37" s="250">
        <v>0</v>
      </c>
      <c r="H37" s="254"/>
      <c r="I37" s="243">
        <f t="shared" si="0"/>
        <v>0</v>
      </c>
      <c r="J37" s="224">
        <f t="shared" si="1"/>
        <v>0</v>
      </c>
    </row>
    <row r="38" spans="1:10" ht="21" x14ac:dyDescent="0.4">
      <c r="A38" s="246" t="s">
        <v>138</v>
      </c>
      <c r="B38" s="255"/>
      <c r="C38" s="255"/>
      <c r="D38" s="255"/>
      <c r="E38" s="254"/>
      <c r="F38" s="255"/>
      <c r="G38" s="255"/>
      <c r="H38" s="254"/>
      <c r="I38" s="243"/>
      <c r="J38" s="224"/>
    </row>
    <row r="39" spans="1:10" x14ac:dyDescent="0.35">
      <c r="A39" s="247" t="s">
        <v>23</v>
      </c>
      <c r="B39" s="249">
        <v>1028</v>
      </c>
      <c r="C39" s="250">
        <v>3</v>
      </c>
      <c r="D39" s="250"/>
      <c r="E39" s="254"/>
      <c r="F39" s="249">
        <v>1039</v>
      </c>
      <c r="G39" s="250">
        <v>2</v>
      </c>
      <c r="H39" s="254"/>
      <c r="I39" s="243">
        <f t="shared" si="0"/>
        <v>-11</v>
      </c>
      <c r="J39" s="224">
        <f t="shared" si="1"/>
        <v>1</v>
      </c>
    </row>
    <row r="40" spans="1:10" x14ac:dyDescent="0.35">
      <c r="A40" s="247" t="s">
        <v>170</v>
      </c>
      <c r="B40" s="249">
        <v>0</v>
      </c>
      <c r="C40" s="250">
        <v>5</v>
      </c>
      <c r="D40" s="250"/>
      <c r="E40" s="254"/>
      <c r="F40" s="249">
        <v>0</v>
      </c>
      <c r="G40" s="250">
        <v>5</v>
      </c>
      <c r="H40" s="254"/>
      <c r="I40" s="243">
        <f t="shared" si="0"/>
        <v>0</v>
      </c>
      <c r="J40" s="224">
        <f t="shared" si="1"/>
        <v>0</v>
      </c>
    </row>
    <row r="41" spans="1:10" x14ac:dyDescent="0.35">
      <c r="A41" s="247" t="s">
        <v>172</v>
      </c>
      <c r="B41" s="249">
        <v>162</v>
      </c>
      <c r="C41" s="250">
        <v>2</v>
      </c>
      <c r="D41" s="250"/>
      <c r="E41" s="254"/>
      <c r="F41" s="249">
        <v>162</v>
      </c>
      <c r="G41" s="250">
        <v>2</v>
      </c>
      <c r="H41" s="254"/>
      <c r="I41" s="243">
        <f t="shared" si="0"/>
        <v>0</v>
      </c>
      <c r="J41" s="224">
        <f t="shared" si="1"/>
        <v>0</v>
      </c>
    </row>
    <row r="42" spans="1:10" x14ac:dyDescent="0.35">
      <c r="A42" s="247" t="s">
        <v>186</v>
      </c>
      <c r="B42" s="249">
        <v>0</v>
      </c>
      <c r="C42" s="250">
        <v>1</v>
      </c>
      <c r="D42" s="250"/>
      <c r="E42" s="254"/>
      <c r="F42" s="249">
        <v>0</v>
      </c>
      <c r="G42" s="250">
        <v>1</v>
      </c>
      <c r="H42" s="254"/>
      <c r="I42" s="243">
        <f t="shared" si="0"/>
        <v>0</v>
      </c>
      <c r="J42" s="224">
        <f t="shared" si="1"/>
        <v>0</v>
      </c>
    </row>
    <row r="43" spans="1:10" x14ac:dyDescent="0.35">
      <c r="A43" s="247" t="s">
        <v>93</v>
      </c>
      <c r="B43" s="249">
        <v>87</v>
      </c>
      <c r="C43" s="250">
        <v>0</v>
      </c>
      <c r="D43" s="250"/>
      <c r="E43" s="254"/>
      <c r="F43" s="249">
        <v>147</v>
      </c>
      <c r="G43" s="250">
        <v>0</v>
      </c>
      <c r="H43" s="254"/>
      <c r="I43" s="243">
        <f t="shared" si="0"/>
        <v>-60</v>
      </c>
      <c r="J43" s="224">
        <f t="shared" si="1"/>
        <v>0</v>
      </c>
    </row>
    <row r="44" spans="1:10" x14ac:dyDescent="0.35">
      <c r="A44" s="247" t="s">
        <v>154</v>
      </c>
      <c r="B44" s="249">
        <v>15</v>
      </c>
      <c r="C44" s="250">
        <v>5</v>
      </c>
      <c r="D44" s="250"/>
      <c r="E44" s="254"/>
      <c r="F44" s="249">
        <v>15</v>
      </c>
      <c r="G44" s="250">
        <v>5</v>
      </c>
      <c r="H44" s="254"/>
      <c r="I44" s="243">
        <f t="shared" si="0"/>
        <v>0</v>
      </c>
      <c r="J44" s="224">
        <f t="shared" si="1"/>
        <v>0</v>
      </c>
    </row>
    <row r="45" spans="1:10" x14ac:dyDescent="0.35">
      <c r="A45" s="247" t="s">
        <v>165</v>
      </c>
      <c r="B45" s="249">
        <v>30</v>
      </c>
      <c r="C45" s="250">
        <v>5</v>
      </c>
      <c r="D45" s="250"/>
      <c r="E45" s="254"/>
      <c r="F45" s="249">
        <v>30</v>
      </c>
      <c r="G45" s="250">
        <v>5</v>
      </c>
      <c r="H45" s="254"/>
      <c r="I45" s="243">
        <f t="shared" si="0"/>
        <v>0</v>
      </c>
      <c r="J45" s="224">
        <f t="shared" si="1"/>
        <v>0</v>
      </c>
    </row>
    <row r="46" spans="1:10" x14ac:dyDescent="0.35">
      <c r="A46" s="247" t="s">
        <v>166</v>
      </c>
      <c r="B46" s="249">
        <v>6598</v>
      </c>
      <c r="C46" s="250">
        <v>18</v>
      </c>
      <c r="D46" s="250"/>
      <c r="E46" s="254"/>
      <c r="F46" s="249">
        <v>5914</v>
      </c>
      <c r="G46" s="250">
        <v>22</v>
      </c>
      <c r="H46" s="254"/>
      <c r="I46" s="243">
        <f t="shared" si="0"/>
        <v>684</v>
      </c>
      <c r="J46" s="224">
        <f t="shared" si="1"/>
        <v>-4</v>
      </c>
    </row>
    <row r="47" spans="1:10" x14ac:dyDescent="0.35">
      <c r="A47" s="247" t="s">
        <v>155</v>
      </c>
      <c r="B47" s="249">
        <v>2156</v>
      </c>
      <c r="C47" s="250">
        <v>5</v>
      </c>
      <c r="D47" s="250"/>
      <c r="E47" s="248"/>
      <c r="F47" s="249">
        <v>2156</v>
      </c>
      <c r="G47" s="250">
        <v>5</v>
      </c>
      <c r="H47" s="253"/>
      <c r="I47" s="243">
        <f t="shared" si="0"/>
        <v>0</v>
      </c>
      <c r="J47" s="224">
        <f t="shared" si="1"/>
        <v>0</v>
      </c>
    </row>
    <row r="48" spans="1:10" ht="21" x14ac:dyDescent="0.4">
      <c r="A48" s="287" t="s">
        <v>153</v>
      </c>
      <c r="B48" s="249"/>
      <c r="C48" s="249"/>
      <c r="D48" s="249"/>
      <c r="E48" s="248"/>
      <c r="F48" s="249"/>
      <c r="G48" s="249"/>
      <c r="H48" s="253"/>
      <c r="I48" s="243"/>
      <c r="J48" s="224"/>
    </row>
    <row r="49" spans="1:10" x14ac:dyDescent="0.35">
      <c r="A49" s="247" t="s">
        <v>37</v>
      </c>
      <c r="B49" s="256"/>
      <c r="C49" s="257"/>
      <c r="D49" s="257"/>
      <c r="E49" s="248"/>
      <c r="F49" s="256">
        <v>0</v>
      </c>
      <c r="G49" s="257">
        <v>0</v>
      </c>
      <c r="H49" s="253"/>
      <c r="I49" s="243">
        <f t="shared" si="0"/>
        <v>0</v>
      </c>
      <c r="J49" s="224">
        <f t="shared" si="1"/>
        <v>0</v>
      </c>
    </row>
    <row r="50" spans="1:10" x14ac:dyDescent="0.35">
      <c r="A50" s="247" t="s">
        <v>156</v>
      </c>
      <c r="B50" s="251"/>
      <c r="C50" s="257"/>
      <c r="D50" s="257"/>
      <c r="E50" s="248"/>
      <c r="F50" s="251">
        <v>0</v>
      </c>
      <c r="G50" s="257">
        <v>0</v>
      </c>
      <c r="H50" s="253"/>
      <c r="I50" s="243">
        <f t="shared" si="0"/>
        <v>0</v>
      </c>
      <c r="J50" s="224">
        <f t="shared" si="1"/>
        <v>0</v>
      </c>
    </row>
    <row r="51" spans="1:10" x14ac:dyDescent="0.35">
      <c r="A51" s="247" t="s">
        <v>157</v>
      </c>
      <c r="B51" s="251"/>
      <c r="C51" s="257"/>
      <c r="D51" s="257"/>
      <c r="E51" s="248"/>
      <c r="F51" s="251">
        <v>0</v>
      </c>
      <c r="G51" s="257">
        <v>0</v>
      </c>
      <c r="H51" s="253"/>
      <c r="I51" s="243">
        <f t="shared" si="0"/>
        <v>0</v>
      </c>
      <c r="J51" s="224">
        <f t="shared" si="1"/>
        <v>0</v>
      </c>
    </row>
    <row r="52" spans="1:10" x14ac:dyDescent="0.35">
      <c r="A52" s="247" t="s">
        <v>158</v>
      </c>
      <c r="B52" s="251"/>
      <c r="C52" s="257"/>
      <c r="D52" s="257"/>
      <c r="E52" s="248"/>
      <c r="F52" s="251">
        <v>0</v>
      </c>
      <c r="G52" s="257">
        <v>0</v>
      </c>
      <c r="H52" s="253"/>
      <c r="I52" s="243">
        <f t="shared" si="0"/>
        <v>0</v>
      </c>
      <c r="J52" s="224">
        <f t="shared" si="1"/>
        <v>0</v>
      </c>
    </row>
    <row r="53" spans="1:10" ht="21" x14ac:dyDescent="0.4">
      <c r="A53" s="246" t="s">
        <v>139</v>
      </c>
      <c r="B53" s="256"/>
      <c r="C53" s="256"/>
      <c r="D53" s="256"/>
      <c r="E53" s="248"/>
      <c r="F53" s="256"/>
      <c r="G53" s="256"/>
      <c r="H53" s="253"/>
      <c r="I53" s="243"/>
      <c r="J53" s="224"/>
    </row>
    <row r="54" spans="1:10" x14ac:dyDescent="0.35">
      <c r="A54" s="247" t="s">
        <v>209</v>
      </c>
      <c r="B54" s="256">
        <v>8980</v>
      </c>
      <c r="C54" s="256">
        <v>15</v>
      </c>
      <c r="D54" s="256"/>
      <c r="E54" s="248"/>
      <c r="F54" s="256">
        <v>12963</v>
      </c>
      <c r="G54" s="256">
        <v>14</v>
      </c>
      <c r="H54" s="253"/>
      <c r="I54" s="243">
        <f t="shared" si="0"/>
        <v>-3983</v>
      </c>
      <c r="J54" s="224">
        <f t="shared" si="1"/>
        <v>1</v>
      </c>
    </row>
    <row r="55" spans="1:10" x14ac:dyDescent="0.35">
      <c r="A55" s="247" t="s">
        <v>167</v>
      </c>
      <c r="B55" s="256">
        <v>51054</v>
      </c>
      <c r="C55" s="257">
        <v>68</v>
      </c>
      <c r="D55" s="257"/>
      <c r="E55" s="248"/>
      <c r="F55" s="256">
        <v>42308</v>
      </c>
      <c r="G55" s="257">
        <v>74</v>
      </c>
      <c r="H55" s="253"/>
      <c r="I55" s="243">
        <f t="shared" si="0"/>
        <v>8746</v>
      </c>
      <c r="J55" s="224">
        <f t="shared" si="1"/>
        <v>-6</v>
      </c>
    </row>
    <row r="56" spans="1:10" x14ac:dyDescent="0.35">
      <c r="A56" s="247" t="s">
        <v>159</v>
      </c>
      <c r="B56" s="249">
        <v>0</v>
      </c>
      <c r="C56" s="250">
        <v>0</v>
      </c>
      <c r="D56" s="250"/>
      <c r="E56" s="248"/>
      <c r="F56" s="249">
        <v>2624</v>
      </c>
      <c r="G56" s="250">
        <v>5</v>
      </c>
      <c r="H56" s="253"/>
      <c r="I56" s="243">
        <f t="shared" si="0"/>
        <v>-2624</v>
      </c>
      <c r="J56" s="224">
        <f t="shared" si="1"/>
        <v>-5</v>
      </c>
    </row>
    <row r="57" spans="1:10" x14ac:dyDescent="0.35">
      <c r="A57" s="247" t="s">
        <v>160</v>
      </c>
      <c r="B57" s="249">
        <v>5371</v>
      </c>
      <c r="C57" s="250">
        <v>16</v>
      </c>
      <c r="D57" s="250"/>
      <c r="E57" s="248"/>
      <c r="F57" s="249">
        <v>7136</v>
      </c>
      <c r="G57" s="250">
        <v>16</v>
      </c>
      <c r="H57" s="253"/>
      <c r="I57" s="243">
        <f t="shared" si="0"/>
        <v>-1765</v>
      </c>
      <c r="J57" s="224">
        <f t="shared" si="1"/>
        <v>0</v>
      </c>
    </row>
    <row r="58" spans="1:10" x14ac:dyDescent="0.35">
      <c r="A58" s="247" t="s">
        <v>157</v>
      </c>
      <c r="B58" s="249">
        <v>2085</v>
      </c>
      <c r="C58" s="250">
        <v>18</v>
      </c>
      <c r="D58" s="250"/>
      <c r="E58" s="248"/>
      <c r="F58" s="249">
        <v>1807</v>
      </c>
      <c r="G58" s="250">
        <v>17</v>
      </c>
      <c r="H58" s="253"/>
      <c r="I58" s="243">
        <f t="shared" si="0"/>
        <v>278</v>
      </c>
      <c r="J58" s="224">
        <f t="shared" si="1"/>
        <v>1</v>
      </c>
    </row>
    <row r="59" spans="1:10" x14ac:dyDescent="0.35">
      <c r="A59" s="247" t="s">
        <v>158</v>
      </c>
      <c r="B59" s="249">
        <v>0</v>
      </c>
      <c r="C59" s="250">
        <v>2</v>
      </c>
      <c r="D59" s="250"/>
      <c r="E59" s="248"/>
      <c r="F59" s="249">
        <v>348</v>
      </c>
      <c r="G59" s="250">
        <v>2</v>
      </c>
      <c r="H59" s="253"/>
      <c r="I59" s="243">
        <f t="shared" si="0"/>
        <v>-348</v>
      </c>
      <c r="J59" s="224">
        <f t="shared" si="1"/>
        <v>0</v>
      </c>
    </row>
    <row r="60" spans="1:10" x14ac:dyDescent="0.35">
      <c r="A60" s="247" t="s">
        <v>170</v>
      </c>
      <c r="B60" s="249">
        <v>0</v>
      </c>
      <c r="C60" s="250">
        <v>17</v>
      </c>
      <c r="D60" s="250"/>
      <c r="E60" s="248"/>
      <c r="F60" s="249">
        <v>0</v>
      </c>
      <c r="G60" s="250">
        <v>18</v>
      </c>
      <c r="H60" s="253"/>
      <c r="I60" s="243">
        <f t="shared" si="0"/>
        <v>0</v>
      </c>
      <c r="J60" s="224">
        <f t="shared" si="1"/>
        <v>-1</v>
      </c>
    </row>
    <row r="61" spans="1:10" x14ac:dyDescent="0.35">
      <c r="A61" s="247" t="s">
        <v>172</v>
      </c>
      <c r="B61" s="249">
        <v>0</v>
      </c>
      <c r="C61" s="250">
        <v>2</v>
      </c>
      <c r="D61" s="250"/>
      <c r="E61" s="248"/>
      <c r="F61" s="249">
        <v>0</v>
      </c>
      <c r="G61" s="250">
        <v>5</v>
      </c>
      <c r="H61" s="253"/>
      <c r="I61" s="243">
        <f t="shared" si="0"/>
        <v>0</v>
      </c>
      <c r="J61" s="224">
        <f t="shared" si="1"/>
        <v>-3</v>
      </c>
    </row>
    <row r="62" spans="1:10" x14ac:dyDescent="0.35">
      <c r="A62" s="247" t="s">
        <v>93</v>
      </c>
      <c r="B62" s="249">
        <v>98</v>
      </c>
      <c r="C62" s="250">
        <v>0</v>
      </c>
      <c r="D62" s="250"/>
      <c r="E62" s="248"/>
      <c r="F62" s="249">
        <v>98</v>
      </c>
      <c r="G62" s="250">
        <v>0</v>
      </c>
      <c r="H62" s="253"/>
      <c r="I62" s="243">
        <f t="shared" si="0"/>
        <v>0</v>
      </c>
      <c r="J62" s="224">
        <f t="shared" si="1"/>
        <v>0</v>
      </c>
    </row>
    <row r="63" spans="1:10" x14ac:dyDescent="0.35">
      <c r="A63" s="247" t="s">
        <v>186</v>
      </c>
      <c r="B63" s="249">
        <v>424</v>
      </c>
      <c r="C63" s="250">
        <v>1</v>
      </c>
      <c r="D63" s="250"/>
      <c r="E63" s="248"/>
      <c r="F63" s="249">
        <v>408</v>
      </c>
      <c r="G63" s="250">
        <v>1</v>
      </c>
      <c r="H63" s="253"/>
      <c r="I63" s="243">
        <f t="shared" si="0"/>
        <v>16</v>
      </c>
      <c r="J63" s="224">
        <f t="shared" si="1"/>
        <v>0</v>
      </c>
    </row>
    <row r="64" spans="1:10" x14ac:dyDescent="0.35">
      <c r="A64" s="247" t="s">
        <v>156</v>
      </c>
      <c r="B64" s="249">
        <v>2122</v>
      </c>
      <c r="C64" s="250">
        <v>7</v>
      </c>
      <c r="D64" s="250"/>
      <c r="E64" s="248"/>
      <c r="F64" s="249">
        <v>3006</v>
      </c>
      <c r="G64" s="250">
        <v>4</v>
      </c>
      <c r="H64" s="253"/>
      <c r="I64" s="243">
        <f t="shared" si="0"/>
        <v>-884</v>
      </c>
      <c r="J64" s="224">
        <f t="shared" si="1"/>
        <v>3</v>
      </c>
    </row>
    <row r="65" spans="1:10" x14ac:dyDescent="0.35">
      <c r="A65" s="247" t="s">
        <v>173</v>
      </c>
      <c r="B65" s="249">
        <v>4167</v>
      </c>
      <c r="C65" s="250">
        <v>28</v>
      </c>
      <c r="D65" s="250"/>
      <c r="E65" s="251"/>
      <c r="F65" s="249">
        <v>802</v>
      </c>
      <c r="G65" s="250">
        <v>20</v>
      </c>
      <c r="H65" s="254"/>
      <c r="I65" s="243">
        <f t="shared" si="0"/>
        <v>3365</v>
      </c>
      <c r="J65" s="224">
        <f t="shared" si="1"/>
        <v>8</v>
      </c>
    </row>
    <row r="66" spans="1:10" ht="21" x14ac:dyDescent="0.4">
      <c r="A66" s="246" t="s">
        <v>106</v>
      </c>
      <c r="B66" s="249"/>
      <c r="C66" s="250"/>
      <c r="D66" s="250"/>
      <c r="E66" s="254"/>
      <c r="F66" s="249"/>
      <c r="G66" s="250"/>
      <c r="H66" s="254"/>
      <c r="I66" s="243"/>
      <c r="J66" s="224"/>
    </row>
    <row r="67" spans="1:10" x14ac:dyDescent="0.35">
      <c r="A67" s="247" t="s">
        <v>161</v>
      </c>
      <c r="B67" s="249">
        <v>424</v>
      </c>
      <c r="C67" s="250">
        <v>6</v>
      </c>
      <c r="D67" s="250"/>
      <c r="E67" s="254"/>
      <c r="F67" s="249">
        <v>457</v>
      </c>
      <c r="G67" s="250">
        <v>6</v>
      </c>
      <c r="H67" s="254"/>
      <c r="I67" s="243">
        <f t="shared" si="0"/>
        <v>-33</v>
      </c>
      <c r="J67" s="224">
        <f t="shared" si="1"/>
        <v>0</v>
      </c>
    </row>
    <row r="68" spans="1:10" x14ac:dyDescent="0.35">
      <c r="A68" s="247" t="s">
        <v>210</v>
      </c>
      <c r="B68" s="249">
        <v>429</v>
      </c>
      <c r="C68" s="250">
        <v>3</v>
      </c>
      <c r="D68" s="250"/>
      <c r="E68" s="254"/>
      <c r="F68" s="249">
        <v>462</v>
      </c>
      <c r="G68" s="250">
        <v>3</v>
      </c>
      <c r="H68" s="254"/>
      <c r="I68" s="243">
        <f t="shared" si="0"/>
        <v>-33</v>
      </c>
      <c r="J68" s="224">
        <f t="shared" si="1"/>
        <v>0</v>
      </c>
    </row>
    <row r="69" spans="1:10" x14ac:dyDescent="0.35">
      <c r="A69" s="247" t="s">
        <v>170</v>
      </c>
      <c r="B69" s="249">
        <v>0</v>
      </c>
      <c r="C69" s="250">
        <v>2</v>
      </c>
      <c r="D69" s="250"/>
      <c r="E69" s="254"/>
      <c r="F69" s="249">
        <v>0</v>
      </c>
      <c r="G69" s="250">
        <v>2</v>
      </c>
      <c r="H69" s="254"/>
      <c r="I69" s="243">
        <f t="shared" si="0"/>
        <v>0</v>
      </c>
      <c r="J69" s="224">
        <f t="shared" si="1"/>
        <v>0</v>
      </c>
    </row>
    <row r="70" spans="1:10" x14ac:dyDescent="0.35">
      <c r="A70" s="247" t="s">
        <v>186</v>
      </c>
      <c r="B70" s="249">
        <v>61</v>
      </c>
      <c r="C70" s="250">
        <v>1</v>
      </c>
      <c r="D70" s="250"/>
      <c r="E70" s="254"/>
      <c r="F70" s="249">
        <v>61</v>
      </c>
      <c r="G70" s="250">
        <v>1</v>
      </c>
      <c r="H70" s="254"/>
      <c r="I70" s="243">
        <f t="shared" si="0"/>
        <v>0</v>
      </c>
      <c r="J70" s="224">
        <f t="shared" si="1"/>
        <v>0</v>
      </c>
    </row>
    <row r="71" spans="1:10" x14ac:dyDescent="0.35">
      <c r="A71" s="247" t="s">
        <v>172</v>
      </c>
      <c r="B71" s="249">
        <v>0</v>
      </c>
      <c r="C71" s="250">
        <v>1</v>
      </c>
      <c r="D71" s="250"/>
      <c r="E71" s="254"/>
      <c r="F71" s="249">
        <v>0</v>
      </c>
      <c r="G71" s="250">
        <v>1</v>
      </c>
      <c r="H71" s="254"/>
      <c r="I71" s="243">
        <f t="shared" si="0"/>
        <v>0</v>
      </c>
      <c r="J71" s="224">
        <f t="shared" si="1"/>
        <v>0</v>
      </c>
    </row>
    <row r="72" spans="1:10" x14ac:dyDescent="0.35">
      <c r="A72" s="247" t="s">
        <v>23</v>
      </c>
      <c r="B72" s="249">
        <v>33</v>
      </c>
      <c r="C72" s="250">
        <v>0</v>
      </c>
      <c r="D72" s="250"/>
      <c r="E72" s="254"/>
      <c r="F72" s="249">
        <v>18</v>
      </c>
      <c r="G72" s="250">
        <v>0</v>
      </c>
      <c r="H72" s="254"/>
      <c r="I72" s="243">
        <f t="shared" si="0"/>
        <v>15</v>
      </c>
      <c r="J72" s="224">
        <f t="shared" si="1"/>
        <v>0</v>
      </c>
    </row>
    <row r="73" spans="1:10" x14ac:dyDescent="0.35">
      <c r="A73" s="247" t="s">
        <v>93</v>
      </c>
      <c r="B73" s="249">
        <v>30</v>
      </c>
      <c r="C73" s="250">
        <v>0</v>
      </c>
      <c r="D73" s="250"/>
      <c r="E73" s="254"/>
      <c r="F73" s="249">
        <v>30</v>
      </c>
      <c r="G73" s="250">
        <v>0</v>
      </c>
      <c r="H73" s="254"/>
      <c r="I73" s="243">
        <f t="shared" si="0"/>
        <v>0</v>
      </c>
      <c r="J73" s="224">
        <f t="shared" si="1"/>
        <v>0</v>
      </c>
    </row>
    <row r="74" spans="1:10" ht="21" x14ac:dyDescent="0.4">
      <c r="A74" s="246" t="s">
        <v>140</v>
      </c>
      <c r="B74" s="249"/>
      <c r="C74" s="249"/>
      <c r="D74" s="249"/>
      <c r="E74" s="254"/>
      <c r="F74" s="249"/>
      <c r="G74" s="249"/>
      <c r="H74" s="254"/>
      <c r="I74" s="243"/>
      <c r="J74" s="224"/>
    </row>
    <row r="75" spans="1:10" x14ac:dyDescent="0.35">
      <c r="A75" s="247" t="s">
        <v>23</v>
      </c>
      <c r="B75" s="249">
        <v>690</v>
      </c>
      <c r="C75" s="250">
        <v>0</v>
      </c>
      <c r="D75" s="250"/>
      <c r="E75" s="254"/>
      <c r="F75" s="249">
        <v>614</v>
      </c>
      <c r="G75" s="250">
        <v>0</v>
      </c>
      <c r="H75" s="254"/>
      <c r="I75" s="243">
        <f t="shared" si="0"/>
        <v>76</v>
      </c>
      <c r="J75" s="224">
        <f t="shared" si="1"/>
        <v>0</v>
      </c>
    </row>
    <row r="76" spans="1:10" x14ac:dyDescent="0.35">
      <c r="A76" s="247" t="s">
        <v>127</v>
      </c>
      <c r="B76" s="249">
        <v>0</v>
      </c>
      <c r="C76" s="250">
        <v>0</v>
      </c>
      <c r="D76" s="250"/>
      <c r="E76" s="258"/>
      <c r="F76" s="249">
        <v>0</v>
      </c>
      <c r="G76" s="250">
        <v>0</v>
      </c>
      <c r="H76" s="259"/>
      <c r="I76" s="243">
        <f t="shared" si="0"/>
        <v>0</v>
      </c>
      <c r="J76" s="224">
        <f t="shared" si="1"/>
        <v>0</v>
      </c>
    </row>
    <row r="77" spans="1:10" x14ac:dyDescent="0.35">
      <c r="A77" s="247" t="s">
        <v>211</v>
      </c>
      <c r="B77" s="249">
        <v>290</v>
      </c>
      <c r="C77" s="250">
        <v>3</v>
      </c>
      <c r="D77" s="250"/>
      <c r="E77" s="258"/>
      <c r="F77" s="249">
        <v>265</v>
      </c>
      <c r="G77" s="250">
        <v>3</v>
      </c>
      <c r="H77" s="259"/>
      <c r="I77" s="243">
        <f t="shared" si="0"/>
        <v>25</v>
      </c>
      <c r="J77" s="224">
        <f t="shared" si="1"/>
        <v>0</v>
      </c>
    </row>
    <row r="78" spans="1:10" x14ac:dyDescent="0.35">
      <c r="A78" s="247" t="s">
        <v>151</v>
      </c>
      <c r="B78" s="249">
        <v>0</v>
      </c>
      <c r="C78" s="250">
        <v>1</v>
      </c>
      <c r="D78" s="250"/>
      <c r="E78" s="258"/>
      <c r="F78" s="249">
        <v>80</v>
      </c>
      <c r="G78" s="250">
        <v>1</v>
      </c>
      <c r="H78" s="259"/>
      <c r="I78" s="243">
        <f t="shared" si="0"/>
        <v>-80</v>
      </c>
      <c r="J78" s="224">
        <f t="shared" si="1"/>
        <v>0</v>
      </c>
    </row>
    <row r="79" spans="1:10" x14ac:dyDescent="0.35">
      <c r="A79" s="247" t="s">
        <v>162</v>
      </c>
      <c r="B79" s="249">
        <v>70</v>
      </c>
      <c r="C79" s="250">
        <v>35</v>
      </c>
      <c r="D79" s="250"/>
      <c r="E79" s="258"/>
      <c r="F79" s="249">
        <v>70</v>
      </c>
      <c r="G79" s="250">
        <v>35</v>
      </c>
      <c r="H79" s="259"/>
      <c r="I79" s="243">
        <f t="shared" si="0"/>
        <v>0</v>
      </c>
      <c r="J79" s="224">
        <f t="shared" si="1"/>
        <v>0</v>
      </c>
    </row>
    <row r="80" spans="1:10" x14ac:dyDescent="0.35">
      <c r="A80" s="247" t="s">
        <v>217</v>
      </c>
      <c r="B80" s="249">
        <v>90</v>
      </c>
      <c r="C80" s="250">
        <v>6</v>
      </c>
      <c r="D80" s="250"/>
      <c r="E80" s="258"/>
      <c r="F80" s="249">
        <v>90</v>
      </c>
      <c r="G80" s="250">
        <v>6</v>
      </c>
      <c r="H80" s="259"/>
      <c r="I80" s="243">
        <f t="shared" si="0"/>
        <v>0</v>
      </c>
      <c r="J80" s="224">
        <f t="shared" si="1"/>
        <v>0</v>
      </c>
    </row>
    <row r="81" spans="1:10" x14ac:dyDescent="0.35">
      <c r="A81" s="247" t="s">
        <v>163</v>
      </c>
      <c r="B81" s="249">
        <v>0</v>
      </c>
      <c r="C81" s="250">
        <v>8</v>
      </c>
      <c r="D81" s="250"/>
      <c r="E81" s="258"/>
      <c r="F81" s="249">
        <v>10</v>
      </c>
      <c r="G81" s="250">
        <v>8</v>
      </c>
      <c r="H81" s="259"/>
      <c r="I81" s="243">
        <f t="shared" si="0"/>
        <v>-10</v>
      </c>
      <c r="J81" s="224">
        <f t="shared" si="1"/>
        <v>0</v>
      </c>
    </row>
    <row r="82" spans="1:10" x14ac:dyDescent="0.35">
      <c r="A82" s="247" t="s">
        <v>164</v>
      </c>
      <c r="B82" s="249">
        <v>1089</v>
      </c>
      <c r="C82" s="250">
        <v>35</v>
      </c>
      <c r="D82" s="250"/>
      <c r="E82" s="258"/>
      <c r="F82" s="249">
        <v>1005</v>
      </c>
      <c r="G82" s="250">
        <v>32</v>
      </c>
      <c r="H82" s="259"/>
      <c r="I82" s="243">
        <f t="shared" si="0"/>
        <v>84</v>
      </c>
      <c r="J82" s="224">
        <f t="shared" si="1"/>
        <v>3</v>
      </c>
    </row>
    <row r="83" spans="1:10" x14ac:dyDescent="0.35">
      <c r="A83" s="247" t="s">
        <v>177</v>
      </c>
      <c r="B83" s="249">
        <v>0</v>
      </c>
      <c r="C83" s="250">
        <v>17</v>
      </c>
      <c r="D83" s="250"/>
      <c r="E83" s="258"/>
      <c r="F83" s="249">
        <v>0</v>
      </c>
      <c r="G83" s="250">
        <v>17</v>
      </c>
      <c r="H83" s="259"/>
      <c r="I83" s="243">
        <f t="shared" si="0"/>
        <v>0</v>
      </c>
      <c r="J83" s="224">
        <f t="shared" si="1"/>
        <v>0</v>
      </c>
    </row>
    <row r="84" spans="1:10" x14ac:dyDescent="0.35">
      <c r="A84" s="247" t="s">
        <v>168</v>
      </c>
      <c r="B84" s="249">
        <v>25</v>
      </c>
      <c r="C84" s="250">
        <v>0</v>
      </c>
      <c r="D84" s="250"/>
      <c r="E84" s="258"/>
      <c r="F84" s="249">
        <v>25</v>
      </c>
      <c r="G84" s="250">
        <v>0</v>
      </c>
      <c r="H84" s="259"/>
      <c r="I84" s="243">
        <f t="shared" si="0"/>
        <v>0</v>
      </c>
      <c r="J84" s="224">
        <f t="shared" si="1"/>
        <v>0</v>
      </c>
    </row>
    <row r="85" spans="1:10" x14ac:dyDescent="0.35">
      <c r="A85" s="247" t="s">
        <v>176</v>
      </c>
      <c r="B85" s="249">
        <v>0</v>
      </c>
      <c r="C85" s="250">
        <v>1</v>
      </c>
      <c r="D85" s="250"/>
      <c r="E85" s="258"/>
      <c r="F85" s="249">
        <v>0</v>
      </c>
      <c r="G85" s="250">
        <v>0</v>
      </c>
      <c r="H85" s="259"/>
      <c r="I85" s="243">
        <f t="shared" si="0"/>
        <v>0</v>
      </c>
      <c r="J85" s="224">
        <f t="shared" si="1"/>
        <v>1</v>
      </c>
    </row>
    <row r="86" spans="1:10" x14ac:dyDescent="0.35">
      <c r="A86" s="247" t="s">
        <v>170</v>
      </c>
      <c r="B86" s="249">
        <v>0</v>
      </c>
      <c r="C86" s="250">
        <v>14</v>
      </c>
      <c r="D86" s="250"/>
      <c r="E86" s="258"/>
      <c r="F86" s="249">
        <v>0</v>
      </c>
      <c r="G86" s="250">
        <v>14</v>
      </c>
      <c r="H86" s="259"/>
      <c r="I86" s="243">
        <f t="shared" si="0"/>
        <v>0</v>
      </c>
      <c r="J86" s="224">
        <f t="shared" si="1"/>
        <v>0</v>
      </c>
    </row>
    <row r="87" spans="1:10" x14ac:dyDescent="0.35">
      <c r="A87" s="247" t="s">
        <v>186</v>
      </c>
      <c r="B87" s="249">
        <v>75</v>
      </c>
      <c r="C87" s="250">
        <v>15</v>
      </c>
      <c r="D87" s="250"/>
      <c r="E87" s="258"/>
      <c r="F87" s="249">
        <v>55</v>
      </c>
      <c r="G87" s="250">
        <v>16</v>
      </c>
      <c r="H87" s="259"/>
      <c r="I87" s="243">
        <f t="shared" si="0"/>
        <v>20</v>
      </c>
      <c r="J87" s="224">
        <f t="shared" si="1"/>
        <v>-1</v>
      </c>
    </row>
    <row r="88" spans="1:10" x14ac:dyDescent="0.35">
      <c r="A88" s="247" t="s">
        <v>172</v>
      </c>
      <c r="B88" s="249">
        <v>63</v>
      </c>
      <c r="C88" s="250">
        <v>1</v>
      </c>
      <c r="D88" s="250"/>
      <c r="E88" s="258"/>
      <c r="F88" s="249">
        <v>73</v>
      </c>
      <c r="G88" s="250">
        <v>1</v>
      </c>
      <c r="H88" s="259"/>
      <c r="I88" s="243">
        <f t="shared" si="0"/>
        <v>-10</v>
      </c>
      <c r="J88" s="224">
        <f t="shared" si="1"/>
        <v>0</v>
      </c>
    </row>
    <row r="89" spans="1:10" x14ac:dyDescent="0.35">
      <c r="A89" s="247" t="s">
        <v>93</v>
      </c>
      <c r="B89" s="249">
        <v>824</v>
      </c>
      <c r="C89" s="250">
        <v>0</v>
      </c>
      <c r="D89" s="250"/>
      <c r="E89" s="258"/>
      <c r="F89" s="249">
        <v>1023</v>
      </c>
      <c r="G89" s="250">
        <v>0</v>
      </c>
      <c r="H89" s="259"/>
      <c r="I89" s="243">
        <f t="shared" si="0"/>
        <v>-199</v>
      </c>
      <c r="J89" s="224">
        <f t="shared" si="1"/>
        <v>0</v>
      </c>
    </row>
    <row r="90" spans="1:10" ht="21" x14ac:dyDescent="0.4">
      <c r="A90" s="246" t="s">
        <v>75</v>
      </c>
      <c r="B90" s="249"/>
      <c r="C90" s="249"/>
      <c r="D90" s="249"/>
      <c r="E90" s="258"/>
      <c r="F90" s="249"/>
      <c r="G90" s="249"/>
      <c r="H90" s="259"/>
      <c r="I90" s="243"/>
      <c r="J90" s="224"/>
    </row>
    <row r="91" spans="1:10" x14ac:dyDescent="0.35">
      <c r="A91" s="247" t="s">
        <v>23</v>
      </c>
      <c r="B91" s="249">
        <v>266</v>
      </c>
      <c r="C91" s="250">
        <v>2</v>
      </c>
      <c r="D91" s="250"/>
      <c r="E91" s="258"/>
      <c r="F91" s="249">
        <v>263</v>
      </c>
      <c r="G91" s="250">
        <v>2</v>
      </c>
      <c r="H91" s="259"/>
      <c r="I91" s="243">
        <f t="shared" si="0"/>
        <v>3</v>
      </c>
      <c r="J91" s="224">
        <f t="shared" si="1"/>
        <v>0</v>
      </c>
    </row>
    <row r="92" spans="1:10" x14ac:dyDescent="0.35">
      <c r="A92" s="247" t="s">
        <v>169</v>
      </c>
      <c r="B92" s="249">
        <v>1282</v>
      </c>
      <c r="C92" s="250">
        <v>4</v>
      </c>
      <c r="D92" s="250"/>
      <c r="E92" s="258"/>
      <c r="F92" s="249">
        <v>1382</v>
      </c>
      <c r="G92" s="250">
        <v>4</v>
      </c>
      <c r="H92" s="259"/>
      <c r="I92" s="243">
        <f t="shared" si="0"/>
        <v>-100</v>
      </c>
      <c r="J92" s="224">
        <f t="shared" si="1"/>
        <v>0</v>
      </c>
    </row>
    <row r="93" spans="1:10" x14ac:dyDescent="0.35">
      <c r="A93" s="247" t="s">
        <v>185</v>
      </c>
      <c r="B93" s="249">
        <v>0</v>
      </c>
      <c r="C93" s="250">
        <v>2</v>
      </c>
      <c r="D93" s="250"/>
      <c r="E93" s="258"/>
      <c r="F93" s="249">
        <v>0</v>
      </c>
      <c r="G93" s="250">
        <v>2</v>
      </c>
      <c r="H93" s="259"/>
      <c r="I93" s="243">
        <f t="shared" si="0"/>
        <v>0</v>
      </c>
      <c r="J93" s="224">
        <f t="shared" si="1"/>
        <v>0</v>
      </c>
    </row>
    <row r="94" spans="1:10" x14ac:dyDescent="0.35">
      <c r="A94" s="247" t="s">
        <v>170</v>
      </c>
      <c r="B94" s="249">
        <v>0</v>
      </c>
      <c r="C94" s="250">
        <v>3</v>
      </c>
      <c r="D94" s="250"/>
      <c r="E94" s="258"/>
      <c r="F94" s="249">
        <v>0</v>
      </c>
      <c r="G94" s="250">
        <v>3</v>
      </c>
      <c r="H94" s="259"/>
      <c r="I94" s="243">
        <f t="shared" si="0"/>
        <v>0</v>
      </c>
      <c r="J94" s="224">
        <f t="shared" si="1"/>
        <v>0</v>
      </c>
    </row>
    <row r="95" spans="1:10" x14ac:dyDescent="0.35">
      <c r="A95" s="247" t="s">
        <v>186</v>
      </c>
      <c r="B95" s="249">
        <v>0</v>
      </c>
      <c r="C95" s="250">
        <v>1</v>
      </c>
      <c r="D95" s="250"/>
      <c r="E95" s="258"/>
      <c r="F95" s="249">
        <v>0</v>
      </c>
      <c r="G95" s="250">
        <v>1</v>
      </c>
      <c r="H95" s="259"/>
      <c r="I95" s="243">
        <f t="shared" si="0"/>
        <v>0</v>
      </c>
      <c r="J95" s="224">
        <f t="shared" si="1"/>
        <v>0</v>
      </c>
    </row>
    <row r="96" spans="1:10" x14ac:dyDescent="0.35">
      <c r="A96" s="247" t="s">
        <v>160</v>
      </c>
      <c r="B96" s="249">
        <v>150</v>
      </c>
      <c r="C96" s="250">
        <v>0</v>
      </c>
      <c r="D96" s="250"/>
      <c r="E96" s="258"/>
      <c r="F96" s="249">
        <v>245</v>
      </c>
      <c r="G96" s="250">
        <v>0</v>
      </c>
      <c r="H96" s="259"/>
      <c r="I96" s="243">
        <f t="shared" si="0"/>
        <v>-95</v>
      </c>
      <c r="J96" s="224">
        <f t="shared" si="1"/>
        <v>0</v>
      </c>
    </row>
    <row r="97" spans="1:10" x14ac:dyDescent="0.35">
      <c r="A97" s="247" t="s">
        <v>172</v>
      </c>
      <c r="B97" s="249">
        <v>0</v>
      </c>
      <c r="C97" s="250">
        <v>1</v>
      </c>
      <c r="D97" s="250"/>
      <c r="E97" s="258"/>
      <c r="F97" s="249">
        <v>0</v>
      </c>
      <c r="G97" s="250">
        <v>2</v>
      </c>
      <c r="H97" s="259"/>
      <c r="I97" s="243">
        <f t="shared" si="0"/>
        <v>0</v>
      </c>
      <c r="J97" s="224">
        <f t="shared" si="1"/>
        <v>-1</v>
      </c>
    </row>
    <row r="98" spans="1:10" x14ac:dyDescent="0.35">
      <c r="A98" s="247" t="s">
        <v>93</v>
      </c>
      <c r="B98" s="249">
        <v>341</v>
      </c>
      <c r="C98" s="250">
        <v>0</v>
      </c>
      <c r="D98" s="250"/>
      <c r="E98" s="258"/>
      <c r="F98" s="249">
        <v>281</v>
      </c>
      <c r="G98" s="250">
        <v>0</v>
      </c>
      <c r="H98" s="259"/>
      <c r="I98" s="243">
        <f t="shared" si="0"/>
        <v>60</v>
      </c>
      <c r="J98" s="224">
        <f t="shared" si="1"/>
        <v>0</v>
      </c>
    </row>
    <row r="99" spans="1:10" x14ac:dyDescent="0.35">
      <c r="A99" s="247" t="s">
        <v>174</v>
      </c>
      <c r="B99" s="260">
        <v>0</v>
      </c>
      <c r="C99" s="261">
        <v>0</v>
      </c>
      <c r="D99" s="250"/>
      <c r="E99" s="258"/>
      <c r="F99" s="260">
        <v>0</v>
      </c>
      <c r="G99" s="261">
        <v>0</v>
      </c>
      <c r="H99" s="259"/>
      <c r="I99" s="243">
        <f t="shared" si="0"/>
        <v>0</v>
      </c>
      <c r="J99" s="224">
        <f t="shared" si="1"/>
        <v>0</v>
      </c>
    </row>
    <row r="100" spans="1:10" ht="21" hidden="1" x14ac:dyDescent="0.4">
      <c r="A100" s="246" t="s">
        <v>93</v>
      </c>
      <c r="B100" s="249"/>
      <c r="C100" s="250"/>
      <c r="D100" s="250"/>
      <c r="E100" s="258"/>
      <c r="F100" s="249"/>
      <c r="G100" s="250"/>
      <c r="H100" s="259"/>
      <c r="I100" s="243"/>
      <c r="J100" s="224"/>
    </row>
    <row r="101" spans="1:10" hidden="1" x14ac:dyDescent="0.35">
      <c r="A101" s="247" t="s">
        <v>93</v>
      </c>
      <c r="B101" s="249">
        <v>0</v>
      </c>
      <c r="C101" s="250">
        <v>0</v>
      </c>
      <c r="D101" s="250"/>
      <c r="E101" s="258"/>
      <c r="F101" s="249">
        <v>0</v>
      </c>
      <c r="G101" s="250">
        <v>0</v>
      </c>
      <c r="H101" s="259"/>
      <c r="I101" s="243">
        <f t="shared" si="0"/>
        <v>0</v>
      </c>
      <c r="J101" s="224">
        <f t="shared" si="1"/>
        <v>0</v>
      </c>
    </row>
    <row r="102" spans="1:10" ht="21" hidden="1" x14ac:dyDescent="0.4">
      <c r="A102" s="246" t="s">
        <v>141</v>
      </c>
      <c r="B102" s="256"/>
      <c r="C102" s="256"/>
      <c r="D102" s="256"/>
      <c r="E102" s="258"/>
      <c r="F102" s="256"/>
      <c r="G102" s="256"/>
      <c r="H102" s="259"/>
      <c r="I102" s="243"/>
      <c r="J102" s="224"/>
    </row>
    <row r="103" spans="1:10" hidden="1" x14ac:dyDescent="0.35">
      <c r="A103" s="247" t="s">
        <v>170</v>
      </c>
      <c r="B103" s="256">
        <v>0</v>
      </c>
      <c r="C103" s="257">
        <v>0</v>
      </c>
      <c r="D103" s="257"/>
      <c r="E103" s="258"/>
      <c r="F103" s="256">
        <v>0</v>
      </c>
      <c r="G103" s="257">
        <v>0</v>
      </c>
      <c r="H103" s="259"/>
      <c r="I103" s="243">
        <f t="shared" si="0"/>
        <v>0</v>
      </c>
      <c r="J103" s="224">
        <f t="shared" si="1"/>
        <v>0</v>
      </c>
    </row>
    <row r="104" spans="1:10" hidden="1" x14ac:dyDescent="0.35">
      <c r="A104" s="247" t="s">
        <v>143</v>
      </c>
      <c r="B104" s="249">
        <v>0</v>
      </c>
      <c r="C104" s="250">
        <v>0</v>
      </c>
      <c r="D104" s="250"/>
      <c r="E104" s="258"/>
      <c r="F104" s="249">
        <v>0</v>
      </c>
      <c r="G104" s="250">
        <v>0</v>
      </c>
      <c r="H104" s="259"/>
      <c r="I104" s="243">
        <f t="shared" si="0"/>
        <v>0</v>
      </c>
      <c r="J104" s="224">
        <f t="shared" si="1"/>
        <v>0</v>
      </c>
    </row>
    <row r="105" spans="1:10" hidden="1" x14ac:dyDescent="0.35">
      <c r="A105" s="247" t="s">
        <v>147</v>
      </c>
      <c r="B105" s="249">
        <v>0</v>
      </c>
      <c r="C105" s="250">
        <v>0</v>
      </c>
      <c r="D105" s="250"/>
      <c r="E105" s="258"/>
      <c r="F105" s="249">
        <v>0</v>
      </c>
      <c r="G105" s="250">
        <v>0</v>
      </c>
      <c r="H105" s="259"/>
      <c r="I105" s="243">
        <f t="shared" si="0"/>
        <v>0</v>
      </c>
      <c r="J105" s="224">
        <f t="shared" si="1"/>
        <v>0</v>
      </c>
    </row>
    <row r="106" spans="1:10" hidden="1" x14ac:dyDescent="0.35">
      <c r="A106" s="247" t="s">
        <v>171</v>
      </c>
      <c r="B106" s="249">
        <v>0</v>
      </c>
      <c r="C106" s="250">
        <v>0</v>
      </c>
      <c r="D106" s="250"/>
      <c r="E106" s="258"/>
      <c r="F106" s="249">
        <v>0</v>
      </c>
      <c r="G106" s="250">
        <v>0</v>
      </c>
      <c r="H106" s="259"/>
      <c r="I106" s="243">
        <f t="shared" si="0"/>
        <v>0</v>
      </c>
      <c r="J106" s="224">
        <f t="shared" si="1"/>
        <v>0</v>
      </c>
    </row>
    <row r="107" spans="1:10" hidden="1" x14ac:dyDescent="0.35">
      <c r="A107" s="247" t="s">
        <v>156</v>
      </c>
      <c r="B107" s="249">
        <v>0</v>
      </c>
      <c r="C107" s="250">
        <v>0</v>
      </c>
      <c r="D107" s="250"/>
      <c r="E107" s="258"/>
      <c r="F107" s="249">
        <v>0</v>
      </c>
      <c r="G107" s="250">
        <v>0</v>
      </c>
      <c r="H107" s="259"/>
      <c r="I107" s="243">
        <f t="shared" si="0"/>
        <v>0</v>
      </c>
      <c r="J107" s="224">
        <f t="shared" si="1"/>
        <v>0</v>
      </c>
    </row>
    <row r="108" spans="1:10" hidden="1" x14ac:dyDescent="0.35">
      <c r="A108" s="247" t="s">
        <v>186</v>
      </c>
      <c r="B108" s="249">
        <v>0</v>
      </c>
      <c r="C108" s="250">
        <v>0</v>
      </c>
      <c r="D108" s="250"/>
      <c r="E108" s="258"/>
      <c r="F108" s="249">
        <v>0</v>
      </c>
      <c r="G108" s="250">
        <v>0</v>
      </c>
      <c r="H108" s="259"/>
      <c r="I108" s="243">
        <f t="shared" si="0"/>
        <v>0</v>
      </c>
      <c r="J108" s="224">
        <f t="shared" si="1"/>
        <v>0</v>
      </c>
    </row>
    <row r="109" spans="1:10" hidden="1" x14ac:dyDescent="0.35">
      <c r="A109" s="247" t="s">
        <v>172</v>
      </c>
      <c r="B109" s="260">
        <v>0</v>
      </c>
      <c r="C109" s="261">
        <v>0</v>
      </c>
      <c r="D109" s="257"/>
      <c r="E109" s="258"/>
      <c r="F109" s="260">
        <v>0</v>
      </c>
      <c r="G109" s="261">
        <v>0</v>
      </c>
      <c r="H109" s="259"/>
      <c r="I109" s="243">
        <f t="shared" si="0"/>
        <v>0</v>
      </c>
      <c r="J109" s="224">
        <f t="shared" si="1"/>
        <v>0</v>
      </c>
    </row>
    <row r="110" spans="1:10" x14ac:dyDescent="0.35">
      <c r="A110" s="247"/>
      <c r="B110" s="256"/>
      <c r="C110" s="257"/>
      <c r="D110" s="257"/>
      <c r="E110" s="258"/>
      <c r="F110" s="256"/>
      <c r="G110" s="257"/>
      <c r="H110" s="259"/>
      <c r="I110" s="243"/>
      <c r="J110" s="224"/>
    </row>
    <row r="111" spans="1:10" ht="40.799999999999997" x14ac:dyDescent="0.35">
      <c r="A111" s="289" t="s">
        <v>212</v>
      </c>
      <c r="B111" s="262">
        <f>SUM(B8:B109)</f>
        <v>183545</v>
      </c>
      <c r="C111" s="262">
        <f>SUM(C8:C109)</f>
        <v>609</v>
      </c>
      <c r="D111" s="252"/>
      <c r="E111" s="259"/>
      <c r="F111" s="262">
        <v>192980</v>
      </c>
      <c r="G111" s="262">
        <v>617</v>
      </c>
      <c r="H111" s="259"/>
      <c r="I111" s="243">
        <f t="shared" si="0"/>
        <v>-9435</v>
      </c>
      <c r="J111" s="224">
        <f t="shared" si="1"/>
        <v>-8</v>
      </c>
    </row>
    <row r="112" spans="1:10" x14ac:dyDescent="0.35">
      <c r="A112" s="263"/>
      <c r="B112" s="252"/>
      <c r="C112" s="264"/>
      <c r="D112" s="264"/>
      <c r="E112" s="259"/>
      <c r="F112" s="252"/>
      <c r="G112" s="264"/>
      <c r="H112" s="259"/>
      <c r="I112" s="243"/>
      <c r="J112" s="224"/>
    </row>
    <row r="113" spans="1:10" ht="61.2" x14ac:dyDescent="0.35">
      <c r="A113" s="272" t="s">
        <v>222</v>
      </c>
      <c r="B113" s="299">
        <v>183545</v>
      </c>
      <c r="C113" s="300">
        <v>109404</v>
      </c>
      <c r="D113" s="266"/>
      <c r="E113" s="259"/>
      <c r="F113" s="265">
        <v>192980</v>
      </c>
      <c r="G113" s="266">
        <v>103404</v>
      </c>
      <c r="H113" s="259"/>
      <c r="I113" s="243">
        <f t="shared" si="0"/>
        <v>-9435</v>
      </c>
      <c r="J113" s="224">
        <f t="shared" si="1"/>
        <v>6000</v>
      </c>
    </row>
    <row r="114" spans="1:10" x14ac:dyDescent="0.35">
      <c r="A114" s="272"/>
      <c r="B114" s="252"/>
      <c r="C114" s="264"/>
      <c r="D114" s="264"/>
      <c r="E114" s="259"/>
      <c r="F114" s="254"/>
      <c r="G114" s="267"/>
      <c r="H114" s="259"/>
      <c r="I114" s="243"/>
      <c r="J114" s="224"/>
    </row>
    <row r="115" spans="1:10" x14ac:dyDescent="0.35">
      <c r="A115" s="263"/>
      <c r="B115" s="252"/>
      <c r="C115" s="264"/>
      <c r="D115" s="264"/>
      <c r="F115" s="253"/>
      <c r="G115" s="268"/>
      <c r="I115" s="243"/>
      <c r="J115" s="224"/>
    </row>
    <row r="116" spans="1:10" ht="21" x14ac:dyDescent="0.35">
      <c r="A116" s="269" t="s">
        <v>190</v>
      </c>
      <c r="B116" s="291">
        <v>1414</v>
      </c>
      <c r="C116" s="292">
        <v>58</v>
      </c>
      <c r="D116" s="270"/>
      <c r="F116" s="253">
        <v>1810</v>
      </c>
      <c r="G116" s="268">
        <v>58</v>
      </c>
      <c r="I116" s="243">
        <f t="shared" ref="I116:J120" si="2">B116-F116</f>
        <v>-396</v>
      </c>
      <c r="J116" s="224">
        <f t="shared" si="2"/>
        <v>0</v>
      </c>
    </row>
    <row r="117" spans="1:10" x14ac:dyDescent="0.35">
      <c r="B117" s="288"/>
      <c r="C117" s="293"/>
      <c r="I117" s="243"/>
      <c r="J117" s="224"/>
    </row>
    <row r="118" spans="1:10" ht="61.2" x14ac:dyDescent="0.35">
      <c r="A118" s="272" t="s">
        <v>216</v>
      </c>
      <c r="B118" s="294">
        <v>1414</v>
      </c>
      <c r="C118" s="294">
        <v>10092</v>
      </c>
      <c r="D118" s="271"/>
      <c r="F118" s="271">
        <v>1810</v>
      </c>
      <c r="G118" s="271">
        <v>9918</v>
      </c>
      <c r="I118" s="243">
        <f t="shared" si="2"/>
        <v>-396</v>
      </c>
      <c r="J118" s="224">
        <f t="shared" si="2"/>
        <v>174</v>
      </c>
    </row>
    <row r="119" spans="1:10" x14ac:dyDescent="0.35">
      <c r="A119" s="263"/>
      <c r="F119" s="271"/>
      <c r="G119" s="271"/>
      <c r="I119" s="243"/>
      <c r="J119" s="224"/>
    </row>
    <row r="120" spans="1:10" ht="42" x14ac:dyDescent="0.4">
      <c r="A120" s="290" t="s">
        <v>212</v>
      </c>
      <c r="B120" s="271">
        <f>B113+B118</f>
        <v>184959</v>
      </c>
      <c r="C120" s="271">
        <f>C113+C118</f>
        <v>119496</v>
      </c>
      <c r="D120" s="271"/>
      <c r="F120" s="271">
        <v>194790</v>
      </c>
      <c r="G120" s="271">
        <v>113322</v>
      </c>
      <c r="I120" s="243">
        <f t="shared" si="2"/>
        <v>-9831</v>
      </c>
      <c r="J120" s="224">
        <f t="shared" si="2"/>
        <v>6174</v>
      </c>
    </row>
  </sheetData>
  <mergeCells count="3">
    <mergeCell ref="B2:C2"/>
    <mergeCell ref="F2:G2"/>
    <mergeCell ref="I2:J2"/>
  </mergeCells>
  <printOptions gridLines="1"/>
  <pageMargins left="0.7" right="0.45" top="0.75" bottom="0.75" header="0.3" footer="0.3"/>
  <pageSetup scale="46" orientation="portrait" r:id="rId1"/>
  <headerFooter alignWithMargins="0">
    <oddHeader>&amp;CAgency Support (Corporate Support and the IG): Budgeted Resources for Professional Hourly Rate Calculation</oddHeader>
  </headerFooter>
  <rowBreaks count="1" manualBreakCount="1">
    <brk id="69" max="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92D050"/>
  </sheetPr>
  <dimension ref="A1:L182"/>
  <sheetViews>
    <sheetView view="pageBreakPreview" topLeftCell="A144" zoomScale="70" zoomScaleNormal="90" zoomScaleSheetLayoutView="70" workbookViewId="0">
      <selection activeCell="A2" sqref="A2"/>
    </sheetView>
  </sheetViews>
  <sheetFormatPr defaultColWidth="8.6328125" defaultRowHeight="13.2" x14ac:dyDescent="0.25"/>
  <cols>
    <col min="1" max="1" width="56.81640625" style="11" customWidth="1"/>
    <col min="2" max="2" width="11.54296875" style="19" customWidth="1"/>
    <col min="3" max="3" width="6.81640625" style="12" customWidth="1"/>
    <col min="4" max="4" width="2.1796875" style="1" customWidth="1"/>
    <col min="5" max="5" width="12.08984375" style="19" customWidth="1"/>
    <col min="6" max="6" width="6.81640625" style="12" customWidth="1"/>
    <col min="7" max="7" width="2.1796875" style="1" customWidth="1"/>
    <col min="8" max="8" width="11.1796875" style="22" customWidth="1"/>
    <col min="9" max="9" width="6.81640625" style="12" customWidth="1"/>
    <col min="10" max="10" width="8.6328125" style="1"/>
    <col min="11" max="11" width="12" style="1" bestFit="1" customWidth="1"/>
    <col min="12" max="16384" width="8.6328125" style="1"/>
  </cols>
  <sheetData>
    <row r="1" spans="1:12" ht="24" customHeight="1" x14ac:dyDescent="0.25">
      <c r="A1" s="6"/>
      <c r="B1" s="77"/>
      <c r="C1" s="42"/>
      <c r="D1" s="6"/>
      <c r="E1" s="43"/>
      <c r="F1" s="44"/>
      <c r="G1" s="11"/>
      <c r="H1" s="45"/>
      <c r="I1" s="46"/>
    </row>
    <row r="2" spans="1:12" x14ac:dyDescent="0.25">
      <c r="A2" s="82"/>
      <c r="B2" s="304" t="s">
        <v>214</v>
      </c>
      <c r="C2" s="305"/>
      <c r="D2" s="8"/>
      <c r="E2" s="304" t="s">
        <v>203</v>
      </c>
      <c r="F2" s="305"/>
      <c r="G2" s="48"/>
      <c r="H2" s="306" t="s">
        <v>1</v>
      </c>
      <c r="I2" s="307"/>
    </row>
    <row r="3" spans="1:12" x14ac:dyDescent="0.25">
      <c r="A3" s="83"/>
      <c r="B3" s="39" t="s">
        <v>40</v>
      </c>
      <c r="C3" s="40" t="s">
        <v>2</v>
      </c>
      <c r="D3" s="8"/>
      <c r="E3" s="39" t="s">
        <v>40</v>
      </c>
      <c r="F3" s="49" t="s">
        <v>2</v>
      </c>
      <c r="G3" s="48"/>
      <c r="H3" s="39" t="s">
        <v>40</v>
      </c>
      <c r="I3" s="50" t="s">
        <v>2</v>
      </c>
    </row>
    <row r="4" spans="1:12" ht="13.8" thickBot="1" x14ac:dyDescent="0.3">
      <c r="A4" s="8"/>
      <c r="B4" s="78" t="s">
        <v>0</v>
      </c>
      <c r="C4" s="51" t="s">
        <v>0</v>
      </c>
      <c r="D4" s="8"/>
      <c r="E4" s="52" t="s">
        <v>0</v>
      </c>
      <c r="F4" s="53" t="s">
        <v>0</v>
      </c>
      <c r="G4" s="48"/>
      <c r="H4" s="54" t="s">
        <v>0</v>
      </c>
      <c r="I4" s="55" t="s">
        <v>0</v>
      </c>
    </row>
    <row r="5" spans="1:12" ht="12.75" customHeight="1" x14ac:dyDescent="0.25">
      <c r="A5" s="145" t="s">
        <v>3</v>
      </c>
      <c r="B5" s="116"/>
      <c r="C5" s="41"/>
      <c r="D5" s="6"/>
      <c r="E5" s="57"/>
      <c r="F5" s="56"/>
      <c r="G5" s="6"/>
      <c r="H5" s="57"/>
      <c r="I5" s="58"/>
    </row>
    <row r="6" spans="1:12" ht="12.75" customHeight="1" thickBot="1" x14ac:dyDescent="0.3">
      <c r="A6" s="146" t="s">
        <v>14</v>
      </c>
      <c r="B6" s="116"/>
      <c r="C6" s="41"/>
      <c r="D6" s="6"/>
      <c r="E6" s="57"/>
      <c r="F6" s="56"/>
      <c r="G6" s="6"/>
      <c r="H6" s="57"/>
      <c r="I6" s="58"/>
    </row>
    <row r="7" spans="1:12" ht="18.899999999999999" customHeight="1" x14ac:dyDescent="0.25">
      <c r="A7" s="79" t="s">
        <v>89</v>
      </c>
      <c r="B7" s="130"/>
      <c r="C7" s="107"/>
      <c r="D7" s="29"/>
      <c r="E7" s="93"/>
      <c r="F7" s="92"/>
      <c r="G7" s="29"/>
      <c r="H7" s="93"/>
      <c r="I7" s="94"/>
    </row>
    <row r="8" spans="1:12" hidden="1" x14ac:dyDescent="0.25">
      <c r="A8" s="98" t="s">
        <v>76</v>
      </c>
      <c r="B8" s="122"/>
      <c r="C8" s="102"/>
      <c r="D8" s="29"/>
      <c r="E8" s="93"/>
      <c r="F8" s="92"/>
      <c r="G8" s="29"/>
      <c r="H8" s="93"/>
      <c r="I8" s="94"/>
    </row>
    <row r="9" spans="1:12" hidden="1" x14ac:dyDescent="0.25">
      <c r="A9" s="99" t="s">
        <v>15</v>
      </c>
      <c r="B9" s="122"/>
      <c r="C9" s="102"/>
      <c r="D9" s="29"/>
      <c r="E9" s="93"/>
      <c r="F9" s="92"/>
      <c r="G9" s="29"/>
      <c r="H9" s="93">
        <f t="shared" ref="H9:I32" si="0">B9-E9</f>
        <v>0</v>
      </c>
      <c r="I9" s="94">
        <f t="shared" si="0"/>
        <v>0</v>
      </c>
    </row>
    <row r="10" spans="1:12" hidden="1" x14ac:dyDescent="0.25">
      <c r="A10" s="98" t="s">
        <v>73</v>
      </c>
      <c r="B10" s="122"/>
      <c r="C10" s="102"/>
      <c r="D10" s="29"/>
      <c r="E10" s="93"/>
      <c r="F10" s="92"/>
      <c r="G10" s="29"/>
      <c r="H10" s="93"/>
      <c r="I10" s="94"/>
    </row>
    <row r="11" spans="1:12" hidden="1" x14ac:dyDescent="0.25">
      <c r="A11" s="99" t="s">
        <v>16</v>
      </c>
      <c r="B11" s="122"/>
      <c r="C11" s="102"/>
      <c r="D11" s="29"/>
      <c r="E11" s="126"/>
      <c r="F11" s="89"/>
      <c r="G11" s="29"/>
      <c r="H11" s="93">
        <f t="shared" si="0"/>
        <v>0</v>
      </c>
      <c r="I11" s="94">
        <f t="shared" si="0"/>
        <v>0</v>
      </c>
    </row>
    <row r="12" spans="1:12" hidden="1" x14ac:dyDescent="0.25">
      <c r="A12" s="99" t="s">
        <v>17</v>
      </c>
      <c r="B12" s="122"/>
      <c r="C12" s="102"/>
      <c r="D12" s="29"/>
      <c r="E12" s="126"/>
      <c r="F12" s="89"/>
      <c r="G12" s="29"/>
      <c r="H12" s="93">
        <f t="shared" si="0"/>
        <v>0</v>
      </c>
      <c r="I12" s="94">
        <f t="shared" si="0"/>
        <v>0</v>
      </c>
    </row>
    <row r="13" spans="1:12" hidden="1" x14ac:dyDescent="0.25">
      <c r="A13" s="99" t="s">
        <v>18</v>
      </c>
      <c r="B13" s="122"/>
      <c r="C13" s="102"/>
      <c r="D13" s="29"/>
      <c r="E13" s="126"/>
      <c r="F13" s="89"/>
      <c r="G13" s="29"/>
      <c r="H13" s="93">
        <f t="shared" si="0"/>
        <v>0</v>
      </c>
      <c r="I13" s="94">
        <f t="shared" si="0"/>
        <v>0</v>
      </c>
      <c r="L13" s="27"/>
    </row>
    <row r="14" spans="1:12" hidden="1" x14ac:dyDescent="0.25">
      <c r="A14" s="99" t="s">
        <v>19</v>
      </c>
      <c r="B14" s="122"/>
      <c r="C14" s="102"/>
      <c r="D14" s="29"/>
      <c r="E14" s="126"/>
      <c r="F14" s="89"/>
      <c r="G14" s="29"/>
      <c r="H14" s="93">
        <f t="shared" si="0"/>
        <v>0</v>
      </c>
      <c r="I14" s="94">
        <f t="shared" si="0"/>
        <v>0</v>
      </c>
      <c r="L14" s="27"/>
    </row>
    <row r="15" spans="1:12" hidden="1" x14ac:dyDescent="0.25">
      <c r="A15" s="99" t="s">
        <v>20</v>
      </c>
      <c r="B15" s="122"/>
      <c r="C15" s="102"/>
      <c r="D15" s="29"/>
      <c r="E15" s="126"/>
      <c r="F15" s="89"/>
      <c r="G15" s="29"/>
      <c r="H15" s="93">
        <f t="shared" si="0"/>
        <v>0</v>
      </c>
      <c r="I15" s="94">
        <f t="shared" si="0"/>
        <v>0</v>
      </c>
      <c r="L15" s="27"/>
    </row>
    <row r="16" spans="1:12" hidden="1" x14ac:dyDescent="0.25">
      <c r="A16" s="99" t="s">
        <v>21</v>
      </c>
      <c r="B16" s="122"/>
      <c r="C16" s="102"/>
      <c r="D16" s="29"/>
      <c r="E16" s="126"/>
      <c r="F16" s="89"/>
      <c r="G16" s="29"/>
      <c r="H16" s="93">
        <f t="shared" si="0"/>
        <v>0</v>
      </c>
      <c r="I16" s="94">
        <f t="shared" si="0"/>
        <v>0</v>
      </c>
      <c r="L16" s="27"/>
    </row>
    <row r="17" spans="1:12" hidden="1" x14ac:dyDescent="0.25">
      <c r="A17" s="99" t="s">
        <v>22</v>
      </c>
      <c r="B17" s="122"/>
      <c r="C17" s="102"/>
      <c r="D17" s="29"/>
      <c r="E17" s="126"/>
      <c r="F17" s="89"/>
      <c r="G17" s="29"/>
      <c r="H17" s="93">
        <f t="shared" si="0"/>
        <v>0</v>
      </c>
      <c r="I17" s="94">
        <f t="shared" si="0"/>
        <v>0</v>
      </c>
      <c r="L17" s="27"/>
    </row>
    <row r="18" spans="1:12" hidden="1" x14ac:dyDescent="0.25">
      <c r="A18" s="99" t="s">
        <v>23</v>
      </c>
      <c r="B18" s="122"/>
      <c r="C18" s="102"/>
      <c r="D18" s="29"/>
      <c r="E18" s="126"/>
      <c r="F18" s="89"/>
      <c r="G18" s="29"/>
      <c r="H18" s="93">
        <f t="shared" si="0"/>
        <v>0</v>
      </c>
      <c r="I18" s="94">
        <f t="shared" si="0"/>
        <v>0</v>
      </c>
      <c r="L18" s="27"/>
    </row>
    <row r="19" spans="1:12" hidden="1" x14ac:dyDescent="0.25">
      <c r="A19" s="99" t="s">
        <v>24</v>
      </c>
      <c r="B19" s="122"/>
      <c r="C19" s="102"/>
      <c r="D19" s="29"/>
      <c r="E19" s="126"/>
      <c r="F19" s="89"/>
      <c r="G19" s="29"/>
      <c r="H19" s="93">
        <f t="shared" si="0"/>
        <v>0</v>
      </c>
      <c r="I19" s="94">
        <f t="shared" si="0"/>
        <v>0</v>
      </c>
      <c r="J19" s="11"/>
    </row>
    <row r="20" spans="1:12" hidden="1" x14ac:dyDescent="0.25">
      <c r="A20" s="99" t="s">
        <v>25</v>
      </c>
      <c r="B20" s="122"/>
      <c r="C20" s="102"/>
      <c r="D20" s="29"/>
      <c r="E20" s="126"/>
      <c r="F20" s="89"/>
      <c r="G20" s="29"/>
      <c r="H20" s="93">
        <f t="shared" si="0"/>
        <v>0</v>
      </c>
      <c r="I20" s="94">
        <f t="shared" si="0"/>
        <v>0</v>
      </c>
    </row>
    <row r="21" spans="1:12" hidden="1" x14ac:dyDescent="0.25">
      <c r="A21" s="99" t="s">
        <v>27</v>
      </c>
      <c r="B21" s="122"/>
      <c r="C21" s="102"/>
      <c r="D21" s="29"/>
      <c r="E21" s="126"/>
      <c r="F21" s="89"/>
      <c r="G21" s="29"/>
      <c r="H21" s="93">
        <f t="shared" si="0"/>
        <v>0</v>
      </c>
      <c r="I21" s="94">
        <f t="shared" si="0"/>
        <v>0</v>
      </c>
    </row>
    <row r="22" spans="1:12" hidden="1" x14ac:dyDescent="0.25">
      <c r="A22" s="99" t="s">
        <v>88</v>
      </c>
      <c r="B22" s="122"/>
      <c r="C22" s="102"/>
      <c r="D22" s="29"/>
      <c r="E22" s="126"/>
      <c r="F22" s="89"/>
      <c r="G22" s="29"/>
      <c r="H22" s="93">
        <f t="shared" si="0"/>
        <v>0</v>
      </c>
      <c r="I22" s="94">
        <f t="shared" si="0"/>
        <v>0</v>
      </c>
    </row>
    <row r="23" spans="1:12" hidden="1" x14ac:dyDescent="0.25">
      <c r="A23" s="99" t="s">
        <v>28</v>
      </c>
      <c r="B23" s="122"/>
      <c r="C23" s="102"/>
      <c r="D23" s="29"/>
      <c r="E23" s="126"/>
      <c r="F23" s="89"/>
      <c r="G23" s="29"/>
      <c r="H23" s="93">
        <f t="shared" si="0"/>
        <v>0</v>
      </c>
      <c r="I23" s="94">
        <f t="shared" si="0"/>
        <v>0</v>
      </c>
    </row>
    <row r="24" spans="1:12" x14ac:dyDescent="0.25">
      <c r="A24" s="98" t="s">
        <v>74</v>
      </c>
      <c r="B24" s="122"/>
      <c r="C24" s="102"/>
      <c r="D24" s="29"/>
      <c r="E24" s="93"/>
      <c r="F24" s="92"/>
      <c r="G24" s="29"/>
      <c r="H24" s="93"/>
      <c r="I24" s="94"/>
    </row>
    <row r="25" spans="1:12" hidden="1" x14ac:dyDescent="0.25">
      <c r="A25" s="99" t="s">
        <v>29</v>
      </c>
      <c r="B25" s="126"/>
      <c r="C25" s="102"/>
      <c r="D25" s="29"/>
      <c r="E25" s="126"/>
      <c r="F25" s="89"/>
      <c r="G25" s="29"/>
      <c r="H25" s="93">
        <f t="shared" si="0"/>
        <v>0</v>
      </c>
      <c r="I25" s="94">
        <f t="shared" si="0"/>
        <v>0</v>
      </c>
    </row>
    <row r="26" spans="1:12" hidden="1" x14ac:dyDescent="0.25">
      <c r="A26" s="99" t="s">
        <v>30</v>
      </c>
      <c r="B26" s="126"/>
      <c r="C26" s="102"/>
      <c r="D26" s="29"/>
      <c r="E26" s="126"/>
      <c r="F26" s="89"/>
      <c r="G26" s="29"/>
      <c r="H26" s="93">
        <f t="shared" si="0"/>
        <v>0</v>
      </c>
      <c r="I26" s="94">
        <f t="shared" si="0"/>
        <v>0</v>
      </c>
    </row>
    <row r="27" spans="1:12" hidden="1" x14ac:dyDescent="0.25">
      <c r="A27" s="99" t="s">
        <v>20</v>
      </c>
      <c r="B27" s="126"/>
      <c r="C27" s="102"/>
      <c r="D27" s="29"/>
      <c r="E27" s="126"/>
      <c r="F27" s="89"/>
      <c r="G27" s="29"/>
      <c r="H27" s="93">
        <f t="shared" si="0"/>
        <v>0</v>
      </c>
      <c r="I27" s="94">
        <f t="shared" si="0"/>
        <v>0</v>
      </c>
    </row>
    <row r="28" spans="1:12" x14ac:dyDescent="0.25">
      <c r="A28" s="148" t="s">
        <v>29</v>
      </c>
      <c r="B28" s="124">
        <v>0</v>
      </c>
      <c r="C28" s="101">
        <v>0.1</v>
      </c>
      <c r="D28" s="29"/>
      <c r="E28" s="124">
        <v>0.1</v>
      </c>
      <c r="F28" s="91">
        <v>0.1</v>
      </c>
      <c r="G28" s="29"/>
      <c r="H28" s="86">
        <f t="shared" si="0"/>
        <v>-0.1</v>
      </c>
      <c r="I28" s="87">
        <f t="shared" si="0"/>
        <v>0</v>
      </c>
    </row>
    <row r="29" spans="1:12" hidden="1" x14ac:dyDescent="0.25">
      <c r="A29" s="99" t="s">
        <v>23</v>
      </c>
      <c r="B29" s="126"/>
      <c r="C29" s="102"/>
      <c r="D29" s="29"/>
      <c r="E29" s="126"/>
      <c r="F29" s="89"/>
      <c r="G29" s="29"/>
      <c r="H29" s="93">
        <f t="shared" si="0"/>
        <v>0</v>
      </c>
      <c r="I29" s="94">
        <f t="shared" si="0"/>
        <v>0</v>
      </c>
    </row>
    <row r="30" spans="1:12" hidden="1" x14ac:dyDescent="0.25">
      <c r="A30" s="99" t="s">
        <v>26</v>
      </c>
      <c r="B30" s="126"/>
      <c r="C30" s="102"/>
      <c r="D30" s="29"/>
      <c r="E30" s="126"/>
      <c r="F30" s="89"/>
      <c r="G30" s="29"/>
      <c r="H30" s="93">
        <f t="shared" si="0"/>
        <v>0</v>
      </c>
      <c r="I30" s="94">
        <f t="shared" si="0"/>
        <v>0</v>
      </c>
    </row>
    <row r="31" spans="1:12" hidden="1" x14ac:dyDescent="0.25">
      <c r="A31" s="99" t="s">
        <v>28</v>
      </c>
      <c r="B31" s="126"/>
      <c r="C31" s="102"/>
      <c r="D31" s="29"/>
      <c r="E31" s="126"/>
      <c r="F31" s="89"/>
      <c r="G31" s="29"/>
      <c r="H31" s="93">
        <f t="shared" si="0"/>
        <v>0</v>
      </c>
      <c r="I31" s="94">
        <f t="shared" si="0"/>
        <v>0</v>
      </c>
    </row>
    <row r="32" spans="1:12" hidden="1" x14ac:dyDescent="0.25">
      <c r="A32" s="99" t="s">
        <v>32</v>
      </c>
      <c r="B32" s="126"/>
      <c r="C32" s="102"/>
      <c r="D32" s="29"/>
      <c r="E32" s="126"/>
      <c r="F32" s="89"/>
      <c r="G32" s="29"/>
      <c r="H32" s="93">
        <f t="shared" si="0"/>
        <v>0</v>
      </c>
      <c r="I32" s="94">
        <f t="shared" si="0"/>
        <v>0</v>
      </c>
    </row>
    <row r="33" spans="1:10" hidden="1" x14ac:dyDescent="0.25">
      <c r="A33" s="98" t="s">
        <v>72</v>
      </c>
      <c r="B33" s="122"/>
      <c r="C33" s="102"/>
      <c r="D33" s="107"/>
      <c r="E33" s="62"/>
      <c r="F33" s="61"/>
      <c r="G33" s="30"/>
      <c r="H33" s="93"/>
      <c r="I33" s="94"/>
    </row>
    <row r="34" spans="1:10" hidden="1" x14ac:dyDescent="0.25">
      <c r="A34" s="99" t="s">
        <v>33</v>
      </c>
      <c r="B34" s="122"/>
      <c r="C34" s="102"/>
      <c r="D34" s="107"/>
      <c r="E34" s="126"/>
      <c r="F34" s="89"/>
      <c r="G34" s="30"/>
      <c r="H34" s="93">
        <f t="shared" ref="H34:I44" si="1">B34-E34</f>
        <v>0</v>
      </c>
      <c r="I34" s="94">
        <f t="shared" si="1"/>
        <v>0</v>
      </c>
    </row>
    <row r="35" spans="1:10" hidden="1" x14ac:dyDescent="0.25">
      <c r="A35" s="99" t="s">
        <v>90</v>
      </c>
      <c r="B35" s="122"/>
      <c r="C35" s="102"/>
      <c r="D35" s="107"/>
      <c r="E35" s="126"/>
      <c r="F35" s="89"/>
      <c r="G35" s="30"/>
      <c r="H35" s="93">
        <f t="shared" si="1"/>
        <v>0</v>
      </c>
      <c r="I35" s="94">
        <f t="shared" si="1"/>
        <v>0</v>
      </c>
    </row>
    <row r="36" spans="1:10" hidden="1" x14ac:dyDescent="0.25">
      <c r="A36" s="99" t="s">
        <v>34</v>
      </c>
      <c r="B36" s="122"/>
      <c r="C36" s="102"/>
      <c r="D36" s="107"/>
      <c r="E36" s="126"/>
      <c r="F36" s="89"/>
      <c r="G36" s="30"/>
      <c r="H36" s="93">
        <f t="shared" si="1"/>
        <v>0</v>
      </c>
      <c r="I36" s="94">
        <f t="shared" si="1"/>
        <v>0</v>
      </c>
    </row>
    <row r="37" spans="1:10" hidden="1" x14ac:dyDescent="0.25">
      <c r="A37" s="98" t="s">
        <v>35</v>
      </c>
      <c r="B37" s="140"/>
      <c r="C37" s="103"/>
      <c r="D37" s="107"/>
      <c r="E37" s="62"/>
      <c r="F37" s="61"/>
      <c r="G37" s="30"/>
      <c r="H37" s="93"/>
      <c r="I37" s="94"/>
    </row>
    <row r="38" spans="1:10" hidden="1" x14ac:dyDescent="0.25">
      <c r="A38" s="99" t="s">
        <v>77</v>
      </c>
      <c r="B38" s="122"/>
      <c r="C38" s="102"/>
      <c r="D38" s="107"/>
      <c r="E38" s="62"/>
      <c r="F38" s="61"/>
      <c r="G38" s="30"/>
      <c r="H38" s="93">
        <f t="shared" si="1"/>
        <v>0</v>
      </c>
      <c r="I38" s="94">
        <f t="shared" si="1"/>
        <v>0</v>
      </c>
    </row>
    <row r="39" spans="1:10" hidden="1" x14ac:dyDescent="0.25">
      <c r="A39" s="99" t="s">
        <v>28</v>
      </c>
      <c r="B39" s="122"/>
      <c r="C39" s="102"/>
      <c r="D39" s="107"/>
      <c r="E39" s="62"/>
      <c r="F39" s="61"/>
      <c r="G39" s="30"/>
      <c r="H39" s="93">
        <f t="shared" si="1"/>
        <v>0</v>
      </c>
      <c r="I39" s="94">
        <f t="shared" si="1"/>
        <v>0</v>
      </c>
    </row>
    <row r="40" spans="1:10" hidden="1" x14ac:dyDescent="0.25">
      <c r="A40" s="99" t="s">
        <v>36</v>
      </c>
      <c r="B40" s="122"/>
      <c r="C40" s="102"/>
      <c r="D40" s="107"/>
      <c r="E40" s="62"/>
      <c r="F40" s="61"/>
      <c r="G40" s="30"/>
      <c r="H40" s="93">
        <f t="shared" si="1"/>
        <v>0</v>
      </c>
      <c r="I40" s="94">
        <f t="shared" si="1"/>
        <v>0</v>
      </c>
    </row>
    <row r="41" spans="1:10" hidden="1" x14ac:dyDescent="0.25">
      <c r="A41" s="98" t="s">
        <v>75</v>
      </c>
      <c r="B41" s="122"/>
      <c r="C41" s="102"/>
      <c r="D41" s="107"/>
      <c r="E41" s="62"/>
      <c r="F41" s="61"/>
      <c r="G41" s="30"/>
      <c r="H41" s="93"/>
      <c r="I41" s="94"/>
      <c r="J41" s="27"/>
    </row>
    <row r="42" spans="1:10" hidden="1" x14ac:dyDescent="0.25">
      <c r="A42" s="99" t="s">
        <v>37</v>
      </c>
      <c r="B42" s="122"/>
      <c r="C42" s="102"/>
      <c r="D42" s="107"/>
      <c r="E42" s="126"/>
      <c r="F42" s="89"/>
      <c r="G42" s="30"/>
      <c r="H42" s="93">
        <f t="shared" si="1"/>
        <v>0</v>
      </c>
      <c r="I42" s="94">
        <f t="shared" si="1"/>
        <v>0</v>
      </c>
    </row>
    <row r="43" spans="1:10" hidden="1" x14ac:dyDescent="0.25">
      <c r="A43" s="99" t="s">
        <v>38</v>
      </c>
      <c r="B43" s="122"/>
      <c r="C43" s="102"/>
      <c r="D43" s="107"/>
      <c r="E43" s="126"/>
      <c r="F43" s="89"/>
      <c r="G43" s="30"/>
      <c r="H43" s="93">
        <f t="shared" si="1"/>
        <v>0</v>
      </c>
      <c r="I43" s="94">
        <f t="shared" si="1"/>
        <v>0</v>
      </c>
    </row>
    <row r="44" spans="1:10" x14ac:dyDescent="0.25">
      <c r="A44" s="10" t="s">
        <v>10</v>
      </c>
      <c r="B44" s="296">
        <f>B28</f>
        <v>0</v>
      </c>
      <c r="C44" s="72">
        <f>C28</f>
        <v>0.1</v>
      </c>
      <c r="D44" s="30"/>
      <c r="E44" s="62">
        <v>0.1</v>
      </c>
      <c r="F44" s="61">
        <v>0.1</v>
      </c>
      <c r="G44" s="30"/>
      <c r="H44" s="62">
        <f t="shared" si="1"/>
        <v>-0.1</v>
      </c>
      <c r="I44" s="63">
        <f t="shared" si="1"/>
        <v>0</v>
      </c>
    </row>
    <row r="45" spans="1:10" ht="13.8" thickBot="1" x14ac:dyDescent="0.3">
      <c r="A45" s="9"/>
      <c r="B45" s="93"/>
      <c r="C45" s="95"/>
      <c r="D45" s="11"/>
      <c r="E45" s="45"/>
      <c r="F45" s="44"/>
      <c r="G45" s="11"/>
      <c r="H45" s="45"/>
      <c r="I45" s="46"/>
    </row>
    <row r="46" spans="1:10" x14ac:dyDescent="0.25">
      <c r="A46" s="145" t="s">
        <v>3</v>
      </c>
      <c r="B46" s="57"/>
      <c r="C46" s="59"/>
      <c r="D46" s="11"/>
      <c r="E46" s="62"/>
      <c r="F46" s="61"/>
      <c r="G46" s="30"/>
      <c r="H46" s="62"/>
      <c r="I46" s="63"/>
    </row>
    <row r="47" spans="1:10" ht="13.8" thickBot="1" x14ac:dyDescent="0.3">
      <c r="A47" s="146" t="s">
        <v>41</v>
      </c>
      <c r="B47" s="116"/>
      <c r="C47" s="59"/>
      <c r="D47" s="11"/>
      <c r="E47" s="62"/>
      <c r="F47" s="61"/>
      <c r="G47" s="30"/>
      <c r="H47" s="62"/>
      <c r="I47" s="63"/>
    </row>
    <row r="48" spans="1:10" x14ac:dyDescent="0.25">
      <c r="A48" s="79" t="s">
        <v>71</v>
      </c>
      <c r="B48" s="116"/>
      <c r="C48" s="59"/>
      <c r="D48" s="11"/>
      <c r="E48" s="62"/>
      <c r="F48" s="61"/>
      <c r="G48" s="30"/>
      <c r="H48" s="62"/>
      <c r="I48" s="63"/>
    </row>
    <row r="49" spans="1:10" hidden="1" x14ac:dyDescent="0.25">
      <c r="A49" s="98" t="s">
        <v>78</v>
      </c>
      <c r="B49" s="117"/>
      <c r="C49" s="97"/>
      <c r="D49" s="11"/>
      <c r="E49" s="62"/>
      <c r="F49" s="61"/>
      <c r="G49" s="11"/>
      <c r="H49" s="45"/>
      <c r="I49" s="46"/>
    </row>
    <row r="50" spans="1:10" hidden="1" x14ac:dyDescent="0.25">
      <c r="A50" s="99" t="s">
        <v>23</v>
      </c>
      <c r="B50" s="117"/>
      <c r="C50" s="97"/>
      <c r="D50" s="11"/>
      <c r="E50" s="118"/>
      <c r="F50" s="90"/>
      <c r="G50" s="11"/>
      <c r="H50" s="45">
        <f t="shared" ref="H50:I55" si="2">B50-E50</f>
        <v>0</v>
      </c>
      <c r="I50" s="46">
        <f t="shared" si="2"/>
        <v>0</v>
      </c>
    </row>
    <row r="51" spans="1:10" hidden="1" x14ac:dyDescent="0.25">
      <c r="A51" s="99" t="s">
        <v>52</v>
      </c>
      <c r="B51" s="117"/>
      <c r="C51" s="97"/>
      <c r="D51" s="11"/>
      <c r="E51" s="118"/>
      <c r="F51" s="90"/>
      <c r="G51" s="11"/>
      <c r="H51" s="45">
        <f t="shared" si="2"/>
        <v>0</v>
      </c>
      <c r="I51" s="46">
        <f t="shared" si="2"/>
        <v>0</v>
      </c>
    </row>
    <row r="52" spans="1:10" hidden="1" x14ac:dyDescent="0.25">
      <c r="A52" s="99" t="s">
        <v>54</v>
      </c>
      <c r="B52" s="117"/>
      <c r="C52" s="97"/>
      <c r="D52" s="11"/>
      <c r="E52" s="118"/>
      <c r="F52" s="90"/>
      <c r="G52" s="11"/>
      <c r="H52" s="45">
        <f t="shared" si="2"/>
        <v>0</v>
      </c>
      <c r="I52" s="46">
        <f t="shared" si="2"/>
        <v>0</v>
      </c>
      <c r="J52" s="27"/>
    </row>
    <row r="53" spans="1:10" hidden="1" x14ac:dyDescent="0.25">
      <c r="A53" s="99" t="s">
        <v>55</v>
      </c>
      <c r="B53" s="117"/>
      <c r="C53" s="97"/>
      <c r="D53" s="11"/>
      <c r="E53" s="118"/>
      <c r="F53" s="90"/>
      <c r="G53" s="11"/>
      <c r="H53" s="45">
        <f t="shared" si="2"/>
        <v>0</v>
      </c>
      <c r="I53" s="46">
        <f t="shared" si="2"/>
        <v>0</v>
      </c>
      <c r="J53" s="27"/>
    </row>
    <row r="54" spans="1:10" hidden="1" x14ac:dyDescent="0.25">
      <c r="A54" s="98" t="s">
        <v>76</v>
      </c>
      <c r="B54" s="117"/>
      <c r="C54" s="97"/>
      <c r="D54" s="11"/>
      <c r="E54" s="62"/>
      <c r="F54" s="61"/>
      <c r="G54" s="11"/>
      <c r="H54" s="45"/>
      <c r="I54" s="46"/>
      <c r="J54" s="27"/>
    </row>
    <row r="55" spans="1:10" hidden="1" x14ac:dyDescent="0.25">
      <c r="A55" s="99" t="s">
        <v>15</v>
      </c>
      <c r="B55" s="117"/>
      <c r="C55" s="97"/>
      <c r="D55" s="11"/>
      <c r="E55" s="62"/>
      <c r="F55" s="61"/>
      <c r="G55" s="11"/>
      <c r="H55" s="45">
        <f t="shared" si="2"/>
        <v>0</v>
      </c>
      <c r="I55" s="46">
        <f t="shared" si="2"/>
        <v>0</v>
      </c>
      <c r="J55" s="27"/>
    </row>
    <row r="56" spans="1:10" hidden="1" x14ac:dyDescent="0.25">
      <c r="A56" s="98" t="s">
        <v>73</v>
      </c>
      <c r="B56" s="117"/>
      <c r="C56" s="97"/>
      <c r="D56" s="11"/>
      <c r="E56" s="62"/>
      <c r="F56" s="106"/>
      <c r="G56" s="11"/>
      <c r="H56" s="45"/>
      <c r="I56" s="46"/>
      <c r="J56" s="27"/>
    </row>
    <row r="57" spans="1:10" hidden="1" x14ac:dyDescent="0.25">
      <c r="A57" s="99" t="s">
        <v>20</v>
      </c>
      <c r="B57" s="117"/>
      <c r="C57" s="97"/>
      <c r="D57" s="11"/>
      <c r="E57" s="118"/>
      <c r="F57" s="90"/>
      <c r="G57" s="11"/>
      <c r="H57" s="45">
        <f t="shared" ref="H57:I90" si="3">B57-E57</f>
        <v>0</v>
      </c>
      <c r="I57" s="46">
        <f t="shared" si="3"/>
        <v>0</v>
      </c>
    </row>
    <row r="58" spans="1:10" hidden="1" x14ac:dyDescent="0.25">
      <c r="A58" s="99" t="s">
        <v>46</v>
      </c>
      <c r="B58" s="117"/>
      <c r="C58" s="97"/>
      <c r="D58" s="11"/>
      <c r="E58" s="118"/>
      <c r="F58" s="90"/>
      <c r="G58" s="11"/>
      <c r="H58" s="45">
        <f t="shared" si="3"/>
        <v>0</v>
      </c>
      <c r="I58" s="46">
        <f t="shared" si="3"/>
        <v>0</v>
      </c>
    </row>
    <row r="59" spans="1:10" hidden="1" x14ac:dyDescent="0.25">
      <c r="A59" s="99" t="s">
        <v>48</v>
      </c>
      <c r="B59" s="117"/>
      <c r="C59" s="97"/>
      <c r="D59" s="11"/>
      <c r="E59" s="118"/>
      <c r="F59" s="90"/>
      <c r="G59" s="11"/>
      <c r="H59" s="45">
        <f t="shared" si="3"/>
        <v>0</v>
      </c>
      <c r="I59" s="46">
        <f t="shared" si="3"/>
        <v>0</v>
      </c>
    </row>
    <row r="60" spans="1:10" hidden="1" x14ac:dyDescent="0.25">
      <c r="A60" s="99" t="s">
        <v>49</v>
      </c>
      <c r="B60" s="117"/>
      <c r="C60" s="97"/>
      <c r="D60" s="11"/>
      <c r="E60" s="118"/>
      <c r="F60" s="90"/>
      <c r="G60" s="11"/>
      <c r="H60" s="45">
        <f t="shared" si="3"/>
        <v>0</v>
      </c>
      <c r="I60" s="46">
        <f t="shared" si="3"/>
        <v>0</v>
      </c>
    </row>
    <row r="61" spans="1:10" hidden="1" x14ac:dyDescent="0.25">
      <c r="A61" s="99" t="s">
        <v>21</v>
      </c>
      <c r="B61" s="117"/>
      <c r="C61" s="97"/>
      <c r="D61" s="11"/>
      <c r="E61" s="118"/>
      <c r="F61" s="90"/>
      <c r="G61" s="11"/>
      <c r="H61" s="45">
        <f t="shared" si="3"/>
        <v>0</v>
      </c>
      <c r="I61" s="46">
        <f t="shared" si="3"/>
        <v>0</v>
      </c>
    </row>
    <row r="62" spans="1:10" hidden="1" x14ac:dyDescent="0.25">
      <c r="A62" s="99" t="s">
        <v>22</v>
      </c>
      <c r="B62" s="117"/>
      <c r="C62" s="97"/>
      <c r="D62" s="11"/>
      <c r="E62" s="118"/>
      <c r="F62" s="90"/>
      <c r="G62" s="11"/>
      <c r="H62" s="45">
        <f t="shared" si="3"/>
        <v>0</v>
      </c>
      <c r="I62" s="46">
        <f t="shared" si="3"/>
        <v>0</v>
      </c>
    </row>
    <row r="63" spans="1:10" hidden="1" x14ac:dyDescent="0.25">
      <c r="A63" s="99" t="s">
        <v>23</v>
      </c>
      <c r="B63" s="117"/>
      <c r="C63" s="97"/>
      <c r="D63" s="11"/>
      <c r="E63" s="118"/>
      <c r="F63" s="90"/>
      <c r="G63" s="11"/>
      <c r="H63" s="45">
        <f t="shared" si="3"/>
        <v>0</v>
      </c>
      <c r="I63" s="46">
        <f t="shared" si="3"/>
        <v>0</v>
      </c>
    </row>
    <row r="64" spans="1:10" hidden="1" x14ac:dyDescent="0.25">
      <c r="A64" s="99" t="s">
        <v>25</v>
      </c>
      <c r="B64" s="117"/>
      <c r="C64" s="97"/>
      <c r="D64" s="11"/>
      <c r="E64" s="118"/>
      <c r="F64" s="90"/>
      <c r="G64" s="11"/>
      <c r="H64" s="45">
        <f t="shared" si="3"/>
        <v>0</v>
      </c>
      <c r="I64" s="46">
        <f t="shared" si="3"/>
        <v>0</v>
      </c>
    </row>
    <row r="65" spans="1:9" hidden="1" x14ac:dyDescent="0.25">
      <c r="A65" s="99" t="s">
        <v>67</v>
      </c>
      <c r="B65" s="118"/>
      <c r="C65" s="64"/>
      <c r="D65" s="11"/>
      <c r="E65" s="118"/>
      <c r="F65" s="90"/>
      <c r="G65" s="11"/>
      <c r="H65" s="45">
        <f t="shared" si="3"/>
        <v>0</v>
      </c>
      <c r="I65" s="46">
        <f t="shared" si="3"/>
        <v>0</v>
      </c>
    </row>
    <row r="66" spans="1:9" hidden="1" x14ac:dyDescent="0.25">
      <c r="A66" s="99" t="s">
        <v>28</v>
      </c>
      <c r="B66" s="118"/>
      <c r="C66" s="64"/>
      <c r="D66" s="11"/>
      <c r="E66" s="118"/>
      <c r="F66" s="90"/>
      <c r="G66" s="11"/>
      <c r="H66" s="45">
        <f t="shared" si="3"/>
        <v>0</v>
      </c>
      <c r="I66" s="46">
        <f t="shared" si="3"/>
        <v>0</v>
      </c>
    </row>
    <row r="67" spans="1:9" x14ac:dyDescent="0.25">
      <c r="A67" s="98" t="s">
        <v>75</v>
      </c>
      <c r="B67" s="118"/>
      <c r="C67" s="64"/>
      <c r="D67" s="11"/>
      <c r="E67" s="118"/>
      <c r="F67" s="90"/>
      <c r="G67" s="11"/>
      <c r="H67" s="45"/>
      <c r="I67" s="46"/>
    </row>
    <row r="68" spans="1:9" x14ac:dyDescent="0.25">
      <c r="A68" s="148" t="s">
        <v>220</v>
      </c>
      <c r="B68" s="118">
        <v>0</v>
      </c>
      <c r="C68" s="64">
        <v>0.1</v>
      </c>
      <c r="D68" s="11"/>
      <c r="E68" s="118"/>
      <c r="F68" s="90"/>
      <c r="G68" s="11"/>
      <c r="H68" s="45"/>
      <c r="I68" s="46"/>
    </row>
    <row r="69" spans="1:9" x14ac:dyDescent="0.25">
      <c r="A69" s="98" t="s">
        <v>74</v>
      </c>
      <c r="B69" s="117"/>
      <c r="C69" s="97"/>
      <c r="D69" s="11"/>
      <c r="E69" s="62"/>
      <c r="F69" s="61"/>
      <c r="G69" s="11"/>
      <c r="H69" s="45"/>
      <c r="I69" s="46"/>
    </row>
    <row r="70" spans="1:9" x14ac:dyDescent="0.25">
      <c r="A70" s="99" t="s">
        <v>29</v>
      </c>
      <c r="B70" s="118">
        <v>0</v>
      </c>
      <c r="C70" s="97">
        <v>0.1</v>
      </c>
      <c r="D70" s="11"/>
      <c r="E70" s="118">
        <v>0</v>
      </c>
      <c r="F70" s="90">
        <v>0.1</v>
      </c>
      <c r="G70" s="11"/>
      <c r="H70" s="45">
        <f t="shared" si="3"/>
        <v>0</v>
      </c>
      <c r="I70" s="46">
        <f t="shared" si="3"/>
        <v>0</v>
      </c>
    </row>
    <row r="71" spans="1:9" x14ac:dyDescent="0.25">
      <c r="A71" s="99" t="s">
        <v>20</v>
      </c>
      <c r="B71" s="118">
        <v>0</v>
      </c>
      <c r="C71" s="97">
        <v>0</v>
      </c>
      <c r="D71" s="11"/>
      <c r="E71" s="118">
        <v>0</v>
      </c>
      <c r="F71" s="90">
        <v>0</v>
      </c>
      <c r="G71" s="11"/>
      <c r="H71" s="45">
        <f t="shared" si="3"/>
        <v>0</v>
      </c>
      <c r="I71" s="46">
        <f t="shared" si="3"/>
        <v>0</v>
      </c>
    </row>
    <row r="72" spans="1:9" x14ac:dyDescent="0.25">
      <c r="A72" s="99" t="s">
        <v>31</v>
      </c>
      <c r="B72" s="118">
        <v>1.2</v>
      </c>
      <c r="C72" s="97">
        <v>0.1</v>
      </c>
      <c r="D72" s="11"/>
      <c r="E72" s="118">
        <v>1.2</v>
      </c>
      <c r="F72" s="90">
        <v>0.2</v>
      </c>
      <c r="G72" s="11"/>
      <c r="H72" s="45">
        <f t="shared" si="3"/>
        <v>0</v>
      </c>
      <c r="I72" s="46">
        <f t="shared" si="3"/>
        <v>-0.1</v>
      </c>
    </row>
    <row r="73" spans="1:9" x14ac:dyDescent="0.25">
      <c r="A73" s="99" t="s">
        <v>44</v>
      </c>
      <c r="B73" s="118">
        <v>0</v>
      </c>
      <c r="C73" s="97">
        <v>0</v>
      </c>
      <c r="D73" s="11"/>
      <c r="E73" s="118">
        <v>0</v>
      </c>
      <c r="F73" s="90">
        <v>0</v>
      </c>
      <c r="G73" s="11"/>
      <c r="H73" s="45">
        <f t="shared" si="3"/>
        <v>0</v>
      </c>
      <c r="I73" s="46">
        <f t="shared" si="3"/>
        <v>0</v>
      </c>
    </row>
    <row r="74" spans="1:9" x14ac:dyDescent="0.25">
      <c r="A74" s="99" t="s">
        <v>47</v>
      </c>
      <c r="B74" s="118">
        <v>0</v>
      </c>
      <c r="C74" s="97">
        <v>0</v>
      </c>
      <c r="D74" s="11"/>
      <c r="E74" s="118">
        <v>0</v>
      </c>
      <c r="F74" s="90">
        <v>0</v>
      </c>
      <c r="G74" s="11"/>
      <c r="H74" s="45">
        <f t="shared" si="3"/>
        <v>0</v>
      </c>
      <c r="I74" s="46">
        <f t="shared" si="3"/>
        <v>0</v>
      </c>
    </row>
    <row r="75" spans="1:9" x14ac:dyDescent="0.25">
      <c r="A75" s="99" t="s">
        <v>23</v>
      </c>
      <c r="B75" s="118">
        <v>6.9</v>
      </c>
      <c r="C75" s="97">
        <v>0</v>
      </c>
      <c r="D75" s="11"/>
      <c r="E75" s="118">
        <v>0.8</v>
      </c>
      <c r="F75" s="90">
        <v>0</v>
      </c>
      <c r="G75" s="11"/>
      <c r="H75" s="45">
        <v>0</v>
      </c>
      <c r="I75" s="46">
        <f t="shared" si="3"/>
        <v>0</v>
      </c>
    </row>
    <row r="76" spans="1:9" x14ac:dyDescent="0.25">
      <c r="A76" s="99" t="s">
        <v>79</v>
      </c>
      <c r="B76" s="118">
        <v>0</v>
      </c>
      <c r="C76" s="97">
        <v>0</v>
      </c>
      <c r="D76" s="11"/>
      <c r="E76" s="118">
        <v>0</v>
      </c>
      <c r="F76" s="90">
        <v>0</v>
      </c>
      <c r="G76" s="11"/>
      <c r="H76" s="45">
        <f t="shared" si="3"/>
        <v>0</v>
      </c>
      <c r="I76" s="46">
        <f t="shared" si="3"/>
        <v>0</v>
      </c>
    </row>
    <row r="77" spans="1:9" x14ac:dyDescent="0.25">
      <c r="A77" s="99" t="s">
        <v>28</v>
      </c>
      <c r="B77" s="124">
        <v>0</v>
      </c>
      <c r="C77" s="101">
        <v>0</v>
      </c>
      <c r="D77" s="11"/>
      <c r="E77" s="124">
        <v>0</v>
      </c>
      <c r="F77" s="91">
        <v>0</v>
      </c>
      <c r="G77" s="11"/>
      <c r="H77" s="70">
        <f t="shared" si="3"/>
        <v>0</v>
      </c>
      <c r="I77" s="71">
        <f t="shared" si="3"/>
        <v>0</v>
      </c>
    </row>
    <row r="78" spans="1:9" hidden="1" x14ac:dyDescent="0.25">
      <c r="A78" s="98" t="s">
        <v>72</v>
      </c>
      <c r="B78" s="117"/>
      <c r="C78" s="97"/>
      <c r="D78" s="11"/>
      <c r="E78" s="62"/>
      <c r="F78" s="61"/>
      <c r="G78" s="11"/>
      <c r="H78" s="45"/>
      <c r="I78" s="46"/>
    </row>
    <row r="79" spans="1:9" hidden="1" x14ac:dyDescent="0.25">
      <c r="A79" s="99" t="s">
        <v>42</v>
      </c>
      <c r="B79" s="118"/>
      <c r="C79" s="97"/>
      <c r="D79" s="11"/>
      <c r="E79" s="118"/>
      <c r="F79" s="90"/>
      <c r="G79" s="11"/>
      <c r="H79" s="45">
        <f t="shared" si="3"/>
        <v>0</v>
      </c>
      <c r="I79" s="46">
        <f t="shared" si="3"/>
        <v>0</v>
      </c>
    </row>
    <row r="80" spans="1:9" hidden="1" x14ac:dyDescent="0.25">
      <c r="A80" s="99" t="s">
        <v>43</v>
      </c>
      <c r="B80" s="118"/>
      <c r="C80" s="97"/>
      <c r="D80" s="11"/>
      <c r="E80" s="118"/>
      <c r="F80" s="90"/>
      <c r="G80" s="11"/>
      <c r="H80" s="45">
        <f t="shared" si="3"/>
        <v>0</v>
      </c>
      <c r="I80" s="46">
        <f t="shared" si="3"/>
        <v>0</v>
      </c>
    </row>
    <row r="81" spans="1:9" hidden="1" x14ac:dyDescent="0.25">
      <c r="A81" s="99" t="s">
        <v>45</v>
      </c>
      <c r="B81" s="118"/>
      <c r="C81" s="97"/>
      <c r="D81" s="11"/>
      <c r="E81" s="118"/>
      <c r="F81" s="90"/>
      <c r="G81" s="11"/>
      <c r="H81" s="45">
        <f t="shared" si="3"/>
        <v>0</v>
      </c>
      <c r="I81" s="46">
        <f t="shared" si="3"/>
        <v>0</v>
      </c>
    </row>
    <row r="82" spans="1:9" hidden="1" x14ac:dyDescent="0.25">
      <c r="A82" s="99" t="s">
        <v>86</v>
      </c>
      <c r="B82" s="118"/>
      <c r="C82" s="97"/>
      <c r="D82" s="11"/>
      <c r="E82" s="118"/>
      <c r="F82" s="90"/>
      <c r="G82" s="11"/>
      <c r="H82" s="45">
        <f t="shared" si="3"/>
        <v>0</v>
      </c>
      <c r="I82" s="46">
        <f t="shared" si="3"/>
        <v>0</v>
      </c>
    </row>
    <row r="83" spans="1:9" hidden="1" x14ac:dyDescent="0.25">
      <c r="A83" s="99" t="s">
        <v>87</v>
      </c>
      <c r="B83" s="118"/>
      <c r="C83" s="97"/>
      <c r="D83" s="11"/>
      <c r="E83" s="118"/>
      <c r="F83" s="90"/>
      <c r="G83" s="11"/>
      <c r="H83" s="45">
        <f t="shared" si="3"/>
        <v>0</v>
      </c>
      <c r="I83" s="46">
        <f t="shared" si="3"/>
        <v>0</v>
      </c>
    </row>
    <row r="84" spans="1:9" hidden="1" x14ac:dyDescent="0.25">
      <c r="A84" s="99" t="s">
        <v>91</v>
      </c>
      <c r="B84" s="118"/>
      <c r="C84" s="97"/>
      <c r="D84" s="11"/>
      <c r="E84" s="118"/>
      <c r="F84" s="90"/>
      <c r="G84" s="11"/>
      <c r="H84" s="45">
        <f t="shared" si="3"/>
        <v>0</v>
      </c>
      <c r="I84" s="46">
        <f t="shared" si="3"/>
        <v>0</v>
      </c>
    </row>
    <row r="85" spans="1:9" hidden="1" x14ac:dyDescent="0.25">
      <c r="A85" s="99" t="s">
        <v>50</v>
      </c>
      <c r="B85" s="118"/>
      <c r="C85" s="97"/>
      <c r="D85" s="11"/>
      <c r="E85" s="118"/>
      <c r="F85" s="90"/>
      <c r="G85" s="11"/>
      <c r="H85" s="45">
        <f t="shared" si="3"/>
        <v>0</v>
      </c>
      <c r="I85" s="46">
        <f t="shared" si="3"/>
        <v>0</v>
      </c>
    </row>
    <row r="86" spans="1:9" hidden="1" x14ac:dyDescent="0.25">
      <c r="A86" s="99" t="s">
        <v>23</v>
      </c>
      <c r="B86" s="118"/>
      <c r="C86" s="97"/>
      <c r="D86" s="11"/>
      <c r="E86" s="118"/>
      <c r="F86" s="90"/>
      <c r="G86" s="11"/>
      <c r="H86" s="45">
        <f t="shared" si="3"/>
        <v>0</v>
      </c>
      <c r="I86" s="46">
        <f t="shared" si="3"/>
        <v>0</v>
      </c>
    </row>
    <row r="87" spans="1:9" hidden="1" x14ac:dyDescent="0.25">
      <c r="A87" s="99" t="s">
        <v>51</v>
      </c>
      <c r="B87" s="118"/>
      <c r="C87" s="97"/>
      <c r="D87" s="11"/>
      <c r="E87" s="118"/>
      <c r="F87" s="90"/>
      <c r="G87" s="11"/>
      <c r="H87" s="45">
        <f t="shared" si="3"/>
        <v>0</v>
      </c>
      <c r="I87" s="46">
        <f t="shared" si="3"/>
        <v>0</v>
      </c>
    </row>
    <row r="88" spans="1:9" hidden="1" x14ac:dyDescent="0.25">
      <c r="A88" s="99" t="s">
        <v>53</v>
      </c>
      <c r="B88" s="118"/>
      <c r="C88" s="97"/>
      <c r="D88" s="11"/>
      <c r="E88" s="118"/>
      <c r="F88" s="90"/>
      <c r="G88" s="11"/>
      <c r="H88" s="45">
        <f t="shared" si="3"/>
        <v>0</v>
      </c>
      <c r="I88" s="46">
        <f t="shared" si="3"/>
        <v>0</v>
      </c>
    </row>
    <row r="89" spans="1:9" hidden="1" x14ac:dyDescent="0.25">
      <c r="A89" s="99" t="s">
        <v>56</v>
      </c>
      <c r="B89" s="118"/>
      <c r="C89" s="97"/>
      <c r="D89" s="11"/>
      <c r="E89" s="118"/>
      <c r="F89" s="90"/>
      <c r="G89" s="11"/>
      <c r="H89" s="45">
        <f t="shared" si="3"/>
        <v>0</v>
      </c>
      <c r="I89" s="46">
        <f t="shared" si="3"/>
        <v>0</v>
      </c>
    </row>
    <row r="90" spans="1:9" hidden="1" x14ac:dyDescent="0.25">
      <c r="A90" s="99" t="s">
        <v>57</v>
      </c>
      <c r="B90" s="118"/>
      <c r="C90" s="97"/>
      <c r="D90" s="11"/>
      <c r="E90" s="118"/>
      <c r="F90" s="90"/>
      <c r="G90" s="11"/>
      <c r="H90" s="45">
        <f t="shared" si="3"/>
        <v>0</v>
      </c>
      <c r="I90" s="46">
        <f t="shared" si="3"/>
        <v>0</v>
      </c>
    </row>
    <row r="91" spans="1:9" hidden="1" x14ac:dyDescent="0.25">
      <c r="A91" s="98" t="s">
        <v>35</v>
      </c>
      <c r="B91" s="119"/>
      <c r="C91" s="96"/>
      <c r="D91" s="11"/>
      <c r="E91" s="62"/>
      <c r="F91" s="85"/>
      <c r="G91" s="11"/>
      <c r="H91" s="45"/>
      <c r="I91" s="46"/>
    </row>
    <row r="92" spans="1:9" hidden="1" x14ac:dyDescent="0.25">
      <c r="A92" s="99" t="s">
        <v>48</v>
      </c>
      <c r="B92" s="121"/>
      <c r="C92" s="110"/>
      <c r="D92" s="11"/>
      <c r="E92" s="62"/>
      <c r="F92" s="85"/>
      <c r="G92" s="11"/>
      <c r="H92" s="45">
        <f t="shared" ref="H92:I102" si="4">B92-E92</f>
        <v>0</v>
      </c>
      <c r="I92" s="46">
        <f t="shared" si="4"/>
        <v>0</v>
      </c>
    </row>
    <row r="93" spans="1:9" hidden="1" x14ac:dyDescent="0.25">
      <c r="A93" s="99" t="s">
        <v>77</v>
      </c>
      <c r="B93" s="117"/>
      <c r="C93" s="97"/>
      <c r="D93" s="11"/>
      <c r="E93" s="62"/>
      <c r="F93" s="61"/>
      <c r="G93" s="11"/>
      <c r="H93" s="45">
        <f t="shared" si="4"/>
        <v>0</v>
      </c>
      <c r="I93" s="46">
        <f t="shared" si="4"/>
        <v>0</v>
      </c>
    </row>
    <row r="94" spans="1:9" hidden="1" x14ac:dyDescent="0.25">
      <c r="A94" s="99" t="s">
        <v>20</v>
      </c>
      <c r="B94" s="117"/>
      <c r="C94" s="97"/>
      <c r="D94" s="11"/>
      <c r="E94" s="62"/>
      <c r="F94" s="61"/>
      <c r="G94" s="11"/>
      <c r="H94" s="45">
        <f t="shared" si="4"/>
        <v>0</v>
      </c>
      <c r="I94" s="46">
        <f t="shared" si="4"/>
        <v>0</v>
      </c>
    </row>
    <row r="95" spans="1:9" hidden="1" x14ac:dyDescent="0.25">
      <c r="A95" s="99" t="s">
        <v>36</v>
      </c>
      <c r="B95" s="117"/>
      <c r="C95" s="97"/>
      <c r="D95" s="11"/>
      <c r="E95" s="62"/>
      <c r="F95" s="61"/>
      <c r="G95" s="11"/>
      <c r="H95" s="45">
        <f t="shared" si="4"/>
        <v>0</v>
      </c>
      <c r="I95" s="46">
        <f t="shared" si="4"/>
        <v>0</v>
      </c>
    </row>
    <row r="96" spans="1:9" hidden="1" x14ac:dyDescent="0.25">
      <c r="A96" s="99" t="s">
        <v>28</v>
      </c>
      <c r="B96" s="117"/>
      <c r="C96" s="97"/>
      <c r="D96" s="11"/>
      <c r="E96" s="62"/>
      <c r="F96" s="61"/>
      <c r="G96" s="11"/>
      <c r="H96" s="45">
        <f t="shared" si="4"/>
        <v>0</v>
      </c>
      <c r="I96" s="46">
        <f t="shared" si="4"/>
        <v>0</v>
      </c>
    </row>
    <row r="97" spans="1:9" hidden="1" x14ac:dyDescent="0.25">
      <c r="A97" s="98" t="s">
        <v>75</v>
      </c>
      <c r="B97" s="122"/>
      <c r="C97" s="102"/>
      <c r="D97" s="80"/>
      <c r="E97" s="128"/>
      <c r="F97" s="108"/>
      <c r="G97" s="80"/>
      <c r="H97" s="45"/>
      <c r="I97" s="46"/>
    </row>
    <row r="98" spans="1:9" hidden="1" x14ac:dyDescent="0.25">
      <c r="A98" s="99" t="s">
        <v>37</v>
      </c>
      <c r="B98" s="122"/>
      <c r="C98" s="102"/>
      <c r="D98" s="80"/>
      <c r="E98" s="128"/>
      <c r="F98" s="108"/>
      <c r="G98" s="80"/>
      <c r="H98" s="45">
        <f t="shared" si="4"/>
        <v>0</v>
      </c>
      <c r="I98" s="46">
        <f t="shared" si="4"/>
        <v>0</v>
      </c>
    </row>
    <row r="99" spans="1:9" hidden="1" x14ac:dyDescent="0.25">
      <c r="A99" s="99" t="s">
        <v>38</v>
      </c>
      <c r="B99" s="120"/>
      <c r="C99" s="101"/>
      <c r="D99" s="80"/>
      <c r="E99" s="129"/>
      <c r="F99" s="109"/>
      <c r="G99" s="80"/>
      <c r="H99" s="70">
        <f t="shared" si="4"/>
        <v>0</v>
      </c>
      <c r="I99" s="71">
        <f t="shared" si="4"/>
        <v>0</v>
      </c>
    </row>
    <row r="100" spans="1:9" x14ac:dyDescent="0.25">
      <c r="A100" s="10" t="s">
        <v>10</v>
      </c>
      <c r="B100" s="295">
        <f>SUM(B68:B77)</f>
        <v>8.1</v>
      </c>
      <c r="C100" s="85">
        <f>SUM(C68:C77)</f>
        <v>0.30000000000000004</v>
      </c>
      <c r="D100" s="11"/>
      <c r="E100" s="62">
        <v>2</v>
      </c>
      <c r="F100" s="61">
        <v>0.30000000000000004</v>
      </c>
      <c r="G100" s="11"/>
      <c r="H100" s="45">
        <f t="shared" si="4"/>
        <v>6.1</v>
      </c>
      <c r="I100" s="46">
        <f t="shared" si="4"/>
        <v>0</v>
      </c>
    </row>
    <row r="101" spans="1:9" x14ac:dyDescent="0.25">
      <c r="A101" s="10"/>
      <c r="B101" s="62"/>
      <c r="C101" s="85"/>
      <c r="D101" s="11"/>
      <c r="E101" s="62"/>
      <c r="F101" s="61"/>
      <c r="G101" s="11"/>
      <c r="H101" s="45"/>
      <c r="I101" s="46"/>
    </row>
    <row r="102" spans="1:9" ht="13.8" thickBot="1" x14ac:dyDescent="0.3">
      <c r="A102" s="32" t="s">
        <v>5</v>
      </c>
      <c r="B102" s="76">
        <f>B100+B44</f>
        <v>8.1</v>
      </c>
      <c r="C102" s="76">
        <f>C100+C44</f>
        <v>0.4</v>
      </c>
      <c r="D102" s="11"/>
      <c r="E102" s="152">
        <v>2</v>
      </c>
      <c r="F102" s="104">
        <v>0.4</v>
      </c>
      <c r="G102" s="11"/>
      <c r="H102" s="73">
        <f t="shared" si="4"/>
        <v>6.1</v>
      </c>
      <c r="I102" s="74">
        <f t="shared" si="4"/>
        <v>0</v>
      </c>
    </row>
    <row r="103" spans="1:9" ht="14.4" thickTop="1" thickBot="1" x14ac:dyDescent="0.3">
      <c r="B103" s="45"/>
      <c r="C103" s="65"/>
      <c r="D103" s="11"/>
      <c r="E103" s="45"/>
      <c r="F103" s="44"/>
      <c r="G103" s="11"/>
      <c r="H103" s="45"/>
      <c r="I103" s="46"/>
    </row>
    <row r="104" spans="1:9" x14ac:dyDescent="0.25">
      <c r="A104" s="145" t="s">
        <v>4</v>
      </c>
      <c r="B104" s="45"/>
      <c r="C104" s="65"/>
      <c r="D104" s="11"/>
      <c r="E104" s="45"/>
      <c r="F104" s="44"/>
      <c r="G104" s="11"/>
      <c r="H104" s="45"/>
      <c r="I104" s="46"/>
    </row>
    <row r="105" spans="1:9" ht="13.8" thickBot="1" x14ac:dyDescent="0.3">
      <c r="A105" s="146" t="s">
        <v>63</v>
      </c>
      <c r="B105" s="45"/>
      <c r="C105" s="65"/>
      <c r="D105" s="11"/>
      <c r="E105" s="45"/>
      <c r="F105" s="44"/>
      <c r="G105" s="11"/>
      <c r="H105" s="45"/>
      <c r="I105" s="46"/>
    </row>
    <row r="106" spans="1:9" x14ac:dyDescent="0.25">
      <c r="A106" s="79" t="s">
        <v>71</v>
      </c>
      <c r="B106" s="70"/>
      <c r="C106" s="67"/>
      <c r="D106" s="11"/>
      <c r="E106" s="70"/>
      <c r="F106" s="69"/>
      <c r="G106" s="11"/>
      <c r="H106" s="70"/>
      <c r="I106" s="71"/>
    </row>
    <row r="107" spans="1:9" x14ac:dyDescent="0.25">
      <c r="A107" s="10" t="s">
        <v>10</v>
      </c>
      <c r="B107" s="45">
        <v>0</v>
      </c>
      <c r="C107" s="65">
        <v>0</v>
      </c>
      <c r="D107" s="11"/>
      <c r="E107" s="45">
        <v>0</v>
      </c>
      <c r="F107" s="44">
        <v>0</v>
      </c>
      <c r="G107" s="11"/>
      <c r="H107" s="45">
        <v>0</v>
      </c>
      <c r="I107" s="46">
        <v>0</v>
      </c>
    </row>
    <row r="108" spans="1:9" ht="13.8" thickBot="1" x14ac:dyDescent="0.3">
      <c r="B108" s="45"/>
      <c r="C108" s="65"/>
      <c r="D108" s="11"/>
      <c r="E108" s="45"/>
      <c r="F108" s="44"/>
      <c r="G108" s="11"/>
      <c r="H108" s="45"/>
      <c r="I108" s="46"/>
    </row>
    <row r="109" spans="1:9" x14ac:dyDescent="0.25">
      <c r="A109" s="145" t="s">
        <v>4</v>
      </c>
      <c r="B109" s="45"/>
      <c r="C109" s="65"/>
      <c r="D109" s="11"/>
      <c r="E109" s="45"/>
      <c r="F109" s="44"/>
      <c r="G109" s="11"/>
      <c r="H109" s="45"/>
      <c r="I109" s="46"/>
    </row>
    <row r="110" spans="1:9" ht="13.8" thickBot="1" x14ac:dyDescent="0.3">
      <c r="A110" s="146" t="s">
        <v>80</v>
      </c>
      <c r="B110" s="45"/>
      <c r="C110" s="65"/>
      <c r="D110" s="11"/>
      <c r="E110" s="45"/>
      <c r="F110" s="44"/>
      <c r="G110" s="11"/>
      <c r="H110" s="45"/>
      <c r="I110" s="46"/>
    </row>
    <row r="111" spans="1:9" x14ac:dyDescent="0.25">
      <c r="A111" s="79" t="s">
        <v>71</v>
      </c>
      <c r="B111" s="45"/>
      <c r="C111" s="65"/>
      <c r="D111" s="11"/>
      <c r="E111" s="45"/>
      <c r="F111" s="44"/>
      <c r="G111" s="11"/>
      <c r="H111" s="45"/>
      <c r="I111" s="46"/>
    </row>
    <row r="112" spans="1:9" hidden="1" x14ac:dyDescent="0.25">
      <c r="A112" s="98" t="s">
        <v>76</v>
      </c>
      <c r="B112" s="45"/>
      <c r="C112" s="65"/>
      <c r="D112" s="11"/>
      <c r="E112" s="45"/>
      <c r="F112" s="44"/>
      <c r="G112" s="11"/>
      <c r="H112" s="45"/>
      <c r="I112" s="46"/>
    </row>
    <row r="113" spans="1:9" hidden="1" x14ac:dyDescent="0.25">
      <c r="A113" s="99" t="s">
        <v>15</v>
      </c>
      <c r="B113" s="45">
        <v>0</v>
      </c>
      <c r="C113" s="65">
        <v>0</v>
      </c>
      <c r="D113" s="11"/>
      <c r="E113" s="45">
        <v>0</v>
      </c>
      <c r="F113" s="44">
        <v>0</v>
      </c>
      <c r="G113" s="11"/>
      <c r="H113" s="45">
        <f>B113-E113</f>
        <v>0</v>
      </c>
      <c r="I113" s="46">
        <f>C113-F113</f>
        <v>0</v>
      </c>
    </row>
    <row r="114" spans="1:9" x14ac:dyDescent="0.25">
      <c r="A114" s="98" t="s">
        <v>73</v>
      </c>
      <c r="B114" s="45"/>
      <c r="C114" s="65"/>
      <c r="D114" s="11"/>
      <c r="E114" s="45"/>
      <c r="F114" s="44"/>
      <c r="G114" s="11"/>
      <c r="H114" s="45"/>
      <c r="I114" s="46"/>
    </row>
    <row r="115" spans="1:9" x14ac:dyDescent="0.25">
      <c r="A115" s="148" t="s">
        <v>163</v>
      </c>
      <c r="B115" s="45">
        <v>0</v>
      </c>
      <c r="C115" s="65">
        <v>0.5</v>
      </c>
      <c r="D115" s="11"/>
      <c r="E115" s="45">
        <v>0</v>
      </c>
      <c r="F115" s="44">
        <v>0</v>
      </c>
      <c r="G115" s="11"/>
      <c r="H115" s="45">
        <f t="shared" ref="H115" si="5">B115-E115</f>
        <v>0</v>
      </c>
      <c r="I115" s="46">
        <f t="shared" ref="I115" si="6">C115-F115</f>
        <v>0.5</v>
      </c>
    </row>
    <row r="116" spans="1:9" x14ac:dyDescent="0.25">
      <c r="A116" s="98" t="s">
        <v>74</v>
      </c>
      <c r="B116" s="123"/>
      <c r="C116" s="100"/>
      <c r="D116" s="11"/>
      <c r="E116" s="45"/>
      <c r="F116" s="44"/>
      <c r="G116" s="11"/>
      <c r="H116" s="45"/>
      <c r="I116" s="46"/>
    </row>
    <row r="117" spans="1:9" x14ac:dyDescent="0.25">
      <c r="A117" s="99" t="s">
        <v>64</v>
      </c>
      <c r="B117" s="118">
        <v>0</v>
      </c>
      <c r="C117" s="97">
        <v>0</v>
      </c>
      <c r="D117" s="11"/>
      <c r="E117" s="118">
        <v>0</v>
      </c>
      <c r="F117" s="97">
        <v>0.1</v>
      </c>
      <c r="G117" s="11"/>
      <c r="H117" s="45">
        <f t="shared" ref="H117:H126" si="7">B117-E117</f>
        <v>0</v>
      </c>
      <c r="I117" s="46">
        <f t="shared" ref="I117:I126" si="8">C117-F117</f>
        <v>-0.1</v>
      </c>
    </row>
    <row r="118" spans="1:9" x14ac:dyDescent="0.25">
      <c r="A118" s="99" t="s">
        <v>31</v>
      </c>
      <c r="B118" s="118">
        <v>2</v>
      </c>
      <c r="C118" s="97">
        <v>0.4</v>
      </c>
      <c r="D118" s="11"/>
      <c r="E118" s="118">
        <v>2</v>
      </c>
      <c r="F118" s="97">
        <v>0.4</v>
      </c>
      <c r="G118" s="11"/>
      <c r="H118" s="45">
        <f t="shared" si="7"/>
        <v>0</v>
      </c>
      <c r="I118" s="46">
        <f t="shared" si="8"/>
        <v>0</v>
      </c>
    </row>
    <row r="119" spans="1:9" x14ac:dyDescent="0.25">
      <c r="A119" s="99" t="s">
        <v>47</v>
      </c>
      <c r="B119" s="118">
        <v>5.7</v>
      </c>
      <c r="C119" s="97">
        <v>0</v>
      </c>
      <c r="D119" s="11"/>
      <c r="E119" s="118">
        <v>5.7</v>
      </c>
      <c r="F119" s="97">
        <v>0</v>
      </c>
      <c r="G119" s="11"/>
      <c r="H119" s="45">
        <f t="shared" si="7"/>
        <v>0</v>
      </c>
      <c r="I119" s="46">
        <f t="shared" si="8"/>
        <v>0</v>
      </c>
    </row>
    <row r="120" spans="1:9" x14ac:dyDescent="0.25">
      <c r="A120" s="98" t="s">
        <v>35</v>
      </c>
      <c r="B120" s="118"/>
      <c r="C120" s="97"/>
      <c r="D120" s="11"/>
      <c r="E120" s="118"/>
      <c r="F120" s="97"/>
      <c r="G120" s="11"/>
      <c r="H120" s="45"/>
      <c r="I120" s="46"/>
    </row>
    <row r="121" spans="1:9" x14ac:dyDescent="0.25">
      <c r="A121" s="99" t="s">
        <v>35</v>
      </c>
      <c r="B121" s="118">
        <v>0</v>
      </c>
      <c r="C121" s="97">
        <v>0</v>
      </c>
      <c r="D121" s="11"/>
      <c r="E121" s="118">
        <v>0</v>
      </c>
      <c r="F121" s="97">
        <v>0</v>
      </c>
      <c r="G121" s="11"/>
      <c r="H121" s="45">
        <f t="shared" si="7"/>
        <v>0</v>
      </c>
      <c r="I121" s="46">
        <f t="shared" si="8"/>
        <v>0</v>
      </c>
    </row>
    <row r="122" spans="1:9" x14ac:dyDescent="0.25">
      <c r="A122" s="33" t="s">
        <v>129</v>
      </c>
      <c r="B122" s="118"/>
      <c r="C122" s="97"/>
      <c r="D122" s="11"/>
      <c r="E122" s="118"/>
      <c r="F122" s="97"/>
      <c r="G122" s="11"/>
      <c r="H122" s="45"/>
      <c r="I122" s="46"/>
    </row>
    <row r="123" spans="1:9" x14ac:dyDescent="0.25">
      <c r="A123" s="148" t="s">
        <v>58</v>
      </c>
      <c r="B123" s="118">
        <v>0</v>
      </c>
      <c r="C123" s="97">
        <v>0</v>
      </c>
      <c r="D123" s="11"/>
      <c r="E123" s="118">
        <v>0</v>
      </c>
      <c r="F123" s="97">
        <v>0</v>
      </c>
      <c r="G123" s="11"/>
      <c r="H123" s="45">
        <f t="shared" si="7"/>
        <v>0</v>
      </c>
      <c r="I123" s="46">
        <f t="shared" si="8"/>
        <v>0</v>
      </c>
    </row>
    <row r="124" spans="1:9" x14ac:dyDescent="0.25">
      <c r="A124" s="98" t="s">
        <v>75</v>
      </c>
      <c r="B124" s="123"/>
      <c r="C124" s="96"/>
      <c r="D124" s="11"/>
      <c r="E124" s="123"/>
      <c r="F124" s="96"/>
      <c r="G124" s="11"/>
      <c r="H124" s="45"/>
      <c r="I124" s="46"/>
    </row>
    <row r="125" spans="1:9" x14ac:dyDescent="0.25">
      <c r="A125" s="99" t="s">
        <v>37</v>
      </c>
      <c r="B125" s="124">
        <v>24</v>
      </c>
      <c r="C125" s="101">
        <v>0.2</v>
      </c>
      <c r="D125" s="11"/>
      <c r="E125" s="124">
        <v>30</v>
      </c>
      <c r="F125" s="101">
        <v>0</v>
      </c>
      <c r="G125" s="11"/>
      <c r="H125" s="70">
        <f t="shared" si="7"/>
        <v>-6</v>
      </c>
      <c r="I125" s="71">
        <f t="shared" si="8"/>
        <v>0.2</v>
      </c>
    </row>
    <row r="126" spans="1:9" x14ac:dyDescent="0.25">
      <c r="A126" s="10" t="s">
        <v>10</v>
      </c>
      <c r="B126" s="215">
        <f>SUM(B115:B125)</f>
        <v>31.7</v>
      </c>
      <c r="C126" s="66">
        <f>SUM(C115:C125)</f>
        <v>1.1000000000000001</v>
      </c>
      <c r="D126" s="11"/>
      <c r="E126" s="215">
        <v>37.700000000000003</v>
      </c>
      <c r="F126" s="44">
        <v>0.5</v>
      </c>
      <c r="G126" s="11"/>
      <c r="H126" s="45">
        <f t="shared" si="7"/>
        <v>-6.0000000000000036</v>
      </c>
      <c r="I126" s="46">
        <f t="shared" si="8"/>
        <v>0.60000000000000009</v>
      </c>
    </row>
    <row r="127" spans="1:9" ht="13.8" thickBot="1" x14ac:dyDescent="0.3">
      <c r="B127" s="45"/>
      <c r="C127" s="66"/>
      <c r="D127" s="11"/>
      <c r="E127" s="45"/>
      <c r="F127" s="44"/>
      <c r="G127" s="11"/>
      <c r="H127" s="45"/>
      <c r="I127" s="46"/>
    </row>
    <row r="128" spans="1:9" x14ac:dyDescent="0.25">
      <c r="A128" s="145" t="s">
        <v>4</v>
      </c>
      <c r="B128" s="45"/>
      <c r="C128" s="66"/>
      <c r="D128" s="11"/>
      <c r="E128" s="45"/>
      <c r="F128" s="44"/>
      <c r="G128" s="11"/>
      <c r="H128" s="45"/>
      <c r="I128" s="46"/>
    </row>
    <row r="129" spans="1:9" ht="13.8" thickBot="1" x14ac:dyDescent="0.3">
      <c r="A129" s="146" t="s">
        <v>81</v>
      </c>
      <c r="B129" s="45"/>
      <c r="C129" s="65"/>
      <c r="D129" s="11"/>
      <c r="E129" s="45"/>
      <c r="F129" s="44"/>
      <c r="G129" s="11"/>
      <c r="H129" s="45"/>
      <c r="I129" s="46"/>
    </row>
    <row r="130" spans="1:9" x14ac:dyDescent="0.25">
      <c r="A130" s="79" t="s">
        <v>71</v>
      </c>
      <c r="B130" s="45"/>
      <c r="C130" s="65"/>
      <c r="D130" s="11"/>
      <c r="E130" s="45"/>
      <c r="F130" s="44"/>
      <c r="G130" s="11"/>
      <c r="H130" s="45"/>
      <c r="I130" s="46"/>
    </row>
    <row r="131" spans="1:9" x14ac:dyDescent="0.25">
      <c r="A131" s="33" t="s">
        <v>130</v>
      </c>
      <c r="B131" s="45"/>
      <c r="C131" s="65"/>
      <c r="D131" s="11"/>
      <c r="E131" s="45"/>
      <c r="F131" s="44"/>
      <c r="G131" s="11"/>
      <c r="H131" s="45"/>
      <c r="I131" s="46"/>
    </row>
    <row r="132" spans="1:9" x14ac:dyDescent="0.25">
      <c r="A132" s="148" t="s">
        <v>127</v>
      </c>
      <c r="B132" s="45">
        <v>0</v>
      </c>
      <c r="C132" s="65">
        <v>0</v>
      </c>
      <c r="D132" s="11"/>
      <c r="E132" s="45">
        <v>0</v>
      </c>
      <c r="F132" s="44">
        <v>0</v>
      </c>
      <c r="G132" s="11"/>
      <c r="H132" s="45">
        <v>0</v>
      </c>
      <c r="I132" s="46">
        <v>0</v>
      </c>
    </row>
    <row r="133" spans="1:9" x14ac:dyDescent="0.25">
      <c r="A133" s="98" t="s">
        <v>73</v>
      </c>
      <c r="B133" s="45"/>
      <c r="C133" s="65"/>
      <c r="D133" s="11"/>
      <c r="E133" s="45"/>
      <c r="F133" s="44"/>
      <c r="G133" s="11"/>
      <c r="H133" s="45"/>
      <c r="I133" s="46"/>
    </row>
    <row r="134" spans="1:9" x14ac:dyDescent="0.25">
      <c r="A134" s="148" t="s">
        <v>65</v>
      </c>
      <c r="B134" s="45">
        <v>0</v>
      </c>
      <c r="C134" s="65">
        <v>6</v>
      </c>
      <c r="D134" s="11"/>
      <c r="E134" s="45">
        <v>0</v>
      </c>
      <c r="F134" s="44">
        <v>1</v>
      </c>
      <c r="G134" s="11"/>
      <c r="H134" s="45">
        <f t="shared" ref="H134:I140" si="9">B134-E134</f>
        <v>0</v>
      </c>
      <c r="I134" s="46">
        <f t="shared" si="9"/>
        <v>5</v>
      </c>
    </row>
    <row r="135" spans="1:9" x14ac:dyDescent="0.25">
      <c r="A135" s="148" t="s">
        <v>167</v>
      </c>
      <c r="B135" s="45">
        <v>312</v>
      </c>
      <c r="C135" s="65">
        <v>0</v>
      </c>
      <c r="D135" s="11"/>
      <c r="E135" s="45">
        <v>0</v>
      </c>
      <c r="F135" s="44">
        <v>0</v>
      </c>
      <c r="G135" s="11"/>
      <c r="H135" s="45">
        <f t="shared" ref="H135" si="10">B135-E135</f>
        <v>312</v>
      </c>
      <c r="I135" s="46">
        <f t="shared" ref="I135" si="11">C135-F135</f>
        <v>0</v>
      </c>
    </row>
    <row r="136" spans="1:9" x14ac:dyDescent="0.25">
      <c r="A136" s="98" t="s">
        <v>74</v>
      </c>
      <c r="B136" s="45"/>
      <c r="C136" s="65"/>
      <c r="D136" s="11"/>
      <c r="E136" s="45"/>
      <c r="F136" s="44"/>
      <c r="G136" s="11"/>
      <c r="H136" s="45"/>
      <c r="I136" s="46"/>
    </row>
    <row r="137" spans="1:9" x14ac:dyDescent="0.25">
      <c r="A137" s="99" t="s">
        <v>47</v>
      </c>
      <c r="B137" s="45">
        <v>0</v>
      </c>
      <c r="C137" s="65">
        <v>6.4</v>
      </c>
      <c r="D137" s="11"/>
      <c r="E137" s="45">
        <v>0</v>
      </c>
      <c r="F137" s="44">
        <v>6.3</v>
      </c>
      <c r="G137" s="11"/>
      <c r="H137" s="45">
        <f t="shared" si="9"/>
        <v>0</v>
      </c>
      <c r="I137" s="46">
        <f t="shared" si="9"/>
        <v>0.10000000000000053</v>
      </c>
    </row>
    <row r="138" spans="1:9" x14ac:dyDescent="0.25">
      <c r="A138" s="33" t="s">
        <v>75</v>
      </c>
      <c r="B138" s="123"/>
      <c r="C138" s="65"/>
      <c r="D138" s="11"/>
      <c r="E138" s="45"/>
      <c r="F138" s="44"/>
      <c r="G138" s="11"/>
      <c r="H138" s="45"/>
      <c r="I138" s="46"/>
    </row>
    <row r="139" spans="1:9" x14ac:dyDescent="0.25">
      <c r="A139" s="148" t="s">
        <v>37</v>
      </c>
      <c r="B139" s="124">
        <v>183</v>
      </c>
      <c r="C139" s="67">
        <v>0</v>
      </c>
      <c r="D139" s="11"/>
      <c r="E139" s="70">
        <v>240</v>
      </c>
      <c r="F139" s="69">
        <v>0</v>
      </c>
      <c r="G139" s="11"/>
      <c r="H139" s="70">
        <f t="shared" si="9"/>
        <v>-57</v>
      </c>
      <c r="I139" s="71">
        <f t="shared" si="9"/>
        <v>0</v>
      </c>
    </row>
    <row r="140" spans="1:9" x14ac:dyDescent="0.25">
      <c r="A140" s="10" t="s">
        <v>10</v>
      </c>
      <c r="B140" s="45">
        <f>SUM(B131:B139)</f>
        <v>495</v>
      </c>
      <c r="C140" s="65">
        <f>SUM(C131:C139)</f>
        <v>12.4</v>
      </c>
      <c r="D140" s="11"/>
      <c r="E140" s="45">
        <v>240</v>
      </c>
      <c r="F140" s="44">
        <v>7.3</v>
      </c>
      <c r="G140" s="11"/>
      <c r="H140" s="45">
        <f t="shared" si="9"/>
        <v>255</v>
      </c>
      <c r="I140" s="46">
        <f t="shared" si="9"/>
        <v>5.1000000000000005</v>
      </c>
    </row>
    <row r="141" spans="1:9" ht="13.8" thickBot="1" x14ac:dyDescent="0.3">
      <c r="B141" s="45"/>
      <c r="C141" s="65"/>
      <c r="D141" s="11"/>
      <c r="E141" s="45"/>
      <c r="F141" s="44"/>
      <c r="G141" s="11"/>
      <c r="H141" s="45"/>
      <c r="I141" s="46"/>
    </row>
    <row r="142" spans="1:9" x14ac:dyDescent="0.25">
      <c r="A142" s="145" t="s">
        <v>4</v>
      </c>
      <c r="B142" s="45"/>
      <c r="C142" s="65"/>
      <c r="D142" s="11"/>
      <c r="E142" s="45"/>
      <c r="F142" s="44"/>
      <c r="G142" s="11"/>
      <c r="H142" s="45"/>
      <c r="I142" s="46"/>
    </row>
    <row r="143" spans="1:9" ht="13.8" thickBot="1" x14ac:dyDescent="0.3">
      <c r="A143" s="146" t="s">
        <v>82</v>
      </c>
      <c r="B143" s="45"/>
      <c r="C143" s="65"/>
      <c r="D143" s="11"/>
      <c r="E143" s="45"/>
      <c r="F143" s="44"/>
      <c r="G143" s="11"/>
      <c r="H143" s="45"/>
      <c r="I143" s="46"/>
    </row>
    <row r="144" spans="1:9" x14ac:dyDescent="0.25">
      <c r="A144" s="79" t="s">
        <v>71</v>
      </c>
      <c r="B144" s="45"/>
      <c r="C144" s="65"/>
      <c r="D144" s="11"/>
      <c r="E144" s="45"/>
      <c r="F144" s="44"/>
      <c r="G144" s="11"/>
      <c r="H144" s="45"/>
      <c r="I144" s="46"/>
    </row>
    <row r="145" spans="1:9" x14ac:dyDescent="0.25">
      <c r="A145" s="98" t="s">
        <v>76</v>
      </c>
      <c r="B145" s="123"/>
      <c r="C145" s="96"/>
      <c r="D145" s="11"/>
      <c r="E145" s="45"/>
      <c r="F145" s="44"/>
      <c r="G145" s="11"/>
      <c r="H145" s="45"/>
      <c r="I145" s="46"/>
    </row>
    <row r="146" spans="1:9" x14ac:dyDescent="0.25">
      <c r="A146" s="148" t="s">
        <v>127</v>
      </c>
      <c r="B146" s="118">
        <v>0</v>
      </c>
      <c r="C146" s="97">
        <v>0</v>
      </c>
      <c r="D146" s="11"/>
      <c r="E146" s="45">
        <v>0</v>
      </c>
      <c r="F146" s="44">
        <v>0</v>
      </c>
      <c r="G146" s="11"/>
      <c r="H146" s="45">
        <f>B146-E146</f>
        <v>0</v>
      </c>
      <c r="I146" s="46">
        <f>C146-F146</f>
        <v>0</v>
      </c>
    </row>
    <row r="147" spans="1:9" x14ac:dyDescent="0.25">
      <c r="A147" s="98" t="s">
        <v>73</v>
      </c>
      <c r="B147" s="118"/>
      <c r="C147" s="97"/>
      <c r="D147" s="11"/>
      <c r="E147" s="45"/>
      <c r="F147" s="44"/>
      <c r="G147" s="11"/>
      <c r="H147" s="45"/>
      <c r="I147" s="46"/>
    </row>
    <row r="148" spans="1:9" x14ac:dyDescent="0.25">
      <c r="A148" s="99" t="s">
        <v>20</v>
      </c>
      <c r="B148" s="64">
        <v>0</v>
      </c>
      <c r="C148" s="64">
        <v>1</v>
      </c>
      <c r="D148" s="11"/>
      <c r="E148" s="64">
        <v>0</v>
      </c>
      <c r="F148" s="64">
        <v>1</v>
      </c>
      <c r="G148" s="11"/>
      <c r="H148" s="45">
        <f t="shared" ref="H148:I175" si="12">B148-E148</f>
        <v>0</v>
      </c>
      <c r="I148" s="46">
        <f t="shared" si="12"/>
        <v>0</v>
      </c>
    </row>
    <row r="149" spans="1:9" x14ac:dyDescent="0.25">
      <c r="A149" s="99" t="s">
        <v>92</v>
      </c>
      <c r="B149" s="64">
        <v>117</v>
      </c>
      <c r="C149" s="64">
        <v>6</v>
      </c>
      <c r="D149" s="11"/>
      <c r="E149" s="64">
        <v>2207</v>
      </c>
      <c r="F149" s="64">
        <v>4</v>
      </c>
      <c r="G149" s="11"/>
      <c r="H149" s="45">
        <f t="shared" si="12"/>
        <v>-2090</v>
      </c>
      <c r="I149" s="46">
        <f t="shared" si="12"/>
        <v>2</v>
      </c>
    </row>
    <row r="150" spans="1:9" x14ac:dyDescent="0.25">
      <c r="A150" s="148" t="s">
        <v>117</v>
      </c>
      <c r="B150" s="64">
        <v>0</v>
      </c>
      <c r="C150" s="64">
        <v>0</v>
      </c>
      <c r="D150" s="11"/>
      <c r="E150" s="64">
        <v>0</v>
      </c>
      <c r="F150" s="64">
        <v>0</v>
      </c>
      <c r="G150" s="11"/>
      <c r="H150" s="45">
        <f t="shared" si="12"/>
        <v>0</v>
      </c>
      <c r="I150" s="46">
        <f t="shared" si="12"/>
        <v>0</v>
      </c>
    </row>
    <row r="151" spans="1:9" x14ac:dyDescent="0.25">
      <c r="A151" s="148" t="s">
        <v>167</v>
      </c>
      <c r="B151" s="64">
        <v>182.5</v>
      </c>
      <c r="C151" s="64">
        <v>0</v>
      </c>
      <c r="D151" s="11"/>
      <c r="E151" s="64">
        <v>0</v>
      </c>
      <c r="F151" s="64">
        <v>0</v>
      </c>
      <c r="G151" s="11"/>
      <c r="H151" s="45">
        <f t="shared" si="12"/>
        <v>182.5</v>
      </c>
      <c r="I151" s="46">
        <f t="shared" si="12"/>
        <v>0</v>
      </c>
    </row>
    <row r="152" spans="1:9" x14ac:dyDescent="0.25">
      <c r="A152" s="148" t="s">
        <v>21</v>
      </c>
      <c r="B152" s="64">
        <v>155</v>
      </c>
      <c r="C152" s="64">
        <v>3</v>
      </c>
      <c r="D152" s="11"/>
      <c r="E152" s="64">
        <v>155</v>
      </c>
      <c r="F152" s="64">
        <v>1</v>
      </c>
      <c r="G152" s="11"/>
      <c r="H152" s="45">
        <f t="shared" si="12"/>
        <v>0</v>
      </c>
      <c r="I152" s="46">
        <f t="shared" si="12"/>
        <v>2</v>
      </c>
    </row>
    <row r="153" spans="1:9" x14ac:dyDescent="0.25">
      <c r="A153" s="99" t="s">
        <v>22</v>
      </c>
      <c r="B153" s="64">
        <v>553</v>
      </c>
      <c r="C153" s="64">
        <v>8.8000000000000007</v>
      </c>
      <c r="D153" s="11"/>
      <c r="E153" s="64">
        <v>468</v>
      </c>
      <c r="F153" s="64">
        <v>11</v>
      </c>
      <c r="G153" s="11"/>
      <c r="H153" s="45">
        <f t="shared" si="12"/>
        <v>85</v>
      </c>
      <c r="I153" s="46">
        <f t="shared" si="12"/>
        <v>-2.1999999999999993</v>
      </c>
    </row>
    <row r="154" spans="1:9" x14ac:dyDescent="0.25">
      <c r="A154" s="99" t="s">
        <v>23</v>
      </c>
      <c r="B154" s="64">
        <v>257</v>
      </c>
      <c r="C154" s="64">
        <v>0.6</v>
      </c>
      <c r="D154" s="11"/>
      <c r="E154" s="64">
        <v>344</v>
      </c>
      <c r="F154" s="64">
        <v>0.6</v>
      </c>
      <c r="G154" s="11"/>
      <c r="H154" s="45">
        <f t="shared" si="12"/>
        <v>-87</v>
      </c>
      <c r="I154" s="46">
        <f t="shared" si="12"/>
        <v>0</v>
      </c>
    </row>
    <row r="155" spans="1:9" x14ac:dyDescent="0.25">
      <c r="A155" s="148" t="s">
        <v>38</v>
      </c>
      <c r="B155" s="64">
        <v>0</v>
      </c>
      <c r="C155" s="64">
        <v>0.5</v>
      </c>
      <c r="D155" s="11"/>
      <c r="E155" s="64">
        <v>0</v>
      </c>
      <c r="F155" s="64">
        <v>0</v>
      </c>
      <c r="G155" s="11"/>
      <c r="H155" s="45">
        <f t="shared" si="12"/>
        <v>0</v>
      </c>
      <c r="I155" s="46">
        <f t="shared" si="12"/>
        <v>0.5</v>
      </c>
    </row>
    <row r="156" spans="1:9" x14ac:dyDescent="0.25">
      <c r="A156" s="148" t="s">
        <v>164</v>
      </c>
      <c r="B156" s="64">
        <v>0</v>
      </c>
      <c r="C156" s="64">
        <v>0.5</v>
      </c>
      <c r="D156" s="11"/>
      <c r="E156" s="64">
        <v>0</v>
      </c>
      <c r="F156" s="64">
        <v>0</v>
      </c>
      <c r="G156" s="11"/>
      <c r="H156" s="45">
        <f t="shared" si="12"/>
        <v>0</v>
      </c>
      <c r="I156" s="46">
        <f t="shared" si="12"/>
        <v>0.5</v>
      </c>
    </row>
    <row r="157" spans="1:9" x14ac:dyDescent="0.25">
      <c r="A157" s="99" t="s">
        <v>28</v>
      </c>
      <c r="B157" s="64">
        <v>0</v>
      </c>
      <c r="C157" s="64">
        <v>3</v>
      </c>
      <c r="D157" s="11"/>
      <c r="E157" s="64">
        <v>0</v>
      </c>
      <c r="F157" s="64">
        <v>3</v>
      </c>
      <c r="G157" s="11"/>
      <c r="H157" s="45">
        <f t="shared" si="12"/>
        <v>0</v>
      </c>
      <c r="I157" s="46">
        <f t="shared" si="12"/>
        <v>0</v>
      </c>
    </row>
    <row r="158" spans="1:9" x14ac:dyDescent="0.25">
      <c r="A158" s="99" t="s">
        <v>60</v>
      </c>
      <c r="B158" s="64">
        <v>300</v>
      </c>
      <c r="C158" s="64">
        <v>23</v>
      </c>
      <c r="D158" s="11"/>
      <c r="E158" s="64">
        <v>45</v>
      </c>
      <c r="F158" s="64">
        <v>23</v>
      </c>
      <c r="G158" s="11"/>
      <c r="H158" s="45">
        <f t="shared" si="12"/>
        <v>255</v>
      </c>
      <c r="I158" s="46">
        <f t="shared" si="12"/>
        <v>0</v>
      </c>
    </row>
    <row r="159" spans="1:9" x14ac:dyDescent="0.25">
      <c r="A159" s="99" t="s">
        <v>61</v>
      </c>
      <c r="B159" s="64">
        <v>0</v>
      </c>
      <c r="C159" s="64">
        <v>0</v>
      </c>
      <c r="D159" s="11"/>
      <c r="E159" s="64">
        <v>0</v>
      </c>
      <c r="F159" s="64">
        <v>0</v>
      </c>
      <c r="G159" s="11"/>
      <c r="H159" s="45">
        <f t="shared" si="12"/>
        <v>0</v>
      </c>
      <c r="I159" s="46">
        <f t="shared" si="12"/>
        <v>0</v>
      </c>
    </row>
    <row r="160" spans="1:9" x14ac:dyDescent="0.25">
      <c r="A160" s="98" t="s">
        <v>74</v>
      </c>
      <c r="B160" s="118"/>
      <c r="C160" s="64"/>
      <c r="D160" s="11"/>
      <c r="E160" s="118"/>
      <c r="F160" s="64"/>
      <c r="G160" s="11"/>
      <c r="H160" s="45"/>
      <c r="I160" s="46"/>
    </row>
    <row r="161" spans="1:9" x14ac:dyDescent="0.25">
      <c r="A161" s="99" t="s">
        <v>28</v>
      </c>
      <c r="B161" s="118">
        <v>0</v>
      </c>
      <c r="C161" s="64">
        <v>3</v>
      </c>
      <c r="D161" s="11"/>
      <c r="E161" s="118">
        <v>0</v>
      </c>
      <c r="F161" s="64">
        <v>3</v>
      </c>
      <c r="G161" s="11"/>
      <c r="H161" s="45">
        <f t="shared" si="12"/>
        <v>0</v>
      </c>
      <c r="I161" s="46">
        <f t="shared" si="12"/>
        <v>0</v>
      </c>
    </row>
    <row r="162" spans="1:9" x14ac:dyDescent="0.25">
      <c r="A162" s="99" t="s">
        <v>47</v>
      </c>
      <c r="B162" s="118">
        <v>0</v>
      </c>
      <c r="C162" s="64">
        <v>8.5</v>
      </c>
      <c r="D162" s="11"/>
      <c r="E162" s="118">
        <v>0</v>
      </c>
      <c r="F162" s="64">
        <v>8.5</v>
      </c>
      <c r="G162" s="11"/>
      <c r="H162" s="45">
        <f t="shared" si="12"/>
        <v>0</v>
      </c>
      <c r="I162" s="46">
        <f t="shared" si="12"/>
        <v>0</v>
      </c>
    </row>
    <row r="163" spans="1:9" x14ac:dyDescent="0.25">
      <c r="A163" s="98" t="s">
        <v>72</v>
      </c>
      <c r="B163" s="125"/>
      <c r="C163" s="103"/>
      <c r="D163" s="11"/>
      <c r="E163" s="125"/>
      <c r="F163" s="103"/>
      <c r="G163" s="11"/>
      <c r="H163" s="45"/>
      <c r="I163" s="46"/>
    </row>
    <row r="164" spans="1:9" x14ac:dyDescent="0.25">
      <c r="A164" s="99" t="s">
        <v>62</v>
      </c>
      <c r="B164" s="126">
        <v>615</v>
      </c>
      <c r="C164" s="102">
        <v>2</v>
      </c>
      <c r="D164" s="30"/>
      <c r="E164" s="126">
        <v>730</v>
      </c>
      <c r="F164" s="102">
        <v>2</v>
      </c>
      <c r="G164" s="11"/>
      <c r="H164" s="45">
        <f t="shared" si="12"/>
        <v>-115</v>
      </c>
      <c r="I164" s="46">
        <f t="shared" si="12"/>
        <v>0</v>
      </c>
    </row>
    <row r="165" spans="1:9" x14ac:dyDescent="0.25">
      <c r="A165" s="98" t="s">
        <v>35</v>
      </c>
      <c r="B165" s="123"/>
      <c r="C165" s="96"/>
      <c r="D165" s="11"/>
      <c r="E165" s="123"/>
      <c r="F165" s="96"/>
      <c r="G165" s="11"/>
      <c r="H165" s="45"/>
      <c r="I165" s="46"/>
    </row>
    <row r="166" spans="1:9" x14ac:dyDescent="0.25">
      <c r="A166" s="99" t="s">
        <v>77</v>
      </c>
      <c r="B166" s="118">
        <v>0</v>
      </c>
      <c r="C166" s="97">
        <v>4</v>
      </c>
      <c r="D166" s="11"/>
      <c r="E166" s="118">
        <v>0</v>
      </c>
      <c r="F166" s="97">
        <v>4</v>
      </c>
      <c r="G166" s="11"/>
      <c r="H166" s="45">
        <f t="shared" si="12"/>
        <v>0</v>
      </c>
      <c r="I166" s="46">
        <f t="shared" si="12"/>
        <v>0</v>
      </c>
    </row>
    <row r="167" spans="1:9" x14ac:dyDescent="0.25">
      <c r="A167" s="99" t="s">
        <v>36</v>
      </c>
      <c r="B167" s="151">
        <v>0</v>
      </c>
      <c r="C167" s="97">
        <v>0.4</v>
      </c>
      <c r="D167" s="11"/>
      <c r="E167" s="118">
        <v>32</v>
      </c>
      <c r="F167" s="97">
        <v>0.8</v>
      </c>
      <c r="G167" s="11"/>
      <c r="H167" s="45">
        <f t="shared" si="12"/>
        <v>-32</v>
      </c>
      <c r="I167" s="46">
        <f t="shared" si="12"/>
        <v>-0.4</v>
      </c>
    </row>
    <row r="168" spans="1:9" x14ac:dyDescent="0.25">
      <c r="A168" s="99" t="s">
        <v>28</v>
      </c>
      <c r="B168" s="118">
        <v>0</v>
      </c>
      <c r="C168" s="97">
        <v>0</v>
      </c>
      <c r="D168" s="11"/>
      <c r="E168" s="118">
        <v>0</v>
      </c>
      <c r="F168" s="97">
        <v>0</v>
      </c>
      <c r="G168" s="11"/>
      <c r="H168" s="45">
        <f t="shared" si="12"/>
        <v>0</v>
      </c>
      <c r="I168" s="46">
        <f t="shared" si="12"/>
        <v>0</v>
      </c>
    </row>
    <row r="169" spans="1:9" x14ac:dyDescent="0.25">
      <c r="A169" s="98" t="s">
        <v>75</v>
      </c>
      <c r="B169" s="118"/>
      <c r="C169" s="97"/>
      <c r="D169" s="11"/>
      <c r="E169" s="118"/>
      <c r="F169" s="97"/>
      <c r="G169" s="11"/>
      <c r="H169" s="45"/>
      <c r="I169" s="46"/>
    </row>
    <row r="170" spans="1:9" x14ac:dyDescent="0.25">
      <c r="A170" s="99" t="s">
        <v>37</v>
      </c>
      <c r="B170" s="118">
        <v>51</v>
      </c>
      <c r="C170" s="97">
        <v>0</v>
      </c>
      <c r="D170" s="11"/>
      <c r="E170" s="118">
        <v>15</v>
      </c>
      <c r="F170" s="97">
        <v>0</v>
      </c>
      <c r="G170" s="11"/>
      <c r="H170" s="45">
        <f t="shared" si="12"/>
        <v>36</v>
      </c>
      <c r="I170" s="46">
        <f t="shared" si="12"/>
        <v>0</v>
      </c>
    </row>
    <row r="171" spans="1:9" x14ac:dyDescent="0.25">
      <c r="A171" s="98" t="s">
        <v>93</v>
      </c>
      <c r="B171" s="22"/>
      <c r="C171" s="1"/>
      <c r="D171" s="11"/>
      <c r="E171" s="22"/>
      <c r="F171" s="1"/>
      <c r="G171" s="11"/>
      <c r="H171" s="45"/>
      <c r="I171" s="46"/>
    </row>
    <row r="172" spans="1:9" x14ac:dyDescent="0.25">
      <c r="A172" s="99" t="s">
        <v>39</v>
      </c>
      <c r="B172" s="127">
        <v>0</v>
      </c>
      <c r="C172" s="111">
        <v>0</v>
      </c>
      <c r="D172" s="11"/>
      <c r="E172" s="127">
        <v>0</v>
      </c>
      <c r="F172" s="111">
        <v>0</v>
      </c>
      <c r="G172" s="11"/>
      <c r="H172" s="70">
        <f t="shared" si="12"/>
        <v>0</v>
      </c>
      <c r="I172" s="71">
        <f t="shared" si="12"/>
        <v>0</v>
      </c>
    </row>
    <row r="173" spans="1:9" x14ac:dyDescent="0.25">
      <c r="A173" s="10" t="s">
        <v>10</v>
      </c>
      <c r="B173" s="215">
        <f>SUM(B146:B172)</f>
        <v>2230.5</v>
      </c>
      <c r="C173" s="66">
        <f>SUM(C146:C172)</f>
        <v>64.300000000000011</v>
      </c>
      <c r="D173" s="11"/>
      <c r="E173" s="45">
        <v>3996</v>
      </c>
      <c r="F173" s="44">
        <v>62.9</v>
      </c>
      <c r="G173" s="11"/>
      <c r="H173" s="45">
        <f t="shared" si="12"/>
        <v>-1765.5</v>
      </c>
      <c r="I173" s="46">
        <f t="shared" si="12"/>
        <v>1.4000000000000128</v>
      </c>
    </row>
    <row r="174" spans="1:9" x14ac:dyDescent="0.25">
      <c r="B174" s="45"/>
      <c r="C174" s="66"/>
      <c r="D174" s="11"/>
      <c r="E174" s="45"/>
      <c r="F174" s="44"/>
      <c r="G174" s="11"/>
      <c r="H174" s="45"/>
      <c r="I174" s="46"/>
    </row>
    <row r="175" spans="1:9" ht="13.8" thickBot="1" x14ac:dyDescent="0.3">
      <c r="A175" s="32" t="s">
        <v>11</v>
      </c>
      <c r="B175" s="152">
        <f>B173+B140+B126+B107</f>
        <v>2757.2</v>
      </c>
      <c r="C175" s="76">
        <f>C173+C140+C126+C107</f>
        <v>77.800000000000011</v>
      </c>
      <c r="D175" s="11"/>
      <c r="E175" s="152">
        <v>4273.7</v>
      </c>
      <c r="F175" s="104">
        <v>70.7</v>
      </c>
      <c r="G175" s="11"/>
      <c r="H175" s="73">
        <f t="shared" si="12"/>
        <v>-1516.5</v>
      </c>
      <c r="I175" s="74">
        <f t="shared" si="12"/>
        <v>7.1000000000000085</v>
      </c>
    </row>
    <row r="176" spans="1:9" ht="13.8" thickTop="1" x14ac:dyDescent="0.25">
      <c r="A176" s="9"/>
      <c r="B176" s="45"/>
      <c r="C176" s="66"/>
      <c r="D176" s="11"/>
      <c r="E176" s="45"/>
      <c r="F176" s="44"/>
      <c r="G176" s="11"/>
      <c r="H176" s="45"/>
      <c r="I176" s="46"/>
    </row>
    <row r="177" spans="1:11" x14ac:dyDescent="0.25">
      <c r="A177" s="10"/>
      <c r="B177" s="45"/>
      <c r="C177" s="65"/>
      <c r="D177" s="11"/>
      <c r="E177" s="45"/>
      <c r="F177" s="44"/>
      <c r="G177" s="11"/>
      <c r="H177" s="45"/>
      <c r="I177" s="46"/>
    </row>
    <row r="178" spans="1:11" x14ac:dyDescent="0.25">
      <c r="B178" s="45"/>
      <c r="C178" s="65"/>
      <c r="D178" s="11"/>
      <c r="E178" s="45"/>
      <c r="F178" s="44"/>
      <c r="G178" s="11"/>
      <c r="H178" s="45"/>
      <c r="I178" s="46"/>
    </row>
    <row r="179" spans="1:11" x14ac:dyDescent="0.25">
      <c r="A179" s="16" t="s">
        <v>108</v>
      </c>
      <c r="B179" s="215">
        <f>B175+B102</f>
        <v>2765.2999999999997</v>
      </c>
      <c r="C179" s="65">
        <f>C175+C102</f>
        <v>78.200000000000017</v>
      </c>
      <c r="D179" s="11"/>
      <c r="E179" s="45">
        <v>4275.7</v>
      </c>
      <c r="F179" s="44">
        <v>71.100000000000009</v>
      </c>
      <c r="G179" s="11"/>
      <c r="H179" s="45">
        <f>B179-E179</f>
        <v>-1510.4</v>
      </c>
      <c r="I179" s="46">
        <f>C179-F179</f>
        <v>7.1000000000000085</v>
      </c>
    </row>
    <row r="180" spans="1:11" x14ac:dyDescent="0.25">
      <c r="B180" s="45"/>
      <c r="C180" s="65"/>
      <c r="D180" s="11"/>
      <c r="E180" s="45"/>
      <c r="F180" s="44"/>
      <c r="G180" s="11"/>
      <c r="H180" s="45"/>
      <c r="I180" s="46"/>
    </row>
    <row r="181" spans="1:11" x14ac:dyDescent="0.25">
      <c r="A181" s="308" t="s">
        <v>94</v>
      </c>
      <c r="B181" s="45"/>
      <c r="C181" s="65"/>
      <c r="D181" s="11"/>
      <c r="E181" s="45"/>
      <c r="F181" s="44"/>
      <c r="G181" s="11"/>
      <c r="H181" s="45"/>
      <c r="I181" s="46"/>
      <c r="K181" s="147"/>
    </row>
    <row r="182" spans="1:11" x14ac:dyDescent="0.25">
      <c r="A182" s="308"/>
      <c r="B182" s="113">
        <f>(C179*419.767)+B179</f>
        <v>35591.07940000001</v>
      </c>
      <c r="C182" s="114"/>
      <c r="D182" s="114"/>
      <c r="E182" s="113">
        <v>33807.440500000004</v>
      </c>
      <c r="F182" s="44"/>
      <c r="G182" s="11"/>
      <c r="H182" s="113">
        <f>B182-E182</f>
        <v>1783.6389000000054</v>
      </c>
      <c r="I182" s="46"/>
    </row>
  </sheetData>
  <mergeCells count="4">
    <mergeCell ref="B2:C2"/>
    <mergeCell ref="E2:F2"/>
    <mergeCell ref="H2:I2"/>
    <mergeCell ref="A181:A182"/>
  </mergeCells>
  <phoneticPr fontId="0" type="noConversion"/>
  <printOptions horizontalCentered="1" gridLines="1"/>
  <pageMargins left="0.25" right="0.25" top="0.75" bottom="0.75" header="0.3" footer="0.3"/>
  <pageSetup scale="65" fitToHeight="4" orientation="portrait" r:id="rId1"/>
  <headerFooter alignWithMargins="0">
    <oddHeader>&amp;C&amp;"Arial,Bold"Mission Direct Budgeted Resources Allocated to 
Spent Fuel Storage/Reactor Decommissioning Fee Class</oddHeader>
    <oddFooter>&amp;L&amp;D&amp;RPage &amp;P of &amp;N</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rgb="FF92D050"/>
  </sheetPr>
  <dimension ref="A1:N146"/>
  <sheetViews>
    <sheetView tabSelected="1" topLeftCell="A103" zoomScale="50" zoomScaleNormal="50" workbookViewId="0">
      <selection activeCell="A121" sqref="A121"/>
    </sheetView>
  </sheetViews>
  <sheetFormatPr defaultColWidth="8.6328125" defaultRowHeight="20.399999999999999" x14ac:dyDescent="0.35"/>
  <cols>
    <col min="1" max="1" width="69.36328125" style="228" customWidth="1"/>
    <col min="2" max="2" width="16.6328125" style="226" bestFit="1" customWidth="1"/>
    <col min="3" max="3" width="13.81640625" style="227" customWidth="1"/>
    <col min="4" max="4" width="2.1796875" style="228" customWidth="1"/>
    <col min="5" max="5" width="11.90625" style="226" hidden="1" customWidth="1"/>
    <col min="6" max="6" width="6.81640625" style="227" hidden="1" customWidth="1"/>
    <col min="7" max="7" width="2.1796875" style="228" hidden="1" customWidth="1"/>
    <col min="8" max="8" width="11.08984375" style="226" hidden="1" customWidth="1"/>
    <col min="9" max="9" width="6.81640625" style="227" hidden="1" customWidth="1"/>
    <col min="10" max="10" width="16.6328125" style="228" bestFit="1" customWidth="1"/>
    <col min="11" max="11" width="13.08984375" style="228" bestFit="1" customWidth="1"/>
    <col min="12" max="12" width="2.81640625" style="228" customWidth="1"/>
    <col min="13" max="13" width="16.6328125" style="273" bestFit="1" customWidth="1"/>
    <col min="14" max="14" width="10.1796875" style="227" bestFit="1" customWidth="1"/>
    <col min="15" max="16384" width="8.6328125" style="228"/>
  </cols>
  <sheetData>
    <row r="1" spans="1:14" x14ac:dyDescent="0.35">
      <c r="A1" s="222"/>
      <c r="B1" s="223"/>
      <c r="C1" s="224"/>
      <c r="D1" s="225"/>
    </row>
    <row r="2" spans="1:14" x14ac:dyDescent="0.35">
      <c r="A2" s="229"/>
      <c r="B2" s="323" t="s">
        <v>214</v>
      </c>
      <c r="C2" s="323"/>
      <c r="D2" s="231"/>
      <c r="E2" s="324" t="s">
        <v>123</v>
      </c>
      <c r="F2" s="325"/>
      <c r="G2" s="232"/>
      <c r="H2" s="324" t="s">
        <v>1</v>
      </c>
      <c r="I2" s="325"/>
      <c r="J2" s="323" t="s">
        <v>203</v>
      </c>
      <c r="K2" s="323"/>
      <c r="M2" s="325" t="s">
        <v>1</v>
      </c>
      <c r="N2" s="325"/>
    </row>
    <row r="3" spans="1:14" x14ac:dyDescent="0.35">
      <c r="A3" s="231"/>
      <c r="B3" s="230" t="s">
        <v>40</v>
      </c>
      <c r="C3" s="233" t="s">
        <v>2</v>
      </c>
      <c r="D3" s="231"/>
      <c r="E3" s="230" t="s">
        <v>40</v>
      </c>
      <c r="F3" s="235" t="s">
        <v>2</v>
      </c>
      <c r="G3" s="232"/>
      <c r="H3" s="230" t="s">
        <v>40</v>
      </c>
      <c r="I3" s="235" t="s">
        <v>2</v>
      </c>
      <c r="J3" s="230" t="s">
        <v>40</v>
      </c>
      <c r="K3" s="233" t="s">
        <v>2</v>
      </c>
      <c r="M3" s="274" t="s">
        <v>40</v>
      </c>
      <c r="N3" s="235" t="s">
        <v>2</v>
      </c>
    </row>
    <row r="4" spans="1:14" x14ac:dyDescent="0.35">
      <c r="A4" s="231"/>
      <c r="B4" s="236" t="s">
        <v>0</v>
      </c>
      <c r="C4" s="237" t="s">
        <v>0</v>
      </c>
      <c r="D4" s="231"/>
      <c r="E4" s="236" t="s">
        <v>0</v>
      </c>
      <c r="F4" s="239" t="s">
        <v>0</v>
      </c>
      <c r="G4" s="232"/>
      <c r="H4" s="238" t="s">
        <v>0</v>
      </c>
      <c r="I4" s="239" t="s">
        <v>0</v>
      </c>
      <c r="J4" s="236" t="s">
        <v>0</v>
      </c>
      <c r="K4" s="237" t="s">
        <v>0</v>
      </c>
      <c r="M4" s="275" t="s">
        <v>0</v>
      </c>
      <c r="N4" s="239" t="s">
        <v>0</v>
      </c>
    </row>
    <row r="5" spans="1:14" ht="21" thickBot="1" x14ac:dyDescent="0.4">
      <c r="B5" s="241"/>
      <c r="C5" s="242"/>
      <c r="D5" s="225"/>
      <c r="E5" s="243"/>
      <c r="F5" s="245"/>
      <c r="G5" s="225"/>
      <c r="H5" s="243"/>
      <c r="I5" s="224"/>
      <c r="J5" s="241"/>
      <c r="K5" s="242"/>
    </row>
    <row r="6" spans="1:14" ht="21" x14ac:dyDescent="0.35">
      <c r="A6" s="276" t="s">
        <v>3</v>
      </c>
      <c r="B6" s="241"/>
      <c r="C6" s="242"/>
      <c r="D6" s="225"/>
      <c r="E6" s="243"/>
      <c r="F6" s="245"/>
      <c r="G6" s="225"/>
      <c r="H6" s="243"/>
      <c r="I6" s="224"/>
      <c r="J6" s="241"/>
      <c r="K6" s="242"/>
    </row>
    <row r="7" spans="1:14" ht="21.6" thickBot="1" x14ac:dyDescent="0.4">
      <c r="A7" s="277" t="s">
        <v>14</v>
      </c>
      <c r="B7" s="241"/>
      <c r="C7" s="242"/>
      <c r="D7" s="225"/>
      <c r="E7" s="243"/>
      <c r="F7" s="245"/>
      <c r="G7" s="225"/>
      <c r="H7" s="243"/>
      <c r="I7" s="224"/>
      <c r="J7" s="241"/>
      <c r="K7" s="242"/>
    </row>
    <row r="8" spans="1:14" ht="21" x14ac:dyDescent="0.4">
      <c r="A8" s="246" t="s">
        <v>76</v>
      </c>
      <c r="B8" s="241"/>
      <c r="C8" s="242"/>
      <c r="D8" s="225"/>
      <c r="E8" s="243"/>
      <c r="F8" s="245"/>
      <c r="G8" s="225"/>
      <c r="H8" s="243"/>
      <c r="I8" s="224"/>
      <c r="J8" s="241"/>
      <c r="K8" s="242"/>
    </row>
    <row r="9" spans="1:14" x14ac:dyDescent="0.35">
      <c r="A9" s="247" t="s">
        <v>178</v>
      </c>
      <c r="B9" s="241">
        <v>0</v>
      </c>
      <c r="C9" s="242">
        <v>0</v>
      </c>
      <c r="D9" s="225"/>
      <c r="E9" s="243"/>
      <c r="F9" s="245"/>
      <c r="G9" s="225"/>
      <c r="H9" s="243"/>
      <c r="I9" s="224"/>
      <c r="J9" s="241">
        <v>0</v>
      </c>
      <c r="K9" s="242">
        <v>0</v>
      </c>
    </row>
    <row r="10" spans="1:14" x14ac:dyDescent="0.35">
      <c r="A10" s="247" t="s">
        <v>133</v>
      </c>
      <c r="B10" s="241">
        <v>0</v>
      </c>
      <c r="C10" s="242">
        <v>0</v>
      </c>
      <c r="D10" s="225"/>
      <c r="E10" s="243"/>
      <c r="F10" s="245"/>
      <c r="G10" s="225"/>
      <c r="H10" s="243"/>
      <c r="I10" s="224"/>
      <c r="J10" s="241">
        <v>0</v>
      </c>
      <c r="K10" s="242">
        <v>0</v>
      </c>
      <c r="M10" s="273">
        <f t="shared" ref="M10:M78" si="0">B10-J10</f>
        <v>0</v>
      </c>
      <c r="N10" s="227">
        <f t="shared" ref="N10:N78" si="1">C10-K10</f>
        <v>0</v>
      </c>
    </row>
    <row r="11" spans="1:14" ht="21" x14ac:dyDescent="0.4">
      <c r="A11" s="246" t="s">
        <v>73</v>
      </c>
      <c r="B11" s="241"/>
      <c r="C11" s="242"/>
      <c r="D11" s="225"/>
      <c r="E11" s="243"/>
      <c r="F11" s="245"/>
      <c r="G11" s="225"/>
      <c r="H11" s="243"/>
      <c r="I11" s="224"/>
      <c r="J11" s="241"/>
      <c r="K11" s="242"/>
    </row>
    <row r="12" spans="1:14" x14ac:dyDescent="0.35">
      <c r="A12" s="247" t="s">
        <v>167</v>
      </c>
      <c r="B12" s="241">
        <v>0</v>
      </c>
      <c r="C12" s="242">
        <v>0</v>
      </c>
      <c r="D12" s="225"/>
      <c r="E12" s="243"/>
      <c r="F12" s="245"/>
      <c r="G12" s="225"/>
      <c r="H12" s="243"/>
      <c r="I12" s="224"/>
      <c r="J12" s="241">
        <v>1611</v>
      </c>
      <c r="K12" s="242">
        <v>0</v>
      </c>
      <c r="M12" s="273">
        <f t="shared" si="0"/>
        <v>-1611</v>
      </c>
      <c r="N12" s="227">
        <f t="shared" si="1"/>
        <v>0</v>
      </c>
    </row>
    <row r="13" spans="1:14" x14ac:dyDescent="0.35">
      <c r="A13" s="247" t="s">
        <v>163</v>
      </c>
      <c r="B13" s="241">
        <v>0</v>
      </c>
      <c r="C13" s="242">
        <v>0</v>
      </c>
      <c r="D13" s="225"/>
      <c r="E13" s="243"/>
      <c r="F13" s="245"/>
      <c r="G13" s="225"/>
      <c r="H13" s="243"/>
      <c r="I13" s="224"/>
      <c r="J13" s="241">
        <v>0</v>
      </c>
      <c r="K13" s="242">
        <v>1</v>
      </c>
      <c r="M13" s="273">
        <f t="shared" si="0"/>
        <v>0</v>
      </c>
      <c r="N13" s="227">
        <f t="shared" si="1"/>
        <v>-1</v>
      </c>
    </row>
    <row r="14" spans="1:14" x14ac:dyDescent="0.35">
      <c r="A14" s="247" t="s">
        <v>164</v>
      </c>
      <c r="B14" s="241">
        <v>0</v>
      </c>
      <c r="C14" s="242">
        <v>0</v>
      </c>
      <c r="D14" s="225"/>
      <c r="E14" s="243"/>
      <c r="F14" s="245"/>
      <c r="G14" s="225"/>
      <c r="H14" s="243"/>
      <c r="I14" s="224"/>
      <c r="J14" s="241">
        <v>0</v>
      </c>
      <c r="K14" s="242">
        <v>2</v>
      </c>
      <c r="M14" s="273">
        <f t="shared" si="0"/>
        <v>0</v>
      </c>
      <c r="N14" s="227">
        <f t="shared" si="1"/>
        <v>-2</v>
      </c>
    </row>
    <row r="15" spans="1:14" x14ac:dyDescent="0.35">
      <c r="A15" s="247" t="s">
        <v>174</v>
      </c>
      <c r="B15" s="241">
        <v>0</v>
      </c>
      <c r="C15" s="242">
        <v>0</v>
      </c>
      <c r="D15" s="225"/>
      <c r="E15" s="243"/>
      <c r="F15" s="245"/>
      <c r="G15" s="225"/>
      <c r="H15" s="243"/>
      <c r="I15" s="224"/>
      <c r="J15" s="241">
        <v>0</v>
      </c>
      <c r="K15" s="242">
        <v>0</v>
      </c>
      <c r="M15" s="273">
        <f t="shared" si="0"/>
        <v>0</v>
      </c>
      <c r="N15" s="227">
        <f t="shared" si="1"/>
        <v>0</v>
      </c>
    </row>
    <row r="16" spans="1:14" ht="21" x14ac:dyDescent="0.4">
      <c r="A16" s="246" t="s">
        <v>75</v>
      </c>
      <c r="B16" s="249"/>
      <c r="C16" s="250"/>
      <c r="D16" s="225"/>
      <c r="E16" s="249"/>
      <c r="F16" s="250"/>
      <c r="G16" s="225"/>
      <c r="H16" s="243"/>
      <c r="I16" s="224"/>
      <c r="J16" s="249"/>
      <c r="K16" s="250"/>
    </row>
    <row r="17" spans="1:14" x14ac:dyDescent="0.35">
      <c r="A17" s="247" t="s">
        <v>169</v>
      </c>
      <c r="B17" s="248">
        <v>0</v>
      </c>
      <c r="C17" s="250">
        <v>0</v>
      </c>
      <c r="D17" s="225"/>
      <c r="E17" s="248"/>
      <c r="F17" s="250"/>
      <c r="G17" s="225"/>
      <c r="H17" s="243">
        <f t="shared" ref="H17:I17" si="2">B17-E17</f>
        <v>0</v>
      </c>
      <c r="I17" s="224">
        <f t="shared" si="2"/>
        <v>0</v>
      </c>
      <c r="J17" s="248">
        <v>0</v>
      </c>
      <c r="K17" s="250">
        <v>0</v>
      </c>
      <c r="M17" s="273">
        <f t="shared" si="0"/>
        <v>0</v>
      </c>
      <c r="N17" s="227">
        <f t="shared" si="1"/>
        <v>0</v>
      </c>
    </row>
    <row r="18" spans="1:14" ht="21" x14ac:dyDescent="0.4">
      <c r="A18" s="246" t="s">
        <v>93</v>
      </c>
      <c r="B18" s="248"/>
      <c r="C18" s="250"/>
      <c r="D18" s="225"/>
      <c r="E18" s="248"/>
      <c r="F18" s="250"/>
      <c r="G18" s="225"/>
      <c r="H18" s="243"/>
      <c r="I18" s="224"/>
      <c r="J18" s="248"/>
      <c r="K18" s="250"/>
    </row>
    <row r="19" spans="1:14" x14ac:dyDescent="0.35">
      <c r="A19" s="247" t="s">
        <v>207</v>
      </c>
      <c r="B19" s="248">
        <v>166</v>
      </c>
      <c r="C19" s="250">
        <v>0</v>
      </c>
      <c r="D19" s="225"/>
      <c r="E19" s="248"/>
      <c r="F19" s="250"/>
      <c r="G19" s="225"/>
      <c r="H19" s="243"/>
      <c r="I19" s="224"/>
      <c r="J19" s="248">
        <v>0</v>
      </c>
      <c r="K19" s="250">
        <v>0</v>
      </c>
      <c r="M19" s="273">
        <f t="shared" si="0"/>
        <v>166</v>
      </c>
      <c r="N19" s="227">
        <f t="shared" si="1"/>
        <v>0</v>
      </c>
    </row>
    <row r="20" spans="1:14" x14ac:dyDescent="0.35">
      <c r="A20" s="247" t="s">
        <v>39</v>
      </c>
      <c r="B20" s="248">
        <v>2120</v>
      </c>
      <c r="C20" s="250">
        <v>0</v>
      </c>
      <c r="D20" s="225"/>
      <c r="E20" s="248"/>
      <c r="F20" s="250"/>
      <c r="G20" s="225"/>
      <c r="H20" s="243"/>
      <c r="I20" s="224"/>
      <c r="J20" s="248">
        <v>2615</v>
      </c>
      <c r="K20" s="250">
        <v>0</v>
      </c>
      <c r="M20" s="273">
        <f t="shared" si="0"/>
        <v>-495</v>
      </c>
      <c r="N20" s="227">
        <f t="shared" si="1"/>
        <v>0</v>
      </c>
    </row>
    <row r="21" spans="1:14" x14ac:dyDescent="0.35">
      <c r="A21" s="247" t="s">
        <v>93</v>
      </c>
      <c r="B21" s="248">
        <v>5</v>
      </c>
      <c r="C21" s="250">
        <v>0</v>
      </c>
      <c r="D21" s="225"/>
      <c r="E21" s="248"/>
      <c r="F21" s="250"/>
      <c r="G21" s="225"/>
      <c r="H21" s="243"/>
      <c r="I21" s="224"/>
      <c r="J21" s="248">
        <v>0</v>
      </c>
      <c r="K21" s="250">
        <v>0</v>
      </c>
      <c r="M21" s="273">
        <f t="shared" si="0"/>
        <v>5</v>
      </c>
      <c r="N21" s="227">
        <f t="shared" si="1"/>
        <v>0</v>
      </c>
    </row>
    <row r="22" spans="1:14" ht="21" x14ac:dyDescent="0.4">
      <c r="A22" s="246" t="s">
        <v>141</v>
      </c>
      <c r="B22" s="248"/>
      <c r="C22" s="250"/>
      <c r="D22" s="225"/>
      <c r="E22" s="248"/>
      <c r="F22" s="250"/>
      <c r="G22" s="225"/>
      <c r="H22" s="243"/>
      <c r="I22" s="224"/>
      <c r="J22" s="248"/>
      <c r="K22" s="250"/>
    </row>
    <row r="23" spans="1:14" x14ac:dyDescent="0.35">
      <c r="A23" s="247" t="s">
        <v>170</v>
      </c>
      <c r="B23" s="249">
        <v>0</v>
      </c>
      <c r="C23" s="250">
        <v>49</v>
      </c>
      <c r="D23" s="242"/>
      <c r="E23" s="249"/>
      <c r="F23" s="250"/>
      <c r="H23" s="243"/>
      <c r="I23" s="224"/>
      <c r="J23" s="249">
        <v>0</v>
      </c>
      <c r="K23" s="250">
        <v>50</v>
      </c>
      <c r="M23" s="273">
        <f t="shared" si="0"/>
        <v>0</v>
      </c>
      <c r="N23" s="227">
        <f t="shared" si="1"/>
        <v>-1</v>
      </c>
    </row>
    <row r="24" spans="1:14" x14ac:dyDescent="0.35">
      <c r="A24" s="247" t="s">
        <v>143</v>
      </c>
      <c r="B24" s="249">
        <v>0</v>
      </c>
      <c r="C24" s="250">
        <v>0</v>
      </c>
      <c r="D24" s="242"/>
      <c r="E24" s="249"/>
      <c r="F24" s="250"/>
      <c r="H24" s="243">
        <f t="shared" ref="H24:I32" si="3">B24-E24</f>
        <v>0</v>
      </c>
      <c r="I24" s="224">
        <f t="shared" si="3"/>
        <v>0</v>
      </c>
      <c r="J24" s="249">
        <v>0</v>
      </c>
      <c r="K24" s="250">
        <v>0</v>
      </c>
      <c r="M24" s="273">
        <f t="shared" si="0"/>
        <v>0</v>
      </c>
      <c r="N24" s="227">
        <f t="shared" si="1"/>
        <v>0</v>
      </c>
    </row>
    <row r="25" spans="1:14" x14ac:dyDescent="0.35">
      <c r="A25" s="247" t="s">
        <v>147</v>
      </c>
      <c r="B25" s="249">
        <v>0</v>
      </c>
      <c r="C25" s="250">
        <v>0</v>
      </c>
      <c r="D25" s="242"/>
      <c r="E25" s="249"/>
      <c r="F25" s="250"/>
      <c r="H25" s="243">
        <f t="shared" si="3"/>
        <v>0</v>
      </c>
      <c r="I25" s="224">
        <f t="shared" si="3"/>
        <v>0</v>
      </c>
      <c r="J25" s="249">
        <v>0</v>
      </c>
      <c r="K25" s="250">
        <v>0</v>
      </c>
      <c r="M25" s="273">
        <f t="shared" si="0"/>
        <v>0</v>
      </c>
      <c r="N25" s="227">
        <f t="shared" si="1"/>
        <v>0</v>
      </c>
    </row>
    <row r="26" spans="1:14" x14ac:dyDescent="0.35">
      <c r="A26" s="247" t="s">
        <v>171</v>
      </c>
      <c r="B26" s="249">
        <v>0</v>
      </c>
      <c r="C26" s="250">
        <v>0</v>
      </c>
      <c r="D26" s="242"/>
      <c r="E26" s="249"/>
      <c r="F26" s="250"/>
      <c r="H26" s="243">
        <f t="shared" si="3"/>
        <v>0</v>
      </c>
      <c r="I26" s="224">
        <f t="shared" si="3"/>
        <v>0</v>
      </c>
      <c r="J26" s="249">
        <v>0</v>
      </c>
      <c r="K26" s="250">
        <v>0</v>
      </c>
      <c r="M26" s="273">
        <f t="shared" si="0"/>
        <v>0</v>
      </c>
      <c r="N26" s="227">
        <f t="shared" si="1"/>
        <v>0</v>
      </c>
    </row>
    <row r="27" spans="1:14" x14ac:dyDescent="0.35">
      <c r="A27" s="247" t="s">
        <v>157</v>
      </c>
      <c r="B27" s="249">
        <v>0</v>
      </c>
      <c r="C27" s="250">
        <v>0</v>
      </c>
      <c r="D27" s="242"/>
      <c r="E27" s="249"/>
      <c r="F27" s="250"/>
      <c r="H27" s="243">
        <f t="shared" si="3"/>
        <v>0</v>
      </c>
      <c r="I27" s="224">
        <f t="shared" si="3"/>
        <v>0</v>
      </c>
      <c r="J27" s="249">
        <v>0</v>
      </c>
      <c r="K27" s="250">
        <v>0</v>
      </c>
      <c r="M27" s="273">
        <f t="shared" si="0"/>
        <v>0</v>
      </c>
      <c r="N27" s="227">
        <f t="shared" si="1"/>
        <v>0</v>
      </c>
    </row>
    <row r="28" spans="1:14" x14ac:dyDescent="0.35">
      <c r="A28" s="247" t="s">
        <v>179</v>
      </c>
      <c r="B28" s="249">
        <v>550</v>
      </c>
      <c r="C28" s="250">
        <v>24</v>
      </c>
      <c r="D28" s="242"/>
      <c r="E28" s="249"/>
      <c r="F28" s="250"/>
      <c r="H28" s="243">
        <f t="shared" si="3"/>
        <v>550</v>
      </c>
      <c r="I28" s="224">
        <f t="shared" si="3"/>
        <v>24</v>
      </c>
      <c r="J28" s="249">
        <v>700</v>
      </c>
      <c r="K28" s="250">
        <v>24</v>
      </c>
      <c r="M28" s="273">
        <f t="shared" si="0"/>
        <v>-150</v>
      </c>
      <c r="N28" s="227">
        <f t="shared" si="1"/>
        <v>0</v>
      </c>
    </row>
    <row r="29" spans="1:14" x14ac:dyDescent="0.35">
      <c r="A29" s="247" t="s">
        <v>172</v>
      </c>
      <c r="B29" s="249">
        <v>0</v>
      </c>
      <c r="C29" s="250">
        <v>12</v>
      </c>
      <c r="D29" s="242"/>
      <c r="E29" s="249"/>
      <c r="F29" s="250"/>
      <c r="H29" s="243">
        <f t="shared" si="3"/>
        <v>0</v>
      </c>
      <c r="I29" s="224">
        <f t="shared" si="3"/>
        <v>12</v>
      </c>
      <c r="J29" s="249">
        <v>48</v>
      </c>
      <c r="K29" s="250">
        <v>12</v>
      </c>
      <c r="M29" s="273">
        <f t="shared" si="0"/>
        <v>-48</v>
      </c>
      <c r="N29" s="227">
        <f t="shared" si="1"/>
        <v>0</v>
      </c>
    </row>
    <row r="30" spans="1:14" ht="21" thickBot="1" x14ac:dyDescent="0.4">
      <c r="A30" s="263"/>
      <c r="B30" s="249"/>
      <c r="C30" s="250"/>
      <c r="D30" s="242"/>
      <c r="E30" s="249"/>
      <c r="F30" s="250"/>
      <c r="H30" s="243">
        <f t="shared" si="3"/>
        <v>0</v>
      </c>
      <c r="I30" s="224">
        <f t="shared" si="3"/>
        <v>0</v>
      </c>
      <c r="J30" s="249"/>
      <c r="K30" s="250"/>
    </row>
    <row r="31" spans="1:14" ht="21" x14ac:dyDescent="0.35">
      <c r="A31" s="276" t="s">
        <v>3</v>
      </c>
      <c r="B31" s="249"/>
      <c r="C31" s="250"/>
      <c r="D31" s="242"/>
      <c r="E31" s="249"/>
      <c r="F31" s="250"/>
      <c r="H31" s="243"/>
      <c r="I31" s="224"/>
      <c r="J31" s="249"/>
      <c r="K31" s="250"/>
    </row>
    <row r="32" spans="1:14" ht="21.6" thickBot="1" x14ac:dyDescent="0.4">
      <c r="A32" s="277" t="s">
        <v>41</v>
      </c>
      <c r="B32" s="256"/>
      <c r="C32" s="257"/>
      <c r="D32" s="258"/>
      <c r="E32" s="256"/>
      <c r="F32" s="257"/>
      <c r="G32" s="259"/>
      <c r="H32" s="252">
        <f t="shared" si="3"/>
        <v>0</v>
      </c>
      <c r="I32" s="278">
        <f t="shared" si="3"/>
        <v>0</v>
      </c>
      <c r="J32" s="256"/>
      <c r="K32" s="257"/>
    </row>
    <row r="33" spans="1:14" ht="21" x14ac:dyDescent="0.4">
      <c r="A33" s="246" t="s">
        <v>73</v>
      </c>
      <c r="B33" s="251"/>
      <c r="C33" s="257"/>
      <c r="D33" s="258"/>
      <c r="E33" s="251"/>
      <c r="F33" s="257"/>
      <c r="G33" s="259"/>
      <c r="H33" s="252"/>
      <c r="I33" s="278"/>
      <c r="J33" s="251"/>
      <c r="K33" s="257"/>
    </row>
    <row r="34" spans="1:14" x14ac:dyDescent="0.35">
      <c r="A34" s="247" t="s">
        <v>180</v>
      </c>
      <c r="B34" s="251">
        <v>0</v>
      </c>
      <c r="C34" s="257">
        <v>0</v>
      </c>
      <c r="D34" s="258"/>
      <c r="E34" s="251"/>
      <c r="F34" s="257"/>
      <c r="G34" s="259"/>
      <c r="H34" s="252"/>
      <c r="I34" s="278"/>
      <c r="J34" s="251">
        <v>718</v>
      </c>
      <c r="K34" s="257">
        <v>2</v>
      </c>
      <c r="M34" s="273">
        <f t="shared" si="0"/>
        <v>-718</v>
      </c>
      <c r="N34" s="227">
        <f t="shared" si="1"/>
        <v>-2</v>
      </c>
    </row>
    <row r="35" spans="1:14" x14ac:dyDescent="0.35">
      <c r="A35" s="247" t="s">
        <v>163</v>
      </c>
      <c r="B35" s="251">
        <v>0</v>
      </c>
      <c r="C35" s="257">
        <v>0</v>
      </c>
      <c r="D35" s="258"/>
      <c r="E35" s="251"/>
      <c r="F35" s="257"/>
      <c r="G35" s="259"/>
      <c r="H35" s="252"/>
      <c r="I35" s="278"/>
      <c r="J35" s="251">
        <v>0</v>
      </c>
      <c r="K35" s="257">
        <v>3</v>
      </c>
      <c r="M35" s="273">
        <f t="shared" si="0"/>
        <v>0</v>
      </c>
      <c r="N35" s="227">
        <f t="shared" si="1"/>
        <v>-3</v>
      </c>
    </row>
    <row r="36" spans="1:14" x14ac:dyDescent="0.35">
      <c r="A36" s="247" t="s">
        <v>164</v>
      </c>
      <c r="B36" s="251">
        <v>0</v>
      </c>
      <c r="C36" s="257">
        <v>0</v>
      </c>
      <c r="D36" s="258"/>
      <c r="E36" s="251"/>
      <c r="F36" s="257"/>
      <c r="G36" s="259"/>
      <c r="H36" s="252"/>
      <c r="I36" s="278"/>
      <c r="J36" s="251">
        <v>0</v>
      </c>
      <c r="K36" s="257">
        <v>3</v>
      </c>
      <c r="M36" s="273">
        <f t="shared" si="0"/>
        <v>0</v>
      </c>
      <c r="N36" s="227">
        <f t="shared" si="1"/>
        <v>-3</v>
      </c>
    </row>
    <row r="37" spans="1:14" x14ac:dyDescent="0.35">
      <c r="A37" s="247" t="s">
        <v>181</v>
      </c>
      <c r="B37" s="251">
        <v>0</v>
      </c>
      <c r="C37" s="257">
        <v>0</v>
      </c>
      <c r="D37" s="258"/>
      <c r="E37" s="251"/>
      <c r="F37" s="257"/>
      <c r="G37" s="259"/>
      <c r="H37" s="252"/>
      <c r="I37" s="278"/>
      <c r="J37" s="251">
        <v>0</v>
      </c>
      <c r="K37" s="257">
        <v>0</v>
      </c>
      <c r="M37" s="273">
        <f t="shared" si="0"/>
        <v>0</v>
      </c>
      <c r="N37" s="227">
        <f t="shared" si="1"/>
        <v>0</v>
      </c>
    </row>
    <row r="38" spans="1:14" ht="21" x14ac:dyDescent="0.4">
      <c r="A38" s="246" t="s">
        <v>74</v>
      </c>
      <c r="B38" s="251"/>
      <c r="C38" s="257"/>
      <c r="D38" s="258"/>
      <c r="E38" s="251"/>
      <c r="F38" s="257"/>
      <c r="G38" s="259"/>
      <c r="H38" s="252"/>
      <c r="I38" s="278"/>
      <c r="J38" s="251"/>
      <c r="K38" s="257"/>
    </row>
    <row r="39" spans="1:14" x14ac:dyDescent="0.35">
      <c r="A39" s="247" t="s">
        <v>23</v>
      </c>
      <c r="B39" s="251">
        <v>0</v>
      </c>
      <c r="C39" s="257">
        <v>0</v>
      </c>
      <c r="D39" s="258"/>
      <c r="E39" s="251"/>
      <c r="F39" s="257"/>
      <c r="G39" s="259"/>
      <c r="H39" s="252"/>
      <c r="I39" s="278"/>
      <c r="J39" s="251">
        <v>143</v>
      </c>
      <c r="K39" s="257">
        <v>0</v>
      </c>
      <c r="M39" s="273">
        <f t="shared" si="0"/>
        <v>-143</v>
      </c>
      <c r="N39" s="227">
        <f t="shared" si="1"/>
        <v>0</v>
      </c>
    </row>
    <row r="40" spans="1:14" x14ac:dyDescent="0.35">
      <c r="A40" s="247" t="s">
        <v>167</v>
      </c>
      <c r="B40" s="256">
        <v>0</v>
      </c>
      <c r="C40" s="257">
        <v>0</v>
      </c>
      <c r="D40" s="258"/>
      <c r="E40" s="256"/>
      <c r="F40" s="257"/>
      <c r="G40" s="259"/>
      <c r="H40" s="252"/>
      <c r="I40" s="278"/>
      <c r="J40" s="256">
        <v>5577</v>
      </c>
      <c r="K40" s="257">
        <v>0</v>
      </c>
      <c r="M40" s="273">
        <f t="shared" si="0"/>
        <v>-5577</v>
      </c>
      <c r="N40" s="227">
        <f t="shared" si="1"/>
        <v>0</v>
      </c>
    </row>
    <row r="41" spans="1:14" ht="21" x14ac:dyDescent="0.4">
      <c r="A41" s="246" t="s">
        <v>72</v>
      </c>
      <c r="B41" s="256"/>
      <c r="C41" s="257"/>
      <c r="D41" s="258"/>
      <c r="E41" s="256"/>
      <c r="F41" s="257"/>
      <c r="G41" s="259"/>
      <c r="H41" s="252"/>
      <c r="I41" s="278"/>
      <c r="J41" s="256"/>
      <c r="K41" s="257"/>
    </row>
    <row r="42" spans="1:14" x14ac:dyDescent="0.35">
      <c r="A42" s="247" t="s">
        <v>23</v>
      </c>
      <c r="B42" s="249">
        <v>0</v>
      </c>
      <c r="C42" s="250">
        <v>0</v>
      </c>
      <c r="D42" s="242"/>
      <c r="E42" s="249"/>
      <c r="F42" s="250"/>
      <c r="H42" s="243">
        <f t="shared" ref="H42:I42" si="4">B42-E42</f>
        <v>0</v>
      </c>
      <c r="I42" s="224">
        <f t="shared" si="4"/>
        <v>0</v>
      </c>
      <c r="J42" s="249">
        <v>629</v>
      </c>
      <c r="K42" s="250">
        <v>0</v>
      </c>
      <c r="M42" s="273">
        <f t="shared" si="0"/>
        <v>-629</v>
      </c>
      <c r="N42" s="227">
        <f t="shared" si="1"/>
        <v>0</v>
      </c>
    </row>
    <row r="43" spans="1:14" ht="21" x14ac:dyDescent="0.4">
      <c r="A43" s="246" t="s">
        <v>75</v>
      </c>
      <c r="B43" s="249"/>
      <c r="C43" s="250"/>
      <c r="D43" s="242"/>
      <c r="E43" s="249"/>
      <c r="F43" s="250"/>
      <c r="H43" s="243"/>
      <c r="I43" s="224"/>
      <c r="J43" s="249"/>
      <c r="K43" s="250"/>
    </row>
    <row r="44" spans="1:14" x14ac:dyDescent="0.35">
      <c r="A44" s="247" t="s">
        <v>169</v>
      </c>
      <c r="B44" s="249">
        <v>0</v>
      </c>
      <c r="C44" s="250">
        <v>0</v>
      </c>
      <c r="D44" s="242"/>
      <c r="E44" s="249"/>
      <c r="F44" s="250"/>
      <c r="H44" s="243">
        <f t="shared" ref="H44:I64" si="5">B44-E44</f>
        <v>0</v>
      </c>
      <c r="I44" s="224">
        <f t="shared" si="5"/>
        <v>0</v>
      </c>
      <c r="J44" s="249">
        <v>0</v>
      </c>
      <c r="K44" s="250">
        <v>0</v>
      </c>
      <c r="M44" s="273">
        <f t="shared" si="0"/>
        <v>0</v>
      </c>
      <c r="N44" s="227">
        <f t="shared" si="1"/>
        <v>0</v>
      </c>
    </row>
    <row r="45" spans="1:14" x14ac:dyDescent="0.35">
      <c r="A45" s="247" t="s">
        <v>174</v>
      </c>
      <c r="B45" s="249">
        <v>0</v>
      </c>
      <c r="C45" s="250">
        <v>0</v>
      </c>
      <c r="D45" s="242"/>
      <c r="E45" s="249"/>
      <c r="F45" s="250"/>
      <c r="H45" s="243"/>
      <c r="I45" s="224"/>
      <c r="J45" s="249">
        <v>0</v>
      </c>
      <c r="K45" s="250">
        <v>1</v>
      </c>
      <c r="M45" s="273">
        <f t="shared" si="0"/>
        <v>0</v>
      </c>
      <c r="N45" s="227">
        <f t="shared" si="1"/>
        <v>-1</v>
      </c>
    </row>
    <row r="46" spans="1:14" ht="21" x14ac:dyDescent="0.4">
      <c r="A46" s="246" t="s">
        <v>93</v>
      </c>
      <c r="B46" s="249"/>
      <c r="C46" s="250"/>
      <c r="D46" s="242"/>
      <c r="E46" s="249"/>
      <c r="F46" s="250"/>
      <c r="H46" s="243"/>
      <c r="I46" s="224"/>
      <c r="J46" s="249"/>
      <c r="K46" s="250"/>
    </row>
    <row r="47" spans="1:14" x14ac:dyDescent="0.35">
      <c r="A47" s="247" t="s">
        <v>207</v>
      </c>
      <c r="B47" s="249">
        <v>803</v>
      </c>
      <c r="C47" s="250">
        <v>0</v>
      </c>
      <c r="D47" s="242"/>
      <c r="E47" s="249"/>
      <c r="F47" s="250"/>
      <c r="H47" s="243"/>
      <c r="I47" s="224"/>
      <c r="J47" s="249">
        <v>0</v>
      </c>
      <c r="K47" s="250">
        <v>0</v>
      </c>
      <c r="M47" s="273">
        <f t="shared" si="0"/>
        <v>803</v>
      </c>
      <c r="N47" s="227">
        <f t="shared" si="1"/>
        <v>0</v>
      </c>
    </row>
    <row r="48" spans="1:14" x14ac:dyDescent="0.35">
      <c r="A48" s="247" t="s">
        <v>39</v>
      </c>
      <c r="B48" s="249">
        <v>13508</v>
      </c>
      <c r="C48" s="250">
        <v>0</v>
      </c>
      <c r="D48" s="242"/>
      <c r="E48" s="249"/>
      <c r="F48" s="250"/>
      <c r="H48" s="243">
        <f t="shared" si="5"/>
        <v>13508</v>
      </c>
      <c r="I48" s="224">
        <f t="shared" si="5"/>
        <v>0</v>
      </c>
      <c r="J48" s="249">
        <v>14445</v>
      </c>
      <c r="K48" s="250">
        <v>0</v>
      </c>
      <c r="M48" s="273">
        <f t="shared" si="0"/>
        <v>-937</v>
      </c>
      <c r="N48" s="227">
        <f t="shared" si="1"/>
        <v>0</v>
      </c>
    </row>
    <row r="49" spans="1:14" ht="21" x14ac:dyDescent="0.4">
      <c r="A49" s="246" t="s">
        <v>141</v>
      </c>
      <c r="B49" s="249"/>
      <c r="C49" s="250"/>
      <c r="D49" s="242"/>
      <c r="E49" s="249"/>
      <c r="F49" s="250"/>
      <c r="H49" s="243"/>
      <c r="I49" s="224"/>
      <c r="J49" s="249"/>
      <c r="K49" s="250"/>
    </row>
    <row r="50" spans="1:14" x14ac:dyDescent="0.35">
      <c r="A50" s="247" t="s">
        <v>170</v>
      </c>
      <c r="B50" s="249">
        <v>0</v>
      </c>
      <c r="C50" s="250">
        <v>184</v>
      </c>
      <c r="D50" s="242"/>
      <c r="E50" s="249"/>
      <c r="F50" s="250"/>
      <c r="H50" s="243"/>
      <c r="I50" s="224"/>
      <c r="J50" s="249">
        <v>0</v>
      </c>
      <c r="K50" s="250">
        <v>187</v>
      </c>
      <c r="M50" s="273">
        <f t="shared" si="0"/>
        <v>0</v>
      </c>
      <c r="N50" s="227">
        <f t="shared" si="1"/>
        <v>-3</v>
      </c>
    </row>
    <row r="51" spans="1:14" x14ac:dyDescent="0.35">
      <c r="A51" s="247" t="s">
        <v>143</v>
      </c>
      <c r="B51" s="249">
        <v>0</v>
      </c>
      <c r="C51" s="250">
        <v>0</v>
      </c>
      <c r="D51" s="242"/>
      <c r="E51" s="249"/>
      <c r="F51" s="250"/>
      <c r="H51" s="243"/>
      <c r="I51" s="224"/>
      <c r="J51" s="249">
        <v>0</v>
      </c>
      <c r="K51" s="250">
        <v>0</v>
      </c>
      <c r="M51" s="273">
        <f t="shared" si="0"/>
        <v>0</v>
      </c>
      <c r="N51" s="227">
        <f t="shared" si="1"/>
        <v>0</v>
      </c>
    </row>
    <row r="52" spans="1:14" x14ac:dyDescent="0.35">
      <c r="A52" s="247" t="s">
        <v>147</v>
      </c>
      <c r="B52" s="249">
        <v>0</v>
      </c>
      <c r="C52" s="250">
        <v>0</v>
      </c>
      <c r="D52" s="242"/>
      <c r="E52" s="249"/>
      <c r="F52" s="250"/>
      <c r="H52" s="243">
        <f t="shared" si="5"/>
        <v>0</v>
      </c>
      <c r="I52" s="224">
        <f t="shared" si="5"/>
        <v>0</v>
      </c>
      <c r="J52" s="249">
        <v>0</v>
      </c>
      <c r="K52" s="250">
        <v>0</v>
      </c>
      <c r="M52" s="273">
        <f t="shared" si="0"/>
        <v>0</v>
      </c>
      <c r="N52" s="227">
        <f t="shared" si="1"/>
        <v>0</v>
      </c>
    </row>
    <row r="53" spans="1:14" x14ac:dyDescent="0.35">
      <c r="A53" s="247" t="s">
        <v>142</v>
      </c>
      <c r="B53" s="249">
        <v>0</v>
      </c>
      <c r="C53" s="250">
        <v>0</v>
      </c>
      <c r="D53" s="242"/>
      <c r="E53" s="249"/>
      <c r="F53" s="250"/>
      <c r="H53" s="243"/>
      <c r="I53" s="224"/>
      <c r="J53" s="249">
        <v>0</v>
      </c>
      <c r="K53" s="250">
        <v>0</v>
      </c>
      <c r="M53" s="273">
        <f t="shared" si="0"/>
        <v>0</v>
      </c>
      <c r="N53" s="227">
        <f t="shared" si="1"/>
        <v>0</v>
      </c>
    </row>
    <row r="54" spans="1:14" x14ac:dyDescent="0.35">
      <c r="A54" s="247" t="s">
        <v>156</v>
      </c>
      <c r="B54" s="249">
        <v>0</v>
      </c>
      <c r="C54" s="250">
        <v>0</v>
      </c>
      <c r="D54" s="242"/>
      <c r="E54" s="249"/>
      <c r="F54" s="250"/>
      <c r="H54" s="243"/>
      <c r="I54" s="224"/>
      <c r="J54" s="249">
        <v>0</v>
      </c>
      <c r="K54" s="250">
        <v>0</v>
      </c>
      <c r="M54" s="273">
        <f t="shared" si="0"/>
        <v>0</v>
      </c>
      <c r="N54" s="227">
        <f t="shared" si="1"/>
        <v>0</v>
      </c>
    </row>
    <row r="55" spans="1:14" x14ac:dyDescent="0.35">
      <c r="A55" s="247" t="s">
        <v>157</v>
      </c>
      <c r="B55" s="249">
        <v>0</v>
      </c>
      <c r="C55" s="250">
        <v>0</v>
      </c>
      <c r="D55" s="242"/>
      <c r="E55" s="249"/>
      <c r="F55" s="250"/>
      <c r="H55" s="243"/>
      <c r="I55" s="224"/>
      <c r="J55" s="249">
        <v>0</v>
      </c>
      <c r="K55" s="250">
        <v>0</v>
      </c>
      <c r="M55" s="273">
        <f t="shared" si="0"/>
        <v>0</v>
      </c>
      <c r="N55" s="227">
        <f t="shared" si="1"/>
        <v>0</v>
      </c>
    </row>
    <row r="56" spans="1:14" x14ac:dyDescent="0.35">
      <c r="A56" s="247" t="s">
        <v>179</v>
      </c>
      <c r="B56" s="249">
        <v>975</v>
      </c>
      <c r="C56" s="250">
        <v>91</v>
      </c>
      <c r="D56" s="242"/>
      <c r="E56" s="249"/>
      <c r="F56" s="250"/>
      <c r="H56" s="243"/>
      <c r="I56" s="224"/>
      <c r="J56" s="249">
        <v>1302</v>
      </c>
      <c r="K56" s="250">
        <v>93</v>
      </c>
      <c r="M56" s="273">
        <f t="shared" si="0"/>
        <v>-327</v>
      </c>
      <c r="N56" s="227">
        <f t="shared" si="1"/>
        <v>-2</v>
      </c>
    </row>
    <row r="57" spans="1:14" x14ac:dyDescent="0.35">
      <c r="A57" s="247" t="s">
        <v>172</v>
      </c>
      <c r="B57" s="249">
        <v>1676</v>
      </c>
      <c r="C57" s="250">
        <v>65</v>
      </c>
      <c r="D57" s="242"/>
      <c r="E57" s="249"/>
      <c r="F57" s="250"/>
      <c r="H57" s="243"/>
      <c r="I57" s="224"/>
      <c r="J57" s="249">
        <v>2139</v>
      </c>
      <c r="K57" s="250">
        <v>76</v>
      </c>
      <c r="M57" s="273">
        <f t="shared" si="0"/>
        <v>-463</v>
      </c>
      <c r="N57" s="227">
        <f t="shared" si="1"/>
        <v>-11</v>
      </c>
    </row>
    <row r="58" spans="1:14" x14ac:dyDescent="0.35">
      <c r="A58" s="247" t="s">
        <v>171</v>
      </c>
      <c r="B58" s="249">
        <v>0</v>
      </c>
      <c r="C58" s="250">
        <v>0</v>
      </c>
      <c r="D58" s="242"/>
      <c r="E58" s="249"/>
      <c r="F58" s="250"/>
      <c r="H58" s="243"/>
      <c r="I58" s="224"/>
      <c r="J58" s="249">
        <v>0</v>
      </c>
      <c r="K58" s="250">
        <v>0</v>
      </c>
      <c r="M58" s="273">
        <f t="shared" si="0"/>
        <v>0</v>
      </c>
      <c r="N58" s="227">
        <f t="shared" si="1"/>
        <v>0</v>
      </c>
    </row>
    <row r="59" spans="1:14" x14ac:dyDescent="0.35">
      <c r="A59" s="247"/>
      <c r="B59" s="249"/>
      <c r="C59" s="250"/>
      <c r="D59" s="242"/>
      <c r="E59" s="249"/>
      <c r="F59" s="250"/>
      <c r="H59" s="243"/>
      <c r="I59" s="224"/>
      <c r="J59" s="249"/>
      <c r="K59" s="250"/>
    </row>
    <row r="60" spans="1:14" x14ac:dyDescent="0.35">
      <c r="A60" s="247"/>
      <c r="B60" s="249"/>
      <c r="C60" s="250"/>
      <c r="D60" s="242"/>
      <c r="E60" s="249"/>
      <c r="F60" s="250"/>
      <c r="H60" s="243"/>
      <c r="I60" s="224"/>
      <c r="J60" s="249"/>
      <c r="K60" s="250"/>
    </row>
    <row r="61" spans="1:14" ht="21" x14ac:dyDescent="0.35">
      <c r="A61" s="279" t="s">
        <v>5</v>
      </c>
      <c r="B61" s="249">
        <f>SUM(B10:B58)</f>
        <v>19803</v>
      </c>
      <c r="C61" s="280">
        <f>SUM(C10:C58)</f>
        <v>425</v>
      </c>
      <c r="D61" s="242"/>
      <c r="E61" s="249"/>
      <c r="F61" s="250"/>
      <c r="H61" s="243">
        <f t="shared" si="5"/>
        <v>19803</v>
      </c>
      <c r="I61" s="224">
        <f t="shared" si="5"/>
        <v>425</v>
      </c>
      <c r="J61" s="249">
        <v>29927</v>
      </c>
      <c r="K61" s="280">
        <v>454</v>
      </c>
      <c r="M61" s="273">
        <f t="shared" si="0"/>
        <v>-10124</v>
      </c>
      <c r="N61" s="227">
        <f t="shared" si="1"/>
        <v>-29</v>
      </c>
    </row>
    <row r="62" spans="1:14" ht="21" thickBot="1" x14ac:dyDescent="0.4">
      <c r="B62" s="249"/>
      <c r="C62" s="250"/>
      <c r="D62" s="242"/>
      <c r="E62" s="249"/>
      <c r="F62" s="250"/>
      <c r="H62" s="243">
        <f t="shared" si="5"/>
        <v>0</v>
      </c>
      <c r="I62" s="224">
        <f t="shared" si="5"/>
        <v>0</v>
      </c>
      <c r="J62" s="249"/>
      <c r="K62" s="250"/>
    </row>
    <row r="63" spans="1:14" ht="21" x14ac:dyDescent="0.35">
      <c r="A63" s="276" t="s">
        <v>4</v>
      </c>
      <c r="B63" s="249"/>
      <c r="C63" s="250"/>
      <c r="D63" s="242"/>
      <c r="E63" s="249"/>
      <c r="F63" s="250"/>
      <c r="H63" s="243">
        <f t="shared" si="5"/>
        <v>0</v>
      </c>
      <c r="I63" s="224">
        <f t="shared" si="5"/>
        <v>0</v>
      </c>
      <c r="J63" s="249"/>
      <c r="K63" s="250"/>
    </row>
    <row r="64" spans="1:14" ht="21.6" thickBot="1" x14ac:dyDescent="0.4">
      <c r="A64" s="277" t="s">
        <v>63</v>
      </c>
      <c r="B64" s="249"/>
      <c r="C64" s="250"/>
      <c r="D64" s="242"/>
      <c r="E64" s="249"/>
      <c r="F64" s="250"/>
      <c r="H64" s="243">
        <f t="shared" si="5"/>
        <v>0</v>
      </c>
      <c r="I64" s="224">
        <f t="shared" si="5"/>
        <v>0</v>
      </c>
      <c r="J64" s="249"/>
      <c r="K64" s="250"/>
    </row>
    <row r="65" spans="1:14" ht="21" x14ac:dyDescent="0.4">
      <c r="A65" s="246" t="s">
        <v>76</v>
      </c>
      <c r="B65" s="249"/>
      <c r="C65" s="250"/>
      <c r="D65" s="242"/>
      <c r="E65" s="249"/>
      <c r="F65" s="250"/>
      <c r="H65" s="243"/>
      <c r="I65" s="224"/>
      <c r="J65" s="249"/>
      <c r="K65" s="250"/>
    </row>
    <row r="66" spans="1:14" x14ac:dyDescent="0.35">
      <c r="A66" s="247" t="s">
        <v>184</v>
      </c>
      <c r="B66" s="249">
        <v>0</v>
      </c>
      <c r="C66" s="250">
        <v>0</v>
      </c>
      <c r="D66" s="242"/>
      <c r="E66" s="249"/>
      <c r="F66" s="250"/>
      <c r="H66" s="243">
        <f t="shared" ref="H66:I66" si="6">B66-E66</f>
        <v>0</v>
      </c>
      <c r="I66" s="224">
        <f t="shared" si="6"/>
        <v>0</v>
      </c>
      <c r="J66" s="249">
        <v>0</v>
      </c>
      <c r="K66" s="250">
        <v>1</v>
      </c>
      <c r="M66" s="273">
        <f t="shared" si="0"/>
        <v>0</v>
      </c>
      <c r="N66" s="227">
        <f t="shared" si="1"/>
        <v>-1</v>
      </c>
    </row>
    <row r="67" spans="1:14" ht="21" x14ac:dyDescent="0.4">
      <c r="A67" s="246" t="s">
        <v>74</v>
      </c>
      <c r="B67" s="256"/>
      <c r="C67" s="257"/>
      <c r="D67" s="242"/>
      <c r="E67" s="249"/>
      <c r="F67" s="250"/>
      <c r="H67" s="243"/>
      <c r="I67" s="224"/>
      <c r="J67" s="256"/>
      <c r="K67" s="257"/>
    </row>
    <row r="68" spans="1:14" x14ac:dyDescent="0.35">
      <c r="A68" s="247" t="s">
        <v>167</v>
      </c>
      <c r="B68" s="256">
        <v>0</v>
      </c>
      <c r="C68" s="257">
        <v>0</v>
      </c>
      <c r="D68" s="242"/>
      <c r="E68" s="249"/>
      <c r="F68" s="250"/>
      <c r="H68" s="243"/>
      <c r="I68" s="224"/>
      <c r="J68" s="256">
        <v>407</v>
      </c>
      <c r="K68" s="257">
        <v>0</v>
      </c>
      <c r="M68" s="273">
        <f t="shared" si="0"/>
        <v>-407</v>
      </c>
      <c r="N68" s="227">
        <f t="shared" si="1"/>
        <v>0</v>
      </c>
    </row>
    <row r="69" spans="1:14" ht="21" x14ac:dyDescent="0.4">
      <c r="A69" s="246" t="s">
        <v>93</v>
      </c>
      <c r="B69" s="254"/>
      <c r="C69" s="281"/>
      <c r="E69" s="253"/>
      <c r="F69" s="268"/>
      <c r="H69" s="253"/>
      <c r="J69" s="254"/>
      <c r="K69" s="281"/>
    </row>
    <row r="70" spans="1:14" x14ac:dyDescent="0.35">
      <c r="A70" s="247" t="s">
        <v>207</v>
      </c>
      <c r="B70" s="282">
        <v>120</v>
      </c>
      <c r="C70" s="283">
        <v>0</v>
      </c>
      <c r="J70" s="282">
        <v>0</v>
      </c>
      <c r="K70" s="283">
        <v>0</v>
      </c>
      <c r="M70" s="273">
        <f t="shared" si="0"/>
        <v>120</v>
      </c>
      <c r="N70" s="227">
        <f t="shared" si="1"/>
        <v>0</v>
      </c>
    </row>
    <row r="71" spans="1:14" x14ac:dyDescent="0.35">
      <c r="A71" s="247" t="s">
        <v>39</v>
      </c>
      <c r="B71" s="282">
        <v>981</v>
      </c>
      <c r="C71" s="283">
        <v>0</v>
      </c>
      <c r="J71" s="282">
        <v>1101</v>
      </c>
      <c r="K71" s="283">
        <v>0</v>
      </c>
      <c r="M71" s="273">
        <f t="shared" si="0"/>
        <v>-120</v>
      </c>
      <c r="N71" s="227">
        <f t="shared" si="1"/>
        <v>0</v>
      </c>
    </row>
    <row r="72" spans="1:14" ht="21" x14ac:dyDescent="0.4">
      <c r="A72" s="246" t="s">
        <v>141</v>
      </c>
      <c r="B72" s="282"/>
      <c r="C72" s="283"/>
      <c r="J72" s="282"/>
      <c r="K72" s="283"/>
    </row>
    <row r="73" spans="1:14" x14ac:dyDescent="0.35">
      <c r="A73" s="247" t="s">
        <v>170</v>
      </c>
      <c r="B73" s="282">
        <v>0</v>
      </c>
      <c r="C73" s="283">
        <v>14</v>
      </c>
      <c r="J73" s="282">
        <v>0</v>
      </c>
      <c r="K73" s="283">
        <v>16</v>
      </c>
      <c r="M73" s="273">
        <f t="shared" si="0"/>
        <v>0</v>
      </c>
      <c r="N73" s="227">
        <f t="shared" si="1"/>
        <v>-2</v>
      </c>
    </row>
    <row r="74" spans="1:14" x14ac:dyDescent="0.35">
      <c r="A74" s="247" t="s">
        <v>143</v>
      </c>
      <c r="B74" s="226">
        <v>0</v>
      </c>
      <c r="C74" s="227">
        <v>0</v>
      </c>
      <c r="J74" s="226">
        <v>0</v>
      </c>
      <c r="K74" s="227">
        <v>0</v>
      </c>
      <c r="M74" s="273">
        <f t="shared" si="0"/>
        <v>0</v>
      </c>
      <c r="N74" s="227">
        <f t="shared" si="1"/>
        <v>0</v>
      </c>
    </row>
    <row r="75" spans="1:14" x14ac:dyDescent="0.35">
      <c r="A75" s="247" t="s">
        <v>182</v>
      </c>
      <c r="B75" s="226">
        <v>0</v>
      </c>
      <c r="C75" s="227">
        <v>0</v>
      </c>
      <c r="J75" s="226">
        <v>0</v>
      </c>
      <c r="K75" s="227">
        <v>0</v>
      </c>
      <c r="M75" s="273">
        <f t="shared" si="0"/>
        <v>0</v>
      </c>
      <c r="N75" s="227">
        <f t="shared" si="1"/>
        <v>0</v>
      </c>
    </row>
    <row r="76" spans="1:14" x14ac:dyDescent="0.35">
      <c r="A76" s="247" t="s">
        <v>183</v>
      </c>
      <c r="B76" s="226">
        <v>0</v>
      </c>
      <c r="C76" s="227">
        <v>0</v>
      </c>
      <c r="J76" s="226">
        <v>0</v>
      </c>
      <c r="K76" s="227">
        <v>0</v>
      </c>
      <c r="M76" s="273">
        <f t="shared" si="0"/>
        <v>0</v>
      </c>
      <c r="N76" s="227">
        <f t="shared" si="1"/>
        <v>0</v>
      </c>
    </row>
    <row r="77" spans="1:14" x14ac:dyDescent="0.35">
      <c r="A77" s="247" t="s">
        <v>179</v>
      </c>
      <c r="B77" s="226">
        <v>268</v>
      </c>
      <c r="C77" s="227">
        <v>4</v>
      </c>
      <c r="J77" s="226">
        <v>268</v>
      </c>
      <c r="K77" s="227">
        <v>4</v>
      </c>
      <c r="M77" s="273">
        <f t="shared" si="0"/>
        <v>0</v>
      </c>
      <c r="N77" s="227">
        <f t="shared" si="1"/>
        <v>0</v>
      </c>
    </row>
    <row r="78" spans="1:14" x14ac:dyDescent="0.35">
      <c r="A78" s="247" t="s">
        <v>172</v>
      </c>
      <c r="B78" s="226">
        <v>82</v>
      </c>
      <c r="C78" s="227">
        <v>2</v>
      </c>
      <c r="J78" s="226">
        <v>82</v>
      </c>
      <c r="K78" s="227">
        <v>2</v>
      </c>
      <c r="M78" s="273">
        <f t="shared" si="0"/>
        <v>0</v>
      </c>
      <c r="N78" s="227">
        <f t="shared" si="1"/>
        <v>0</v>
      </c>
    </row>
    <row r="79" spans="1:14" ht="21" thickBot="1" x14ac:dyDescent="0.4">
      <c r="J79" s="226"/>
      <c r="K79" s="227"/>
    </row>
    <row r="80" spans="1:14" ht="21" x14ac:dyDescent="0.35">
      <c r="A80" s="276" t="s">
        <v>4</v>
      </c>
      <c r="J80" s="226"/>
      <c r="K80" s="227"/>
    </row>
    <row r="81" spans="1:14" ht="21.6" thickBot="1" x14ac:dyDescent="0.4">
      <c r="A81" s="277" t="s">
        <v>80</v>
      </c>
      <c r="J81" s="226"/>
      <c r="K81" s="227"/>
    </row>
    <row r="82" spans="1:14" ht="21" x14ac:dyDescent="0.4">
      <c r="A82" s="246" t="s">
        <v>76</v>
      </c>
      <c r="J82" s="226"/>
      <c r="K82" s="227"/>
    </row>
    <row r="83" spans="1:14" x14ac:dyDescent="0.35">
      <c r="A83" s="247" t="s">
        <v>184</v>
      </c>
      <c r="B83" s="226">
        <v>0</v>
      </c>
      <c r="C83" s="227">
        <v>0</v>
      </c>
      <c r="J83" s="226">
        <v>0</v>
      </c>
      <c r="K83" s="227">
        <v>0</v>
      </c>
      <c r="M83" s="273">
        <f t="shared" ref="M83:M146" si="7">B83-J83</f>
        <v>0</v>
      </c>
      <c r="N83" s="227">
        <f t="shared" ref="N83:N146" si="8">C83-K83</f>
        <v>0</v>
      </c>
    </row>
    <row r="84" spans="1:14" ht="21" x14ac:dyDescent="0.4">
      <c r="A84" s="246" t="s">
        <v>73</v>
      </c>
      <c r="J84" s="226"/>
      <c r="K84" s="227"/>
    </row>
    <row r="85" spans="1:14" x14ac:dyDescent="0.35">
      <c r="A85" s="247" t="s">
        <v>163</v>
      </c>
      <c r="B85" s="226">
        <v>0</v>
      </c>
      <c r="C85" s="227">
        <v>0</v>
      </c>
      <c r="J85" s="226">
        <v>0</v>
      </c>
      <c r="K85" s="227">
        <v>1</v>
      </c>
      <c r="M85" s="273">
        <f t="shared" si="7"/>
        <v>0</v>
      </c>
      <c r="N85" s="227">
        <f t="shared" si="8"/>
        <v>-1</v>
      </c>
    </row>
    <row r="86" spans="1:14" x14ac:dyDescent="0.35">
      <c r="A86" s="247" t="s">
        <v>164</v>
      </c>
      <c r="B86" s="226">
        <v>0</v>
      </c>
      <c r="C86" s="227">
        <v>0</v>
      </c>
      <c r="J86" s="226">
        <v>0</v>
      </c>
      <c r="K86" s="227">
        <v>1</v>
      </c>
      <c r="M86" s="273">
        <f t="shared" si="7"/>
        <v>0</v>
      </c>
      <c r="N86" s="227">
        <f t="shared" si="8"/>
        <v>-1</v>
      </c>
    </row>
    <row r="87" spans="1:14" ht="21" x14ac:dyDescent="0.4">
      <c r="A87" s="246" t="s">
        <v>74</v>
      </c>
      <c r="J87" s="226"/>
      <c r="K87" s="227"/>
    </row>
    <row r="88" spans="1:14" x14ac:dyDescent="0.35">
      <c r="A88" s="247" t="s">
        <v>167</v>
      </c>
      <c r="B88" s="226">
        <v>0</v>
      </c>
      <c r="C88" s="227">
        <v>0</v>
      </c>
      <c r="J88" s="226">
        <v>832</v>
      </c>
      <c r="K88" s="227">
        <v>0</v>
      </c>
      <c r="M88" s="273">
        <f t="shared" si="7"/>
        <v>-832</v>
      </c>
      <c r="N88" s="227">
        <f t="shared" si="8"/>
        <v>0</v>
      </c>
    </row>
    <row r="89" spans="1:14" ht="21" x14ac:dyDescent="0.4">
      <c r="A89" s="246" t="s">
        <v>93</v>
      </c>
      <c r="J89" s="226"/>
      <c r="K89" s="227"/>
    </row>
    <row r="90" spans="1:14" x14ac:dyDescent="0.35">
      <c r="A90" s="247" t="s">
        <v>207</v>
      </c>
      <c r="B90" s="226">
        <v>79</v>
      </c>
      <c r="C90" s="227">
        <v>0</v>
      </c>
      <c r="J90" s="226">
        <v>0</v>
      </c>
      <c r="K90" s="227">
        <v>0</v>
      </c>
      <c r="M90" s="273">
        <f t="shared" si="7"/>
        <v>79</v>
      </c>
      <c r="N90" s="227">
        <f t="shared" si="8"/>
        <v>0</v>
      </c>
    </row>
    <row r="91" spans="1:14" x14ac:dyDescent="0.35">
      <c r="A91" s="247" t="s">
        <v>218</v>
      </c>
      <c r="B91" s="226">
        <v>350</v>
      </c>
      <c r="C91" s="227">
        <v>0</v>
      </c>
      <c r="J91" s="226">
        <v>0</v>
      </c>
      <c r="K91" s="227">
        <v>0</v>
      </c>
      <c r="M91" s="273">
        <f t="shared" si="7"/>
        <v>350</v>
      </c>
      <c r="N91" s="227">
        <f t="shared" si="8"/>
        <v>0</v>
      </c>
    </row>
    <row r="92" spans="1:14" x14ac:dyDescent="0.35">
      <c r="A92" s="247" t="s">
        <v>39</v>
      </c>
      <c r="B92" s="226">
        <v>1334</v>
      </c>
      <c r="C92" s="227">
        <v>0</v>
      </c>
      <c r="J92" s="226">
        <v>1790</v>
      </c>
      <c r="K92" s="227">
        <v>0</v>
      </c>
      <c r="M92" s="273">
        <f t="shared" si="7"/>
        <v>-456</v>
      </c>
      <c r="N92" s="227">
        <f t="shared" si="8"/>
        <v>0</v>
      </c>
    </row>
    <row r="93" spans="1:14" ht="21" x14ac:dyDescent="0.4">
      <c r="A93" s="246" t="s">
        <v>75</v>
      </c>
      <c r="J93" s="226"/>
      <c r="K93" s="227"/>
    </row>
    <row r="94" spans="1:14" x14ac:dyDescent="0.35">
      <c r="A94" s="247" t="s">
        <v>174</v>
      </c>
      <c r="B94" s="226">
        <v>0</v>
      </c>
      <c r="C94" s="227">
        <v>0</v>
      </c>
      <c r="J94" s="226">
        <v>0</v>
      </c>
      <c r="K94" s="227">
        <v>1</v>
      </c>
      <c r="M94" s="273">
        <v>0</v>
      </c>
      <c r="N94" s="227">
        <v>1</v>
      </c>
    </row>
    <row r="95" spans="1:14" ht="21" x14ac:dyDescent="0.4">
      <c r="A95" s="246" t="s">
        <v>141</v>
      </c>
      <c r="J95" s="226"/>
      <c r="K95" s="227"/>
    </row>
    <row r="96" spans="1:14" x14ac:dyDescent="0.35">
      <c r="A96" s="247" t="s">
        <v>170</v>
      </c>
      <c r="B96" s="226">
        <v>0</v>
      </c>
      <c r="C96" s="227">
        <v>25</v>
      </c>
      <c r="J96" s="226">
        <v>0</v>
      </c>
      <c r="K96" s="227">
        <v>24</v>
      </c>
      <c r="M96" s="273">
        <f t="shared" si="7"/>
        <v>0</v>
      </c>
      <c r="N96" s="227">
        <f t="shared" si="8"/>
        <v>1</v>
      </c>
    </row>
    <row r="97" spans="1:14" x14ac:dyDescent="0.35">
      <c r="A97" s="247" t="s">
        <v>143</v>
      </c>
      <c r="B97" s="226">
        <v>0</v>
      </c>
      <c r="C97" s="227">
        <v>0</v>
      </c>
      <c r="J97" s="226">
        <v>0</v>
      </c>
      <c r="K97" s="227">
        <v>0</v>
      </c>
      <c r="M97" s="273">
        <f t="shared" si="7"/>
        <v>0</v>
      </c>
      <c r="N97" s="227">
        <f t="shared" si="8"/>
        <v>0</v>
      </c>
    </row>
    <row r="98" spans="1:14" x14ac:dyDescent="0.35">
      <c r="A98" s="247" t="s">
        <v>182</v>
      </c>
      <c r="B98" s="226">
        <v>0</v>
      </c>
      <c r="C98" s="227">
        <v>0</v>
      </c>
      <c r="J98" s="226">
        <v>0</v>
      </c>
      <c r="K98" s="227">
        <v>0</v>
      </c>
      <c r="M98" s="273">
        <f t="shared" si="7"/>
        <v>0</v>
      </c>
      <c r="N98" s="227">
        <f t="shared" si="8"/>
        <v>0</v>
      </c>
    </row>
    <row r="99" spans="1:14" x14ac:dyDescent="0.35">
      <c r="A99" s="247" t="s">
        <v>183</v>
      </c>
      <c r="B99" s="226">
        <v>0</v>
      </c>
      <c r="C99" s="227">
        <v>0</v>
      </c>
      <c r="J99" s="226">
        <v>0</v>
      </c>
      <c r="K99" s="227">
        <v>0</v>
      </c>
      <c r="M99" s="273">
        <f t="shared" si="7"/>
        <v>0</v>
      </c>
      <c r="N99" s="227">
        <f t="shared" si="8"/>
        <v>0</v>
      </c>
    </row>
    <row r="100" spans="1:14" x14ac:dyDescent="0.35">
      <c r="A100" s="247" t="s">
        <v>179</v>
      </c>
      <c r="B100" s="226">
        <v>0</v>
      </c>
      <c r="C100" s="227">
        <v>8</v>
      </c>
      <c r="J100" s="226">
        <v>0</v>
      </c>
      <c r="K100" s="227">
        <v>9</v>
      </c>
      <c r="M100" s="273">
        <f t="shared" si="7"/>
        <v>0</v>
      </c>
      <c r="N100" s="227">
        <f t="shared" si="8"/>
        <v>-1</v>
      </c>
    </row>
    <row r="101" spans="1:14" x14ac:dyDescent="0.35">
      <c r="A101" s="247" t="s">
        <v>171</v>
      </c>
      <c r="B101" s="226">
        <v>0</v>
      </c>
      <c r="C101" s="227">
        <v>0</v>
      </c>
      <c r="J101" s="226">
        <v>0</v>
      </c>
      <c r="K101" s="227">
        <v>0</v>
      </c>
      <c r="M101" s="273">
        <f t="shared" si="7"/>
        <v>0</v>
      </c>
      <c r="N101" s="227">
        <f t="shared" si="8"/>
        <v>0</v>
      </c>
    </row>
    <row r="102" spans="1:14" x14ac:dyDescent="0.35">
      <c r="A102" s="247" t="s">
        <v>158</v>
      </c>
      <c r="B102" s="226">
        <v>0</v>
      </c>
      <c r="C102" s="227">
        <v>0</v>
      </c>
      <c r="J102" s="226">
        <v>0</v>
      </c>
      <c r="K102" s="227">
        <v>0</v>
      </c>
      <c r="M102" s="273">
        <f t="shared" si="7"/>
        <v>0</v>
      </c>
      <c r="N102" s="227">
        <f t="shared" si="8"/>
        <v>0</v>
      </c>
    </row>
    <row r="103" spans="1:14" x14ac:dyDescent="0.35">
      <c r="A103" s="247" t="s">
        <v>157</v>
      </c>
      <c r="B103" s="226">
        <v>0</v>
      </c>
      <c r="C103" s="227">
        <v>0</v>
      </c>
      <c r="J103" s="226">
        <v>0</v>
      </c>
      <c r="K103" s="227">
        <v>0</v>
      </c>
      <c r="M103" s="273">
        <f t="shared" si="7"/>
        <v>0</v>
      </c>
      <c r="N103" s="227">
        <f t="shared" si="8"/>
        <v>0</v>
      </c>
    </row>
    <row r="104" spans="1:14" x14ac:dyDescent="0.35">
      <c r="A104" s="247" t="s">
        <v>172</v>
      </c>
      <c r="B104" s="226">
        <v>497</v>
      </c>
      <c r="C104" s="227">
        <v>10</v>
      </c>
      <c r="J104" s="226">
        <v>497</v>
      </c>
      <c r="K104" s="227">
        <v>11</v>
      </c>
      <c r="M104" s="273">
        <f t="shared" si="7"/>
        <v>0</v>
      </c>
      <c r="N104" s="227">
        <f t="shared" si="8"/>
        <v>-1</v>
      </c>
    </row>
    <row r="105" spans="1:14" ht="21" thickBot="1" x14ac:dyDescent="0.4">
      <c r="J105" s="226"/>
      <c r="K105" s="227"/>
    </row>
    <row r="106" spans="1:14" ht="21" x14ac:dyDescent="0.35">
      <c r="A106" s="276" t="s">
        <v>4</v>
      </c>
      <c r="J106" s="226"/>
      <c r="K106" s="227"/>
    </row>
    <row r="107" spans="1:14" ht="42.6" thickBot="1" x14ac:dyDescent="0.4">
      <c r="A107" s="285" t="s">
        <v>81</v>
      </c>
      <c r="J107" s="226"/>
      <c r="K107" s="227"/>
    </row>
    <row r="108" spans="1:14" ht="21" x14ac:dyDescent="0.4">
      <c r="A108" s="246" t="s">
        <v>73</v>
      </c>
      <c r="J108" s="226"/>
      <c r="K108" s="227"/>
    </row>
    <row r="109" spans="1:14" x14ac:dyDescent="0.35">
      <c r="A109" s="247" t="s">
        <v>167</v>
      </c>
      <c r="B109" s="226">
        <v>0</v>
      </c>
      <c r="C109" s="227">
        <v>0</v>
      </c>
      <c r="J109" s="226">
        <v>346</v>
      </c>
      <c r="K109" s="227">
        <v>0</v>
      </c>
      <c r="M109" s="273">
        <f t="shared" si="7"/>
        <v>-346</v>
      </c>
      <c r="N109" s="227">
        <f t="shared" si="8"/>
        <v>0</v>
      </c>
    </row>
    <row r="110" spans="1:14" x14ac:dyDescent="0.35">
      <c r="A110" s="247" t="s">
        <v>164</v>
      </c>
      <c r="B110" s="226">
        <v>0</v>
      </c>
      <c r="C110" s="227">
        <v>0</v>
      </c>
      <c r="J110" s="226">
        <v>0</v>
      </c>
      <c r="K110" s="227">
        <v>1</v>
      </c>
      <c r="M110" s="273">
        <f t="shared" si="7"/>
        <v>0</v>
      </c>
      <c r="N110" s="227">
        <f t="shared" si="8"/>
        <v>-1</v>
      </c>
    </row>
    <row r="111" spans="1:14" ht="21" x14ac:dyDescent="0.4">
      <c r="A111" s="246" t="s">
        <v>74</v>
      </c>
      <c r="J111" s="226">
        <v>0</v>
      </c>
      <c r="K111" s="227">
        <v>0</v>
      </c>
      <c r="M111" s="273">
        <v>0</v>
      </c>
      <c r="N111" s="227">
        <v>0</v>
      </c>
    </row>
    <row r="112" spans="1:14" ht="21" x14ac:dyDescent="0.4">
      <c r="A112" s="246" t="s">
        <v>93</v>
      </c>
      <c r="J112" s="226"/>
      <c r="K112" s="227"/>
    </row>
    <row r="113" spans="1:14" x14ac:dyDescent="0.35">
      <c r="A113" s="247" t="s">
        <v>39</v>
      </c>
      <c r="B113" s="226">
        <v>730</v>
      </c>
      <c r="C113" s="227">
        <v>0</v>
      </c>
      <c r="J113" s="226">
        <v>797</v>
      </c>
      <c r="K113" s="227">
        <v>0</v>
      </c>
      <c r="M113" s="273">
        <f t="shared" ref="M113:M114" si="9">B113-J113</f>
        <v>-67</v>
      </c>
      <c r="N113" s="227">
        <f t="shared" ref="N113:N114" si="10">C113-K113</f>
        <v>0</v>
      </c>
    </row>
    <row r="114" spans="1:14" x14ac:dyDescent="0.35">
      <c r="A114" s="247" t="s">
        <v>207</v>
      </c>
      <c r="B114" s="226">
        <v>180</v>
      </c>
      <c r="C114" s="227">
        <v>0</v>
      </c>
      <c r="J114" s="226">
        <v>0</v>
      </c>
      <c r="K114" s="227">
        <v>0</v>
      </c>
      <c r="M114" s="273">
        <f t="shared" si="9"/>
        <v>180</v>
      </c>
      <c r="N114" s="227">
        <f t="shared" si="10"/>
        <v>0</v>
      </c>
    </row>
    <row r="115" spans="1:14" ht="21" x14ac:dyDescent="0.4">
      <c r="A115" s="246" t="s">
        <v>141</v>
      </c>
      <c r="J115" s="226"/>
      <c r="K115" s="227"/>
    </row>
    <row r="116" spans="1:14" x14ac:dyDescent="0.35">
      <c r="A116" s="247" t="s">
        <v>170</v>
      </c>
      <c r="B116" s="226">
        <v>0</v>
      </c>
      <c r="C116" s="227">
        <v>11</v>
      </c>
      <c r="J116" s="226">
        <v>0</v>
      </c>
      <c r="K116" s="227">
        <v>11</v>
      </c>
      <c r="M116" s="273">
        <f t="shared" si="7"/>
        <v>0</v>
      </c>
      <c r="N116" s="227">
        <f t="shared" si="8"/>
        <v>0</v>
      </c>
    </row>
    <row r="117" spans="1:14" x14ac:dyDescent="0.35">
      <c r="A117" s="247" t="s">
        <v>143</v>
      </c>
      <c r="B117" s="226">
        <v>0</v>
      </c>
      <c r="C117" s="227">
        <v>0</v>
      </c>
      <c r="J117" s="226">
        <v>0</v>
      </c>
      <c r="K117" s="227">
        <v>0</v>
      </c>
      <c r="M117" s="273">
        <f t="shared" si="7"/>
        <v>0</v>
      </c>
      <c r="N117" s="227">
        <f t="shared" si="8"/>
        <v>0</v>
      </c>
    </row>
    <row r="118" spans="1:14" x14ac:dyDescent="0.35">
      <c r="A118" s="247" t="s">
        <v>182</v>
      </c>
      <c r="B118" s="226">
        <v>0</v>
      </c>
      <c r="C118" s="227">
        <v>0</v>
      </c>
      <c r="J118" s="226">
        <v>0</v>
      </c>
      <c r="K118" s="227">
        <v>0</v>
      </c>
      <c r="M118" s="273">
        <f t="shared" si="7"/>
        <v>0</v>
      </c>
      <c r="N118" s="227">
        <f t="shared" si="8"/>
        <v>0</v>
      </c>
    </row>
    <row r="119" spans="1:14" x14ac:dyDescent="0.35">
      <c r="A119" s="247" t="s">
        <v>183</v>
      </c>
      <c r="B119" s="226">
        <v>0</v>
      </c>
      <c r="C119" s="227">
        <v>0</v>
      </c>
      <c r="J119" s="226">
        <v>12</v>
      </c>
      <c r="K119" s="227">
        <v>0</v>
      </c>
      <c r="M119" s="273">
        <f t="shared" si="7"/>
        <v>-12</v>
      </c>
      <c r="N119" s="227">
        <f t="shared" si="8"/>
        <v>0</v>
      </c>
    </row>
    <row r="120" spans="1:14" x14ac:dyDescent="0.35">
      <c r="A120" s="247" t="s">
        <v>179</v>
      </c>
      <c r="B120" s="226">
        <v>0</v>
      </c>
      <c r="C120" s="227">
        <v>2</v>
      </c>
      <c r="J120" s="226">
        <v>0</v>
      </c>
      <c r="K120" s="227">
        <v>2</v>
      </c>
      <c r="M120" s="273">
        <f t="shared" si="7"/>
        <v>0</v>
      </c>
      <c r="N120" s="227">
        <f t="shared" si="8"/>
        <v>0</v>
      </c>
    </row>
    <row r="121" spans="1:14" x14ac:dyDescent="0.35">
      <c r="A121" s="247" t="s">
        <v>171</v>
      </c>
      <c r="B121" s="226">
        <v>0</v>
      </c>
      <c r="C121" s="227">
        <v>0</v>
      </c>
      <c r="J121" s="226">
        <v>0</v>
      </c>
      <c r="K121" s="227">
        <v>0</v>
      </c>
      <c r="M121" s="273">
        <f t="shared" si="7"/>
        <v>0</v>
      </c>
      <c r="N121" s="227">
        <f t="shared" si="8"/>
        <v>0</v>
      </c>
    </row>
    <row r="122" spans="1:14" x14ac:dyDescent="0.35">
      <c r="A122" s="247" t="s">
        <v>172</v>
      </c>
      <c r="B122" s="226">
        <v>12</v>
      </c>
      <c r="C122" s="227">
        <v>1</v>
      </c>
      <c r="J122" s="226">
        <v>0</v>
      </c>
      <c r="K122" s="227">
        <v>2</v>
      </c>
      <c r="M122" s="273">
        <f t="shared" si="7"/>
        <v>12</v>
      </c>
      <c r="N122" s="227">
        <f t="shared" si="8"/>
        <v>-1</v>
      </c>
    </row>
    <row r="123" spans="1:14" ht="21" thickBot="1" x14ac:dyDescent="0.4">
      <c r="J123" s="226"/>
      <c r="K123" s="227"/>
    </row>
    <row r="124" spans="1:14" ht="21" x14ac:dyDescent="0.35">
      <c r="A124" s="276" t="s">
        <v>4</v>
      </c>
      <c r="J124" s="226"/>
      <c r="K124" s="227"/>
    </row>
    <row r="125" spans="1:14" ht="42.6" thickBot="1" x14ac:dyDescent="0.4">
      <c r="A125" s="285" t="s">
        <v>82</v>
      </c>
      <c r="J125" s="226"/>
      <c r="K125" s="227"/>
    </row>
    <row r="126" spans="1:14" ht="21" x14ac:dyDescent="0.4">
      <c r="A126" s="246" t="s">
        <v>73</v>
      </c>
      <c r="J126" s="226"/>
      <c r="K126" s="227"/>
    </row>
    <row r="127" spans="1:14" x14ac:dyDescent="0.35">
      <c r="A127" s="247" t="s">
        <v>167</v>
      </c>
      <c r="B127" s="226">
        <v>0</v>
      </c>
      <c r="C127" s="227">
        <v>0</v>
      </c>
      <c r="J127" s="226">
        <v>405</v>
      </c>
      <c r="K127" s="227">
        <v>0</v>
      </c>
      <c r="M127" s="273">
        <f t="shared" si="7"/>
        <v>-405</v>
      </c>
      <c r="N127" s="227">
        <f t="shared" si="8"/>
        <v>0</v>
      </c>
    </row>
    <row r="128" spans="1:14" x14ac:dyDescent="0.35">
      <c r="A128" s="247" t="s">
        <v>164</v>
      </c>
      <c r="B128" s="226">
        <v>0</v>
      </c>
      <c r="C128" s="227">
        <v>0</v>
      </c>
      <c r="J128" s="226">
        <v>0</v>
      </c>
      <c r="K128" s="227">
        <v>1</v>
      </c>
      <c r="M128" s="273">
        <f t="shared" si="7"/>
        <v>0</v>
      </c>
      <c r="N128" s="227">
        <f t="shared" si="8"/>
        <v>-1</v>
      </c>
    </row>
    <row r="129" spans="1:14" ht="21" x14ac:dyDescent="0.4">
      <c r="A129" s="246" t="s">
        <v>74</v>
      </c>
      <c r="J129" s="226">
        <v>0</v>
      </c>
      <c r="K129" s="227">
        <v>0</v>
      </c>
      <c r="M129" s="273">
        <f t="shared" si="7"/>
        <v>0</v>
      </c>
      <c r="N129" s="227">
        <f t="shared" si="8"/>
        <v>0</v>
      </c>
    </row>
    <row r="130" spans="1:14" ht="21" x14ac:dyDescent="0.4">
      <c r="A130" s="246" t="s">
        <v>93</v>
      </c>
      <c r="J130" s="226"/>
      <c r="K130" s="227"/>
    </row>
    <row r="131" spans="1:14" x14ac:dyDescent="0.35">
      <c r="A131" s="247" t="s">
        <v>39</v>
      </c>
      <c r="B131" s="226">
        <v>461</v>
      </c>
      <c r="C131" s="227">
        <v>0</v>
      </c>
      <c r="J131" s="226">
        <v>519</v>
      </c>
      <c r="K131" s="227">
        <v>0</v>
      </c>
      <c r="M131" s="273">
        <f t="shared" si="7"/>
        <v>-58</v>
      </c>
      <c r="N131" s="227">
        <f t="shared" si="8"/>
        <v>0</v>
      </c>
    </row>
    <row r="132" spans="1:14" x14ac:dyDescent="0.35">
      <c r="A132" s="247" t="s">
        <v>207</v>
      </c>
      <c r="B132" s="226">
        <v>120</v>
      </c>
      <c r="C132" s="227">
        <v>0</v>
      </c>
      <c r="J132" s="226">
        <v>0</v>
      </c>
      <c r="K132" s="227">
        <v>0</v>
      </c>
      <c r="M132" s="273">
        <f t="shared" si="7"/>
        <v>120</v>
      </c>
      <c r="N132" s="227">
        <f t="shared" si="8"/>
        <v>0</v>
      </c>
    </row>
    <row r="133" spans="1:14" ht="21" x14ac:dyDescent="0.4">
      <c r="A133" s="246" t="s">
        <v>141</v>
      </c>
      <c r="J133" s="226"/>
      <c r="K133" s="227"/>
    </row>
    <row r="134" spans="1:14" x14ac:dyDescent="0.35">
      <c r="A134" s="247" t="s">
        <v>170</v>
      </c>
      <c r="B134" s="226">
        <v>0</v>
      </c>
      <c r="C134" s="227">
        <v>11</v>
      </c>
      <c r="J134" s="226">
        <v>0</v>
      </c>
      <c r="K134" s="227">
        <v>11</v>
      </c>
      <c r="M134" s="273">
        <f t="shared" si="7"/>
        <v>0</v>
      </c>
      <c r="N134" s="227">
        <f t="shared" si="8"/>
        <v>0</v>
      </c>
    </row>
    <row r="135" spans="1:14" x14ac:dyDescent="0.35">
      <c r="A135" s="247" t="s">
        <v>143</v>
      </c>
      <c r="B135" s="226">
        <v>0</v>
      </c>
      <c r="C135" s="227">
        <v>0</v>
      </c>
      <c r="J135" s="226">
        <v>0</v>
      </c>
      <c r="K135" s="227">
        <v>0</v>
      </c>
      <c r="M135" s="273">
        <f t="shared" si="7"/>
        <v>0</v>
      </c>
      <c r="N135" s="227">
        <f t="shared" si="8"/>
        <v>0</v>
      </c>
    </row>
    <row r="136" spans="1:14" x14ac:dyDescent="0.35">
      <c r="A136" s="247" t="s">
        <v>183</v>
      </c>
      <c r="B136" s="226">
        <v>0</v>
      </c>
      <c r="C136" s="227">
        <v>0</v>
      </c>
      <c r="J136" s="226">
        <v>14</v>
      </c>
      <c r="K136" s="227">
        <v>0</v>
      </c>
      <c r="M136" s="273">
        <f t="shared" si="7"/>
        <v>-14</v>
      </c>
      <c r="N136" s="227">
        <v>0</v>
      </c>
    </row>
    <row r="137" spans="1:14" x14ac:dyDescent="0.35">
      <c r="A137" s="247" t="s">
        <v>182</v>
      </c>
      <c r="B137" s="226">
        <v>0</v>
      </c>
      <c r="C137" s="227">
        <v>0</v>
      </c>
      <c r="J137" s="226">
        <v>0</v>
      </c>
      <c r="K137" s="227">
        <v>0</v>
      </c>
      <c r="M137" s="273">
        <f t="shared" si="7"/>
        <v>0</v>
      </c>
      <c r="N137" s="227">
        <f t="shared" si="8"/>
        <v>0</v>
      </c>
    </row>
    <row r="138" spans="1:14" x14ac:dyDescent="0.35">
      <c r="A138" s="247" t="s">
        <v>179</v>
      </c>
      <c r="B138" s="226">
        <v>0</v>
      </c>
      <c r="C138" s="227">
        <v>2</v>
      </c>
      <c r="J138" s="226">
        <v>0</v>
      </c>
      <c r="K138" s="227">
        <v>2</v>
      </c>
      <c r="M138" s="273">
        <f t="shared" si="7"/>
        <v>0</v>
      </c>
      <c r="N138" s="227">
        <f t="shared" si="8"/>
        <v>0</v>
      </c>
    </row>
    <row r="139" spans="1:14" x14ac:dyDescent="0.35">
      <c r="A139" s="247" t="s">
        <v>172</v>
      </c>
      <c r="B139" s="226">
        <v>14</v>
      </c>
      <c r="C139" s="227">
        <v>2</v>
      </c>
      <c r="J139" s="226">
        <v>0</v>
      </c>
      <c r="K139" s="227">
        <v>3</v>
      </c>
      <c r="M139" s="273">
        <f t="shared" si="7"/>
        <v>14</v>
      </c>
      <c r="N139" s="227">
        <f t="shared" si="8"/>
        <v>-1</v>
      </c>
    </row>
    <row r="140" spans="1:14" x14ac:dyDescent="0.35">
      <c r="J140" s="226"/>
      <c r="K140" s="227"/>
    </row>
    <row r="141" spans="1:14" ht="21" x14ac:dyDescent="0.35">
      <c r="A141" s="279" t="s">
        <v>11</v>
      </c>
      <c r="B141" s="226">
        <f>SUM(B66:B139)</f>
        <v>5228</v>
      </c>
      <c r="C141" s="227">
        <f>SUM(C66:C139)</f>
        <v>92</v>
      </c>
      <c r="J141" s="226">
        <v>7070</v>
      </c>
      <c r="K141" s="226">
        <v>103</v>
      </c>
      <c r="M141" s="273">
        <f t="shared" si="7"/>
        <v>-1842</v>
      </c>
      <c r="N141" s="227">
        <f t="shared" si="8"/>
        <v>-11</v>
      </c>
    </row>
    <row r="142" spans="1:14" x14ac:dyDescent="0.35">
      <c r="J142" s="226"/>
      <c r="K142" s="227"/>
    </row>
    <row r="143" spans="1:14" x14ac:dyDescent="0.35">
      <c r="J143" s="226"/>
      <c r="K143" s="227"/>
    </row>
    <row r="144" spans="1:14" ht="21" x14ac:dyDescent="0.4">
      <c r="A144" s="284" t="s">
        <v>187</v>
      </c>
      <c r="B144" s="288">
        <f>B141+B61</f>
        <v>25031</v>
      </c>
      <c r="C144" s="227">
        <f>C141+C61</f>
        <v>517</v>
      </c>
      <c r="J144" s="226">
        <v>36997</v>
      </c>
      <c r="K144" s="227">
        <v>557</v>
      </c>
      <c r="M144" s="273">
        <f t="shared" si="7"/>
        <v>-11966</v>
      </c>
      <c r="N144" s="227">
        <f t="shared" si="8"/>
        <v>-40</v>
      </c>
    </row>
    <row r="145" spans="1:14" x14ac:dyDescent="0.35">
      <c r="J145" s="226"/>
      <c r="K145" s="227"/>
    </row>
    <row r="146" spans="1:14" ht="61.2" x14ac:dyDescent="0.35">
      <c r="A146" s="272" t="s">
        <v>224</v>
      </c>
      <c r="B146" s="294">
        <v>25031</v>
      </c>
      <c r="C146" s="294">
        <v>95584</v>
      </c>
      <c r="J146" s="271">
        <v>36997</v>
      </c>
      <c r="K146" s="271">
        <v>97994.680999999997</v>
      </c>
      <c r="M146" s="273">
        <f t="shared" si="7"/>
        <v>-11966</v>
      </c>
      <c r="N146" s="227">
        <f t="shared" si="8"/>
        <v>-2410.6809999999969</v>
      </c>
    </row>
  </sheetData>
  <mergeCells count="5">
    <mergeCell ref="B2:C2"/>
    <mergeCell ref="E2:F2"/>
    <mergeCell ref="H2:I2"/>
    <mergeCell ref="J2:K2"/>
    <mergeCell ref="M2:N2"/>
  </mergeCells>
  <printOptions horizontalCentered="1"/>
  <pageMargins left="0.7" right="0.7" top="0.75" bottom="0.75" header="0.3" footer="0.3"/>
  <pageSetup scale="45" orientation="portrait" r:id="rId1"/>
  <headerFooter>
    <oddHeader>&amp;CMission Program Indirect Budgeted Resources for Professional Hourly Rate Calculation</oddHeader>
  </headerFooter>
  <rowBreaks count="2" manualBreakCount="2">
    <brk id="62" max="16383" man="1"/>
    <brk id="123" max="16383" man="1"/>
  </row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rgb="FF92D050"/>
    <pageSetUpPr fitToPage="1"/>
  </sheetPr>
  <dimension ref="A1:J21"/>
  <sheetViews>
    <sheetView zoomScale="80" zoomScaleNormal="80" workbookViewId="0">
      <selection activeCell="A7" sqref="A7"/>
    </sheetView>
  </sheetViews>
  <sheetFormatPr defaultColWidth="8.6328125" defaultRowHeight="13.2" x14ac:dyDescent="0.25"/>
  <cols>
    <col min="1" max="1" width="42.90625" style="11" customWidth="1"/>
    <col min="2" max="2" width="2.1796875" style="19" customWidth="1"/>
    <col min="3" max="3" width="12.08984375" style="19" customWidth="1"/>
    <col min="4" max="4" width="10.08984375" style="12" customWidth="1"/>
    <col min="5" max="5" width="2.1796875" style="1" customWidth="1"/>
    <col min="6" max="6" width="11.1796875" style="22" customWidth="1"/>
    <col min="7" max="7" width="8.54296875" style="12" customWidth="1"/>
    <col min="8" max="8" width="8.6328125" style="1"/>
    <col min="9" max="9" width="12" style="1" bestFit="1" customWidth="1"/>
    <col min="10" max="16384" width="8.6328125" style="1"/>
  </cols>
  <sheetData>
    <row r="1" spans="1:10" ht="24" customHeight="1" x14ac:dyDescent="0.4">
      <c r="A1" s="330" t="s">
        <v>201</v>
      </c>
      <c r="B1" s="330"/>
      <c r="C1" s="330"/>
      <c r="D1" s="330"/>
      <c r="E1" s="330"/>
      <c r="F1" s="330"/>
      <c r="G1" s="330"/>
    </row>
    <row r="2" spans="1:10" ht="24" customHeight="1" thickBot="1" x14ac:dyDescent="0.3">
      <c r="A2" s="6"/>
      <c r="B2" s="77"/>
      <c r="D2" s="44"/>
      <c r="E2" s="11"/>
      <c r="F2" s="45"/>
      <c r="G2" s="46"/>
    </row>
    <row r="3" spans="1:10" ht="16.2" thickBot="1" x14ac:dyDescent="0.35">
      <c r="A3" s="6"/>
      <c r="B3" s="218"/>
      <c r="C3" s="326" t="s">
        <v>192</v>
      </c>
      <c r="D3" s="327"/>
      <c r="E3" s="327"/>
      <c r="F3" s="327"/>
      <c r="G3" s="328"/>
    </row>
    <row r="4" spans="1:10" ht="21" customHeight="1" x14ac:dyDescent="0.25">
      <c r="A4" s="6"/>
      <c r="B4" s="130"/>
      <c r="C4" s="329" t="s">
        <v>128</v>
      </c>
      <c r="D4" s="329"/>
      <c r="E4" s="29"/>
      <c r="F4" s="329" t="s">
        <v>132</v>
      </c>
      <c r="G4" s="329"/>
    </row>
    <row r="5" spans="1:10" ht="12.75" customHeight="1" thickBot="1" x14ac:dyDescent="0.3">
      <c r="A5" s="82"/>
      <c r="B5" s="130"/>
      <c r="C5" s="39" t="s">
        <v>40</v>
      </c>
      <c r="D5" s="40" t="s">
        <v>2</v>
      </c>
      <c r="E5" s="29"/>
      <c r="F5" s="39" t="s">
        <v>40</v>
      </c>
      <c r="G5" s="40" t="s">
        <v>2</v>
      </c>
    </row>
    <row r="6" spans="1:10" ht="18.899999999999999" customHeight="1" x14ac:dyDescent="0.25">
      <c r="A6" s="219" t="s">
        <v>191</v>
      </c>
      <c r="B6" s="130"/>
      <c r="C6" s="78" t="s">
        <v>0</v>
      </c>
      <c r="D6" s="51" t="s">
        <v>0</v>
      </c>
      <c r="E6" s="29"/>
      <c r="F6" s="78" t="s">
        <v>0</v>
      </c>
      <c r="G6" s="51" t="s">
        <v>0</v>
      </c>
    </row>
    <row r="7" spans="1:10" ht="13.8" thickBot="1" x14ac:dyDescent="0.3">
      <c r="A7" s="146"/>
      <c r="B7" s="122"/>
      <c r="C7" s="93"/>
      <c r="D7" s="92"/>
      <c r="E7" s="29"/>
      <c r="F7" s="93"/>
      <c r="G7" s="94"/>
    </row>
    <row r="8" spans="1:10" x14ac:dyDescent="0.25">
      <c r="A8" s="79"/>
      <c r="B8" s="122"/>
      <c r="C8" s="93"/>
      <c r="D8" s="92"/>
      <c r="E8" s="29"/>
      <c r="F8" s="93"/>
      <c r="G8" s="94"/>
    </row>
    <row r="9" spans="1:10" x14ac:dyDescent="0.25">
      <c r="A9" s="221" t="s">
        <v>194</v>
      </c>
      <c r="B9" s="122"/>
      <c r="C9" s="93">
        <v>0</v>
      </c>
      <c r="D9" s="92">
        <v>0</v>
      </c>
      <c r="E9" s="29"/>
      <c r="F9" s="93"/>
      <c r="G9" s="94"/>
    </row>
    <row r="10" spans="1:10" x14ac:dyDescent="0.25">
      <c r="A10" s="220" t="s">
        <v>193</v>
      </c>
      <c r="B10" s="122"/>
      <c r="C10" s="126">
        <v>0</v>
      </c>
      <c r="D10" s="89">
        <v>0</v>
      </c>
      <c r="E10" s="29"/>
      <c r="F10" s="93"/>
      <c r="G10" s="94"/>
    </row>
    <row r="11" spans="1:10" x14ac:dyDescent="0.25">
      <c r="A11" s="221" t="s">
        <v>197</v>
      </c>
      <c r="B11" s="122"/>
      <c r="C11" s="126">
        <v>0</v>
      </c>
      <c r="D11" s="89">
        <v>0</v>
      </c>
      <c r="E11" s="29"/>
      <c r="F11" s="93"/>
      <c r="G11" s="94"/>
    </row>
    <row r="12" spans="1:10" x14ac:dyDescent="0.25">
      <c r="A12" s="220" t="s">
        <v>198</v>
      </c>
      <c r="B12" s="122"/>
      <c r="C12" s="126">
        <v>0</v>
      </c>
      <c r="D12" s="89">
        <v>0</v>
      </c>
      <c r="E12" s="29"/>
      <c r="F12" s="93"/>
      <c r="G12" s="94"/>
      <c r="J12" s="27"/>
    </row>
    <row r="13" spans="1:10" x14ac:dyDescent="0.25">
      <c r="A13" s="220" t="s">
        <v>196</v>
      </c>
      <c r="B13" s="122"/>
      <c r="C13" s="126">
        <v>0</v>
      </c>
      <c r="D13" s="89">
        <v>0</v>
      </c>
      <c r="E13" s="29"/>
      <c r="F13" s="93"/>
      <c r="G13" s="94"/>
      <c r="J13" s="27"/>
    </row>
    <row r="14" spans="1:10" x14ac:dyDescent="0.25">
      <c r="A14" s="220" t="s">
        <v>199</v>
      </c>
      <c r="B14" s="122"/>
      <c r="C14" s="126">
        <v>0</v>
      </c>
      <c r="D14" s="89">
        <v>0</v>
      </c>
      <c r="E14" s="29"/>
      <c r="F14" s="93">
        <v>0</v>
      </c>
      <c r="G14" s="94">
        <v>0</v>
      </c>
      <c r="J14" s="27"/>
    </row>
    <row r="15" spans="1:10" x14ac:dyDescent="0.25">
      <c r="A15" s="220" t="s">
        <v>195</v>
      </c>
      <c r="B15" s="122"/>
      <c r="C15" s="126">
        <v>0</v>
      </c>
      <c r="D15" s="89">
        <v>0</v>
      </c>
      <c r="E15" s="29"/>
      <c r="F15" s="93"/>
      <c r="G15" s="94"/>
      <c r="J15" s="27"/>
    </row>
    <row r="16" spans="1:10" x14ac:dyDescent="0.25">
      <c r="A16" s="220" t="s">
        <v>200</v>
      </c>
      <c r="B16" s="122"/>
      <c r="C16" s="124">
        <v>0</v>
      </c>
      <c r="D16" s="91">
        <v>0</v>
      </c>
      <c r="E16" s="29"/>
      <c r="F16" s="86"/>
      <c r="G16" s="87"/>
      <c r="J16" s="27"/>
    </row>
    <row r="17" spans="1:10" x14ac:dyDescent="0.25">
      <c r="A17" s="220"/>
      <c r="B17" s="122"/>
      <c r="C17" s="126">
        <f>SUM(C9:C16)</f>
        <v>0</v>
      </c>
      <c r="D17" s="126">
        <f>SUM(D9:D16)</f>
        <v>0</v>
      </c>
      <c r="E17" s="29"/>
      <c r="F17" s="93">
        <v>0</v>
      </c>
      <c r="G17" s="94">
        <v>0</v>
      </c>
      <c r="J17" s="27"/>
    </row>
    <row r="18" spans="1:10" x14ac:dyDescent="0.25">
      <c r="A18" s="220"/>
      <c r="B18" s="122"/>
      <c r="C18" s="126"/>
      <c r="D18" s="89"/>
      <c r="E18" s="29"/>
      <c r="F18" s="93"/>
      <c r="G18" s="94"/>
      <c r="H18" s="11"/>
    </row>
    <row r="19" spans="1:10" x14ac:dyDescent="0.25">
      <c r="B19" s="113"/>
      <c r="C19" s="113"/>
      <c r="D19" s="44"/>
      <c r="E19" s="11"/>
      <c r="F19" s="113"/>
      <c r="G19" s="46"/>
    </row>
    <row r="20" spans="1:10" x14ac:dyDescent="0.25">
      <c r="A20" s="316" t="s">
        <v>202</v>
      </c>
    </row>
    <row r="21" spans="1:10" x14ac:dyDescent="0.25">
      <c r="A21" s="308"/>
      <c r="D21" s="214">
        <f>C17+(D17*407.81)</f>
        <v>0</v>
      </c>
      <c r="G21" s="214">
        <f>F17+(G17*407.81)</f>
        <v>0</v>
      </c>
    </row>
  </sheetData>
  <mergeCells count="5">
    <mergeCell ref="A20:A21"/>
    <mergeCell ref="C3:G3"/>
    <mergeCell ref="C4:D4"/>
    <mergeCell ref="F4:G4"/>
    <mergeCell ref="A1:G1"/>
  </mergeCells>
  <pageMargins left="0.7" right="0.7" top="0.75" bottom="0.75" header="0.3" footer="0.3"/>
  <pageSetup scale="8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92D050"/>
  </sheetPr>
  <dimension ref="A1:R173"/>
  <sheetViews>
    <sheetView view="pageBreakPreview" zoomScale="60" zoomScaleNormal="80" workbookViewId="0">
      <pane xSplit="1" ySplit="4" topLeftCell="B89" activePane="bottomRight" state="frozen"/>
      <selection activeCell="A31" sqref="A31"/>
      <selection pane="topRight" activeCell="A31" sqref="A31"/>
      <selection pane="bottomLeft" activeCell="A31" sqref="A31"/>
      <selection pane="bottomRight" activeCell="B170" sqref="B170"/>
    </sheetView>
  </sheetViews>
  <sheetFormatPr defaultColWidth="8.6328125" defaultRowHeight="13.2" x14ac:dyDescent="0.25"/>
  <cols>
    <col min="1" max="1" width="57.36328125" style="11" customWidth="1"/>
    <col min="2" max="2" width="13.08984375" style="1" customWidth="1"/>
    <col min="3" max="3" width="6.81640625" style="5" customWidth="1"/>
    <col min="4" max="4" width="2.1796875" style="1" customWidth="1"/>
    <col min="5" max="5" width="12.08984375" style="19" customWidth="1"/>
    <col min="6" max="6" width="6.81640625" style="12" customWidth="1"/>
    <col min="7" max="7" width="2.1796875" style="1" customWidth="1"/>
    <col min="8" max="8" width="13.54296875" style="22" customWidth="1"/>
    <col min="9" max="9" width="6.81640625" style="12" customWidth="1"/>
    <col min="10" max="10" width="8.6328125" style="1"/>
    <col min="11" max="11" width="10.6328125" style="1" bestFit="1" customWidth="1"/>
    <col min="12" max="16384" width="8.6328125" style="1"/>
  </cols>
  <sheetData>
    <row r="1" spans="1:9" ht="15.75" customHeight="1" x14ac:dyDescent="0.25">
      <c r="A1" s="82"/>
      <c r="B1" s="304" t="s">
        <v>214</v>
      </c>
      <c r="C1" s="305"/>
      <c r="D1" s="8"/>
      <c r="E1" s="310" t="s">
        <v>203</v>
      </c>
      <c r="F1" s="306"/>
      <c r="G1" s="48"/>
      <c r="H1" s="306" t="s">
        <v>1</v>
      </c>
      <c r="I1" s="307"/>
    </row>
    <row r="2" spans="1:9" ht="21" customHeight="1" x14ac:dyDescent="0.25">
      <c r="A2" s="83"/>
      <c r="B2" s="39" t="s">
        <v>40</v>
      </c>
      <c r="C2" s="40" t="s">
        <v>2</v>
      </c>
      <c r="D2" s="8"/>
      <c r="E2" s="39" t="s">
        <v>40</v>
      </c>
      <c r="F2" s="49" t="s">
        <v>2</v>
      </c>
      <c r="G2" s="48"/>
      <c r="H2" s="39" t="s">
        <v>40</v>
      </c>
      <c r="I2" s="50" t="s">
        <v>2</v>
      </c>
    </row>
    <row r="3" spans="1:9" x14ac:dyDescent="0.25">
      <c r="A3" s="8"/>
      <c r="B3" s="78" t="s">
        <v>0</v>
      </c>
      <c r="C3" s="51" t="s">
        <v>0</v>
      </c>
      <c r="D3" s="8"/>
      <c r="E3" s="52" t="s">
        <v>0</v>
      </c>
      <c r="F3" s="53" t="s">
        <v>0</v>
      </c>
      <c r="G3" s="48"/>
      <c r="H3" s="54" t="s">
        <v>0</v>
      </c>
      <c r="I3" s="55" t="s">
        <v>0</v>
      </c>
    </row>
    <row r="4" spans="1:9" ht="13.8" thickBot="1" x14ac:dyDescent="0.3">
      <c r="A4" s="1"/>
      <c r="B4" s="116"/>
      <c r="C4" s="41"/>
      <c r="D4" s="6"/>
      <c r="E4" s="57"/>
      <c r="F4" s="56"/>
      <c r="G4" s="6"/>
      <c r="H4" s="57"/>
      <c r="I4" s="58"/>
    </row>
    <row r="5" spans="1:9" x14ac:dyDescent="0.25">
      <c r="A5" s="145" t="s">
        <v>3</v>
      </c>
      <c r="B5" s="116"/>
      <c r="C5" s="41"/>
      <c r="D5" s="6"/>
      <c r="E5" s="57"/>
      <c r="F5" s="56"/>
      <c r="G5" s="6"/>
      <c r="H5" s="57"/>
      <c r="I5" s="58"/>
    </row>
    <row r="6" spans="1:9" ht="11.25" customHeight="1" thickBot="1" x14ac:dyDescent="0.3">
      <c r="A6" s="146" t="s">
        <v>14</v>
      </c>
      <c r="B6" s="116"/>
      <c r="C6" s="41"/>
      <c r="D6" s="6"/>
      <c r="E6" s="57"/>
      <c r="F6" s="56"/>
      <c r="G6" s="6"/>
      <c r="H6" s="57"/>
      <c r="I6" s="58"/>
    </row>
    <row r="7" spans="1:9" ht="18.899999999999999" customHeight="1" x14ac:dyDescent="0.25">
      <c r="A7" s="79" t="s">
        <v>89</v>
      </c>
      <c r="B7" s="130"/>
      <c r="C7" s="107"/>
      <c r="D7" s="29"/>
      <c r="E7" s="93"/>
      <c r="F7" s="92"/>
      <c r="G7" s="29"/>
      <c r="H7" s="93"/>
      <c r="I7" s="94"/>
    </row>
    <row r="8" spans="1:9" hidden="1" x14ac:dyDescent="0.25">
      <c r="A8" s="98" t="s">
        <v>76</v>
      </c>
      <c r="B8" s="122"/>
      <c r="C8" s="102"/>
      <c r="D8" s="29"/>
      <c r="E8" s="93"/>
      <c r="F8" s="92"/>
      <c r="G8" s="29"/>
      <c r="H8" s="93"/>
      <c r="I8" s="94"/>
    </row>
    <row r="9" spans="1:9" hidden="1" x14ac:dyDescent="0.25">
      <c r="A9" s="99" t="s">
        <v>15</v>
      </c>
      <c r="B9" s="117"/>
      <c r="C9" s="97"/>
      <c r="D9" s="6"/>
      <c r="E9" s="57"/>
      <c r="F9" s="56"/>
      <c r="G9" s="6"/>
      <c r="H9" s="57">
        <f t="shared" ref="H9:I32" si="0">B9-E9</f>
        <v>0</v>
      </c>
      <c r="I9" s="58">
        <f t="shared" si="0"/>
        <v>0</v>
      </c>
    </row>
    <row r="10" spans="1:9" hidden="1" x14ac:dyDescent="0.25">
      <c r="A10" s="98" t="s">
        <v>73</v>
      </c>
      <c r="B10" s="117"/>
      <c r="C10" s="97"/>
      <c r="D10" s="6"/>
      <c r="E10" s="57"/>
      <c r="F10" s="56"/>
      <c r="G10" s="6"/>
      <c r="H10" s="57"/>
      <c r="I10" s="58"/>
    </row>
    <row r="11" spans="1:9" hidden="1" x14ac:dyDescent="0.25">
      <c r="A11" s="99" t="s">
        <v>16</v>
      </c>
      <c r="B11" s="117"/>
      <c r="C11" s="97"/>
      <c r="D11" s="6"/>
      <c r="E11" s="118"/>
      <c r="F11" s="90"/>
      <c r="G11" s="6"/>
      <c r="H11" s="57">
        <f t="shared" si="0"/>
        <v>0</v>
      </c>
      <c r="I11" s="58">
        <f t="shared" si="0"/>
        <v>0</v>
      </c>
    </row>
    <row r="12" spans="1:9" hidden="1" x14ac:dyDescent="0.25">
      <c r="A12" s="99" t="s">
        <v>17</v>
      </c>
      <c r="B12" s="117"/>
      <c r="C12" s="97"/>
      <c r="D12" s="6"/>
      <c r="E12" s="118"/>
      <c r="F12" s="90"/>
      <c r="G12" s="6"/>
      <c r="H12" s="57">
        <f t="shared" si="0"/>
        <v>0</v>
      </c>
      <c r="I12" s="58">
        <f t="shared" si="0"/>
        <v>0</v>
      </c>
    </row>
    <row r="13" spans="1:9" hidden="1" x14ac:dyDescent="0.25">
      <c r="A13" s="99" t="s">
        <v>18</v>
      </c>
      <c r="B13" s="117"/>
      <c r="C13" s="97"/>
      <c r="D13" s="6"/>
      <c r="E13" s="118"/>
      <c r="F13" s="90"/>
      <c r="G13" s="6"/>
      <c r="H13" s="57">
        <f t="shared" si="0"/>
        <v>0</v>
      </c>
      <c r="I13" s="58">
        <f t="shared" si="0"/>
        <v>0</v>
      </c>
    </row>
    <row r="14" spans="1:9" hidden="1" x14ac:dyDescent="0.25">
      <c r="A14" s="99" t="s">
        <v>19</v>
      </c>
      <c r="B14" s="117"/>
      <c r="C14" s="97"/>
      <c r="D14" s="6"/>
      <c r="E14" s="118"/>
      <c r="F14" s="90"/>
      <c r="G14" s="6"/>
      <c r="H14" s="57">
        <f t="shared" si="0"/>
        <v>0</v>
      </c>
      <c r="I14" s="58">
        <f t="shared" si="0"/>
        <v>0</v>
      </c>
    </row>
    <row r="15" spans="1:9" hidden="1" x14ac:dyDescent="0.25">
      <c r="A15" s="99" t="s">
        <v>20</v>
      </c>
      <c r="B15" s="117"/>
      <c r="C15" s="97"/>
      <c r="D15" s="6"/>
      <c r="E15" s="118"/>
      <c r="F15" s="90"/>
      <c r="G15" s="6"/>
      <c r="H15" s="57">
        <f t="shared" si="0"/>
        <v>0</v>
      </c>
      <c r="I15" s="58">
        <f t="shared" si="0"/>
        <v>0</v>
      </c>
    </row>
    <row r="16" spans="1:9" hidden="1" x14ac:dyDescent="0.25">
      <c r="A16" s="99" t="s">
        <v>21</v>
      </c>
      <c r="B16" s="117"/>
      <c r="C16" s="97"/>
      <c r="D16" s="6"/>
      <c r="E16" s="118"/>
      <c r="F16" s="90"/>
      <c r="G16" s="6"/>
      <c r="H16" s="57">
        <f t="shared" si="0"/>
        <v>0</v>
      </c>
      <c r="I16" s="58">
        <f t="shared" si="0"/>
        <v>0</v>
      </c>
    </row>
    <row r="17" spans="1:9" hidden="1" x14ac:dyDescent="0.25">
      <c r="A17" s="99" t="s">
        <v>22</v>
      </c>
      <c r="B17" s="117"/>
      <c r="C17" s="97"/>
      <c r="D17" s="6"/>
      <c r="E17" s="118"/>
      <c r="F17" s="90"/>
      <c r="G17" s="6"/>
      <c r="H17" s="57">
        <f t="shared" si="0"/>
        <v>0</v>
      </c>
      <c r="I17" s="58">
        <f t="shared" si="0"/>
        <v>0</v>
      </c>
    </row>
    <row r="18" spans="1:9" hidden="1" x14ac:dyDescent="0.25">
      <c r="A18" s="99" t="s">
        <v>23</v>
      </c>
      <c r="B18" s="117"/>
      <c r="C18" s="97"/>
      <c r="D18" s="6"/>
      <c r="E18" s="118"/>
      <c r="F18" s="90"/>
      <c r="G18" s="6"/>
      <c r="H18" s="57">
        <f t="shared" si="0"/>
        <v>0</v>
      </c>
      <c r="I18" s="58">
        <f t="shared" si="0"/>
        <v>0</v>
      </c>
    </row>
    <row r="19" spans="1:9" hidden="1" x14ac:dyDescent="0.25">
      <c r="A19" s="99" t="s">
        <v>24</v>
      </c>
      <c r="B19" s="117"/>
      <c r="C19" s="97"/>
      <c r="D19" s="6"/>
      <c r="E19" s="118"/>
      <c r="F19" s="90"/>
      <c r="G19" s="6"/>
      <c r="H19" s="57">
        <f t="shared" si="0"/>
        <v>0</v>
      </c>
      <c r="I19" s="58">
        <f t="shared" si="0"/>
        <v>0</v>
      </c>
    </row>
    <row r="20" spans="1:9" hidden="1" x14ac:dyDescent="0.25">
      <c r="A20" s="99" t="s">
        <v>25</v>
      </c>
      <c r="B20" s="117"/>
      <c r="C20" s="97"/>
      <c r="D20" s="6"/>
      <c r="E20" s="118"/>
      <c r="F20" s="90"/>
      <c r="G20" s="6"/>
      <c r="H20" s="57">
        <f t="shared" si="0"/>
        <v>0</v>
      </c>
      <c r="I20" s="58">
        <f t="shared" si="0"/>
        <v>0</v>
      </c>
    </row>
    <row r="21" spans="1:9" hidden="1" x14ac:dyDescent="0.25">
      <c r="A21" s="99" t="s">
        <v>27</v>
      </c>
      <c r="B21" s="117"/>
      <c r="C21" s="97"/>
      <c r="D21" s="6"/>
      <c r="E21" s="118"/>
      <c r="F21" s="90"/>
      <c r="G21" s="6"/>
      <c r="H21" s="57">
        <f t="shared" si="0"/>
        <v>0</v>
      </c>
      <c r="I21" s="58">
        <f t="shared" si="0"/>
        <v>0</v>
      </c>
    </row>
    <row r="22" spans="1:9" hidden="1" x14ac:dyDescent="0.25">
      <c r="A22" s="99" t="s">
        <v>88</v>
      </c>
      <c r="B22" s="117"/>
      <c r="C22" s="97"/>
      <c r="D22" s="6"/>
      <c r="E22" s="118"/>
      <c r="F22" s="90"/>
      <c r="G22" s="6"/>
      <c r="H22" s="57">
        <f t="shared" si="0"/>
        <v>0</v>
      </c>
      <c r="I22" s="58">
        <f t="shared" si="0"/>
        <v>0</v>
      </c>
    </row>
    <row r="23" spans="1:9" hidden="1" x14ac:dyDescent="0.25">
      <c r="A23" s="99" t="s">
        <v>28</v>
      </c>
      <c r="B23" s="117"/>
      <c r="C23" s="97"/>
      <c r="D23" s="6"/>
      <c r="E23" s="118"/>
      <c r="F23" s="90"/>
      <c r="G23" s="6"/>
      <c r="H23" s="57">
        <f t="shared" si="0"/>
        <v>0</v>
      </c>
      <c r="I23" s="58">
        <f t="shared" si="0"/>
        <v>0</v>
      </c>
    </row>
    <row r="24" spans="1:9" x14ac:dyDescent="0.25">
      <c r="A24" s="98" t="s">
        <v>74</v>
      </c>
      <c r="B24" s="117"/>
      <c r="C24" s="97"/>
      <c r="D24" s="6"/>
      <c r="E24" s="57"/>
      <c r="F24" s="56"/>
      <c r="G24" s="6"/>
      <c r="H24" s="57"/>
      <c r="I24" s="58"/>
    </row>
    <row r="25" spans="1:9" x14ac:dyDescent="0.25">
      <c r="A25" s="99" t="s">
        <v>29</v>
      </c>
      <c r="B25" s="118">
        <v>0</v>
      </c>
      <c r="C25" s="97">
        <v>0</v>
      </c>
      <c r="D25" s="6"/>
      <c r="E25" s="118">
        <v>0</v>
      </c>
      <c r="F25" s="90">
        <v>0</v>
      </c>
      <c r="G25" s="6"/>
      <c r="H25" s="57">
        <f t="shared" si="0"/>
        <v>0</v>
      </c>
      <c r="I25" s="58">
        <f t="shared" si="0"/>
        <v>0</v>
      </c>
    </row>
    <row r="26" spans="1:9" x14ac:dyDescent="0.25">
      <c r="A26" s="99" t="s">
        <v>30</v>
      </c>
      <c r="B26" s="118">
        <v>0</v>
      </c>
      <c r="C26" s="97">
        <v>0</v>
      </c>
      <c r="D26" s="6"/>
      <c r="E26" s="118">
        <v>0</v>
      </c>
      <c r="F26" s="90">
        <v>0</v>
      </c>
      <c r="G26" s="6"/>
      <c r="H26" s="57">
        <f t="shared" si="0"/>
        <v>0</v>
      </c>
      <c r="I26" s="58">
        <f t="shared" si="0"/>
        <v>0</v>
      </c>
    </row>
    <row r="27" spans="1:9" x14ac:dyDescent="0.25">
      <c r="A27" s="99" t="s">
        <v>20</v>
      </c>
      <c r="B27" s="118">
        <v>0</v>
      </c>
      <c r="C27" s="97">
        <v>0</v>
      </c>
      <c r="D27" s="6"/>
      <c r="E27" s="118">
        <v>0</v>
      </c>
      <c r="F27" s="90">
        <v>0</v>
      </c>
      <c r="G27" s="6"/>
      <c r="H27" s="57">
        <f t="shared" si="0"/>
        <v>0</v>
      </c>
      <c r="I27" s="58">
        <f t="shared" si="0"/>
        <v>0</v>
      </c>
    </row>
    <row r="28" spans="1:9" x14ac:dyDescent="0.25">
      <c r="A28" s="99" t="s">
        <v>31</v>
      </c>
      <c r="B28" s="118">
        <v>0.1</v>
      </c>
      <c r="C28" s="97">
        <v>0</v>
      </c>
      <c r="D28" s="6"/>
      <c r="E28" s="118">
        <v>0.1</v>
      </c>
      <c r="F28" s="90">
        <v>0</v>
      </c>
      <c r="G28" s="6"/>
      <c r="H28" s="57">
        <f t="shared" si="0"/>
        <v>0</v>
      </c>
      <c r="I28" s="58">
        <f t="shared" si="0"/>
        <v>0</v>
      </c>
    </row>
    <row r="29" spans="1:9" x14ac:dyDescent="0.25">
      <c r="A29" s="99" t="s">
        <v>23</v>
      </c>
      <c r="B29" s="118">
        <v>0</v>
      </c>
      <c r="C29" s="97">
        <v>0</v>
      </c>
      <c r="D29" s="6"/>
      <c r="E29" s="118">
        <v>0</v>
      </c>
      <c r="F29" s="90">
        <v>0</v>
      </c>
      <c r="G29" s="6"/>
      <c r="H29" s="57">
        <f t="shared" si="0"/>
        <v>0</v>
      </c>
      <c r="I29" s="58">
        <f t="shared" si="0"/>
        <v>0</v>
      </c>
    </row>
    <row r="30" spans="1:9" x14ac:dyDescent="0.25">
      <c r="A30" s="99" t="s">
        <v>26</v>
      </c>
      <c r="B30" s="118">
        <v>0</v>
      </c>
      <c r="C30" s="97">
        <v>0</v>
      </c>
      <c r="D30" s="6"/>
      <c r="E30" s="118">
        <v>0</v>
      </c>
      <c r="F30" s="90">
        <v>0</v>
      </c>
      <c r="G30" s="6"/>
      <c r="H30" s="57">
        <f t="shared" si="0"/>
        <v>0</v>
      </c>
      <c r="I30" s="58">
        <f t="shared" si="0"/>
        <v>0</v>
      </c>
    </row>
    <row r="31" spans="1:9" x14ac:dyDescent="0.25">
      <c r="A31" s="99" t="s">
        <v>28</v>
      </c>
      <c r="B31" s="118">
        <v>0</v>
      </c>
      <c r="C31" s="97">
        <v>0</v>
      </c>
      <c r="D31" s="6"/>
      <c r="E31" s="118">
        <v>0</v>
      </c>
      <c r="F31" s="90">
        <v>0</v>
      </c>
      <c r="G31" s="6"/>
      <c r="H31" s="57">
        <f t="shared" si="0"/>
        <v>0</v>
      </c>
      <c r="I31" s="58">
        <f t="shared" si="0"/>
        <v>0</v>
      </c>
    </row>
    <row r="32" spans="1:9" x14ac:dyDescent="0.25">
      <c r="A32" s="99" t="s">
        <v>32</v>
      </c>
      <c r="B32" s="118">
        <v>0</v>
      </c>
      <c r="C32" s="97">
        <v>0</v>
      </c>
      <c r="D32" s="6"/>
      <c r="E32" s="118">
        <v>0</v>
      </c>
      <c r="F32" s="90">
        <v>0</v>
      </c>
      <c r="G32" s="6"/>
      <c r="H32" s="57">
        <f t="shared" si="0"/>
        <v>0</v>
      </c>
      <c r="I32" s="58">
        <f t="shared" si="0"/>
        <v>0</v>
      </c>
    </row>
    <row r="33" spans="1:9" hidden="1" x14ac:dyDescent="0.25">
      <c r="A33" s="98" t="s">
        <v>72</v>
      </c>
      <c r="B33" s="117"/>
      <c r="C33" s="97"/>
      <c r="D33" s="41"/>
      <c r="E33" s="45"/>
      <c r="F33" s="44"/>
      <c r="G33" s="11"/>
      <c r="H33" s="57"/>
      <c r="I33" s="58"/>
    </row>
    <row r="34" spans="1:9" hidden="1" x14ac:dyDescent="0.25">
      <c r="A34" s="99" t="s">
        <v>33</v>
      </c>
      <c r="B34" s="117"/>
      <c r="C34" s="97"/>
      <c r="D34" s="41"/>
      <c r="E34" s="118"/>
      <c r="F34" s="90"/>
      <c r="G34" s="11"/>
      <c r="H34" s="57">
        <f t="shared" ref="H34:I44" si="1">B34-E34</f>
        <v>0</v>
      </c>
      <c r="I34" s="58">
        <f t="shared" si="1"/>
        <v>0</v>
      </c>
    </row>
    <row r="35" spans="1:9" hidden="1" x14ac:dyDescent="0.25">
      <c r="A35" s="99" t="s">
        <v>90</v>
      </c>
      <c r="B35" s="117"/>
      <c r="C35" s="97"/>
      <c r="D35" s="41"/>
      <c r="E35" s="118"/>
      <c r="F35" s="90"/>
      <c r="G35" s="11"/>
      <c r="H35" s="57">
        <f t="shared" si="1"/>
        <v>0</v>
      </c>
      <c r="I35" s="58">
        <f t="shared" si="1"/>
        <v>0</v>
      </c>
    </row>
    <row r="36" spans="1:9" hidden="1" x14ac:dyDescent="0.25">
      <c r="A36" s="99" t="s">
        <v>34</v>
      </c>
      <c r="B36" s="117"/>
      <c r="C36" s="97"/>
      <c r="D36" s="41"/>
      <c r="E36" s="118"/>
      <c r="F36" s="90"/>
      <c r="G36" s="11"/>
      <c r="H36" s="57">
        <f t="shared" si="1"/>
        <v>0</v>
      </c>
      <c r="I36" s="58">
        <f t="shared" si="1"/>
        <v>0</v>
      </c>
    </row>
    <row r="37" spans="1:9" hidden="1" x14ac:dyDescent="0.25">
      <c r="A37" s="98" t="s">
        <v>35</v>
      </c>
      <c r="B37" s="119"/>
      <c r="C37" s="96"/>
      <c r="D37" s="41"/>
      <c r="E37" s="45"/>
      <c r="F37" s="44"/>
      <c r="G37" s="11"/>
      <c r="H37" s="57"/>
      <c r="I37" s="58"/>
    </row>
    <row r="38" spans="1:9" hidden="1" x14ac:dyDescent="0.25">
      <c r="A38" s="99" t="s">
        <v>77</v>
      </c>
      <c r="B38" s="117"/>
      <c r="C38" s="97"/>
      <c r="D38" s="41"/>
      <c r="E38" s="45"/>
      <c r="F38" s="44"/>
      <c r="G38" s="11"/>
      <c r="H38" s="57">
        <f t="shared" si="1"/>
        <v>0</v>
      </c>
      <c r="I38" s="58">
        <f t="shared" si="1"/>
        <v>0</v>
      </c>
    </row>
    <row r="39" spans="1:9" hidden="1" x14ac:dyDescent="0.25">
      <c r="A39" s="99" t="s">
        <v>28</v>
      </c>
      <c r="B39" s="117"/>
      <c r="C39" s="97"/>
      <c r="D39" s="41"/>
      <c r="E39" s="45"/>
      <c r="F39" s="44"/>
      <c r="G39" s="11"/>
      <c r="H39" s="57">
        <f t="shared" si="1"/>
        <v>0</v>
      </c>
      <c r="I39" s="58">
        <f t="shared" si="1"/>
        <v>0</v>
      </c>
    </row>
    <row r="40" spans="1:9" hidden="1" x14ac:dyDescent="0.25">
      <c r="A40" s="99" t="s">
        <v>36</v>
      </c>
      <c r="B40" s="117"/>
      <c r="C40" s="97"/>
      <c r="D40" s="41"/>
      <c r="E40" s="45"/>
      <c r="F40" s="44"/>
      <c r="G40" s="11"/>
      <c r="H40" s="57">
        <f t="shared" si="1"/>
        <v>0</v>
      </c>
      <c r="I40" s="58">
        <f t="shared" si="1"/>
        <v>0</v>
      </c>
    </row>
    <row r="41" spans="1:9" x14ac:dyDescent="0.25">
      <c r="A41" s="98" t="s">
        <v>75</v>
      </c>
      <c r="B41" s="117"/>
      <c r="C41" s="97"/>
      <c r="D41" s="41"/>
      <c r="E41" s="45"/>
      <c r="F41" s="44"/>
      <c r="G41" s="11"/>
      <c r="H41" s="57"/>
      <c r="I41" s="58"/>
    </row>
    <row r="42" spans="1:9" x14ac:dyDescent="0.25">
      <c r="A42" s="99" t="s">
        <v>37</v>
      </c>
      <c r="B42" s="117">
        <v>0</v>
      </c>
      <c r="C42" s="97">
        <v>0</v>
      </c>
      <c r="D42" s="41"/>
      <c r="E42" s="118">
        <v>0</v>
      </c>
      <c r="F42" s="90">
        <v>0</v>
      </c>
      <c r="G42" s="11"/>
      <c r="H42" s="57">
        <f t="shared" si="1"/>
        <v>0</v>
      </c>
      <c r="I42" s="58">
        <f t="shared" si="1"/>
        <v>0</v>
      </c>
    </row>
    <row r="43" spans="1:9" x14ac:dyDescent="0.25">
      <c r="A43" s="99" t="s">
        <v>38</v>
      </c>
      <c r="B43" s="120">
        <v>0</v>
      </c>
      <c r="C43" s="101">
        <v>0</v>
      </c>
      <c r="D43" s="41"/>
      <c r="E43" s="124">
        <v>0</v>
      </c>
      <c r="F43" s="91">
        <v>0</v>
      </c>
      <c r="G43" s="11"/>
      <c r="H43" s="86">
        <f t="shared" si="1"/>
        <v>0</v>
      </c>
      <c r="I43" s="87">
        <f t="shared" si="1"/>
        <v>0</v>
      </c>
    </row>
    <row r="44" spans="1:9" x14ac:dyDescent="0.25">
      <c r="A44" s="10" t="s">
        <v>10</v>
      </c>
      <c r="B44" s="93">
        <v>0</v>
      </c>
      <c r="C44" s="72">
        <v>0</v>
      </c>
      <c r="D44" s="11"/>
      <c r="E44" s="45">
        <v>0</v>
      </c>
      <c r="F44" s="44">
        <v>0</v>
      </c>
      <c r="G44" s="11"/>
      <c r="H44" s="45">
        <f t="shared" si="1"/>
        <v>0</v>
      </c>
      <c r="I44" s="46">
        <f t="shared" si="1"/>
        <v>0</v>
      </c>
    </row>
    <row r="45" spans="1:9" ht="13.8" thickBot="1" x14ac:dyDescent="0.3">
      <c r="A45" s="9"/>
      <c r="B45" s="93"/>
      <c r="C45" s="95"/>
      <c r="D45" s="11"/>
      <c r="E45" s="45"/>
      <c r="F45" s="44"/>
      <c r="G45" s="11"/>
      <c r="H45" s="45"/>
      <c r="I45" s="46"/>
    </row>
    <row r="46" spans="1:9" x14ac:dyDescent="0.25">
      <c r="A46" s="145" t="s">
        <v>3</v>
      </c>
      <c r="B46" s="57"/>
      <c r="C46" s="59"/>
      <c r="D46" s="11"/>
      <c r="E46" s="62"/>
      <c r="F46" s="61"/>
      <c r="G46" s="30"/>
      <c r="H46" s="62"/>
      <c r="I46" s="63"/>
    </row>
    <row r="47" spans="1:9" ht="13.8" thickBot="1" x14ac:dyDescent="0.3">
      <c r="A47" s="146" t="s">
        <v>41</v>
      </c>
      <c r="B47" s="116"/>
      <c r="C47" s="59"/>
      <c r="D47" s="11"/>
      <c r="E47" s="62"/>
      <c r="F47" s="61"/>
      <c r="G47" s="30"/>
      <c r="H47" s="62"/>
      <c r="I47" s="63"/>
    </row>
    <row r="48" spans="1:9" x14ac:dyDescent="0.25">
      <c r="A48" s="79" t="s">
        <v>71</v>
      </c>
      <c r="B48" s="116"/>
      <c r="C48" s="59"/>
      <c r="D48" s="11"/>
      <c r="E48" s="62"/>
      <c r="F48" s="61"/>
      <c r="G48" s="30"/>
      <c r="H48" s="62"/>
      <c r="I48" s="63"/>
    </row>
    <row r="49" spans="1:18" hidden="1" x14ac:dyDescent="0.25">
      <c r="A49" s="98" t="s">
        <v>78</v>
      </c>
      <c r="B49" s="117"/>
      <c r="C49" s="97"/>
      <c r="D49" s="11"/>
      <c r="E49" s="62"/>
      <c r="F49" s="61"/>
      <c r="G49" s="11"/>
      <c r="H49" s="45"/>
      <c r="I49" s="46"/>
    </row>
    <row r="50" spans="1:18" hidden="1" x14ac:dyDescent="0.25">
      <c r="A50" s="99" t="s">
        <v>23</v>
      </c>
      <c r="B50" s="117"/>
      <c r="C50" s="97"/>
      <c r="D50" s="11"/>
      <c r="E50" s="118"/>
      <c r="F50" s="90"/>
      <c r="G50" s="11"/>
      <c r="H50" s="45">
        <f t="shared" ref="H50:I55" si="2">B50-E50</f>
        <v>0</v>
      </c>
      <c r="I50" s="46">
        <f t="shared" si="2"/>
        <v>0</v>
      </c>
    </row>
    <row r="51" spans="1:18" hidden="1" x14ac:dyDescent="0.25">
      <c r="A51" s="99" t="s">
        <v>52</v>
      </c>
      <c r="B51" s="117"/>
      <c r="C51" s="97"/>
      <c r="D51" s="11"/>
      <c r="E51" s="118"/>
      <c r="F51" s="90"/>
      <c r="G51" s="11"/>
      <c r="H51" s="45">
        <f t="shared" si="2"/>
        <v>0</v>
      </c>
      <c r="I51" s="46">
        <f t="shared" si="2"/>
        <v>0</v>
      </c>
    </row>
    <row r="52" spans="1:18" hidden="1" x14ac:dyDescent="0.25">
      <c r="A52" s="99" t="s">
        <v>54</v>
      </c>
      <c r="B52" s="117"/>
      <c r="C52" s="97"/>
      <c r="D52" s="11"/>
      <c r="E52" s="118"/>
      <c r="F52" s="90"/>
      <c r="G52" s="11"/>
      <c r="H52" s="45">
        <f t="shared" si="2"/>
        <v>0</v>
      </c>
      <c r="I52" s="46">
        <f t="shared" si="2"/>
        <v>0</v>
      </c>
    </row>
    <row r="53" spans="1:18" hidden="1" x14ac:dyDescent="0.25">
      <c r="A53" s="99" t="s">
        <v>55</v>
      </c>
      <c r="B53" s="117"/>
      <c r="C53" s="97"/>
      <c r="D53" s="11"/>
      <c r="E53" s="118"/>
      <c r="F53" s="90"/>
      <c r="G53" s="11"/>
      <c r="H53" s="45">
        <f t="shared" si="2"/>
        <v>0</v>
      </c>
      <c r="I53" s="46">
        <f t="shared" si="2"/>
        <v>0</v>
      </c>
    </row>
    <row r="54" spans="1:18" hidden="1" x14ac:dyDescent="0.25">
      <c r="A54" s="98" t="s">
        <v>76</v>
      </c>
      <c r="B54" s="117"/>
      <c r="C54" s="97"/>
      <c r="D54" s="11"/>
      <c r="E54" s="62"/>
      <c r="F54" s="61"/>
      <c r="G54" s="11"/>
      <c r="H54" s="45"/>
      <c r="I54" s="46"/>
    </row>
    <row r="55" spans="1:18" hidden="1" x14ac:dyDescent="0.25">
      <c r="A55" s="99" t="s">
        <v>15</v>
      </c>
      <c r="B55" s="117"/>
      <c r="C55" s="97"/>
      <c r="D55" s="11"/>
      <c r="E55" s="62"/>
      <c r="F55" s="61"/>
      <c r="G55" s="11"/>
      <c r="H55" s="45">
        <f t="shared" si="2"/>
        <v>0</v>
      </c>
      <c r="I55" s="46">
        <f t="shared" si="2"/>
        <v>0</v>
      </c>
    </row>
    <row r="56" spans="1:18" x14ac:dyDescent="0.25">
      <c r="A56" s="98" t="s">
        <v>73</v>
      </c>
      <c r="B56" s="117"/>
      <c r="C56" s="97"/>
      <c r="D56" s="11"/>
      <c r="E56" s="62"/>
      <c r="F56" s="106"/>
      <c r="G56" s="11"/>
      <c r="H56" s="45"/>
      <c r="I56" s="46"/>
      <c r="J56" s="27"/>
      <c r="K56" s="27"/>
      <c r="L56" s="27"/>
      <c r="M56" s="27"/>
      <c r="N56" s="27"/>
      <c r="O56" s="27"/>
      <c r="P56" s="27"/>
      <c r="Q56" s="27"/>
      <c r="R56" s="27"/>
    </row>
    <row r="57" spans="1:18" x14ac:dyDescent="0.25">
      <c r="A57" s="99" t="s">
        <v>20</v>
      </c>
      <c r="B57" s="117">
        <v>0</v>
      </c>
      <c r="C57" s="97">
        <v>0</v>
      </c>
      <c r="D57" s="11"/>
      <c r="E57" s="118">
        <v>0</v>
      </c>
      <c r="F57" s="90">
        <v>0</v>
      </c>
      <c r="G57" s="11"/>
      <c r="H57" s="45">
        <f t="shared" ref="H57:I88" si="3">B57-E57</f>
        <v>0</v>
      </c>
      <c r="I57" s="46">
        <f t="shared" si="3"/>
        <v>0</v>
      </c>
    </row>
    <row r="58" spans="1:18" x14ac:dyDescent="0.25">
      <c r="A58" s="99" t="s">
        <v>46</v>
      </c>
      <c r="B58" s="117">
        <v>0</v>
      </c>
      <c r="C58" s="97">
        <v>0</v>
      </c>
      <c r="D58" s="11"/>
      <c r="E58" s="117">
        <v>0</v>
      </c>
      <c r="F58" s="97">
        <v>0</v>
      </c>
      <c r="G58" s="11"/>
      <c r="H58" s="45">
        <f t="shared" si="3"/>
        <v>0</v>
      </c>
      <c r="I58" s="46">
        <f t="shared" si="3"/>
        <v>0</v>
      </c>
    </row>
    <row r="59" spans="1:18" x14ac:dyDescent="0.25">
      <c r="A59" s="99" t="s">
        <v>48</v>
      </c>
      <c r="B59" s="117">
        <v>0</v>
      </c>
      <c r="C59" s="97">
        <v>0</v>
      </c>
      <c r="D59" s="11"/>
      <c r="E59" s="117">
        <v>0</v>
      </c>
      <c r="F59" s="97">
        <v>0</v>
      </c>
      <c r="G59" s="11"/>
      <c r="H59" s="45">
        <f t="shared" si="3"/>
        <v>0</v>
      </c>
      <c r="I59" s="46">
        <f t="shared" si="3"/>
        <v>0</v>
      </c>
    </row>
    <row r="60" spans="1:18" x14ac:dyDescent="0.25">
      <c r="A60" s="99" t="s">
        <v>49</v>
      </c>
      <c r="B60" s="117">
        <v>0</v>
      </c>
      <c r="C60" s="97">
        <v>0</v>
      </c>
      <c r="D60" s="11"/>
      <c r="E60" s="117">
        <v>0</v>
      </c>
      <c r="F60" s="97">
        <v>0</v>
      </c>
      <c r="G60" s="11"/>
      <c r="H60" s="45">
        <f t="shared" si="3"/>
        <v>0</v>
      </c>
      <c r="I60" s="46">
        <f t="shared" si="3"/>
        <v>0</v>
      </c>
    </row>
    <row r="61" spans="1:18" x14ac:dyDescent="0.25">
      <c r="A61" s="99" t="s">
        <v>21</v>
      </c>
      <c r="B61" s="117">
        <v>0</v>
      </c>
      <c r="C61" s="97">
        <v>0</v>
      </c>
      <c r="D61" s="11"/>
      <c r="E61" s="117">
        <v>0</v>
      </c>
      <c r="F61" s="97">
        <v>0</v>
      </c>
      <c r="G61" s="11"/>
      <c r="H61" s="45">
        <f t="shared" si="3"/>
        <v>0</v>
      </c>
      <c r="I61" s="46">
        <f t="shared" si="3"/>
        <v>0</v>
      </c>
    </row>
    <row r="62" spans="1:18" x14ac:dyDescent="0.25">
      <c r="A62" s="99" t="s">
        <v>22</v>
      </c>
      <c r="B62" s="117">
        <v>0</v>
      </c>
      <c r="C62" s="97">
        <v>0</v>
      </c>
      <c r="D62" s="11"/>
      <c r="E62" s="117">
        <v>0</v>
      </c>
      <c r="F62" s="97">
        <v>0</v>
      </c>
      <c r="G62" s="11"/>
      <c r="H62" s="45">
        <f t="shared" si="3"/>
        <v>0</v>
      </c>
      <c r="I62" s="46">
        <f t="shared" si="3"/>
        <v>0</v>
      </c>
    </row>
    <row r="63" spans="1:18" x14ac:dyDescent="0.25">
      <c r="A63" s="99" t="s">
        <v>23</v>
      </c>
      <c r="B63" s="117">
        <v>0</v>
      </c>
      <c r="C63" s="97">
        <v>0</v>
      </c>
      <c r="D63" s="11"/>
      <c r="E63" s="117">
        <v>0</v>
      </c>
      <c r="F63" s="97">
        <v>0</v>
      </c>
      <c r="G63" s="11"/>
      <c r="H63" s="45">
        <f t="shared" si="3"/>
        <v>0</v>
      </c>
      <c r="I63" s="46">
        <f t="shared" si="3"/>
        <v>0</v>
      </c>
    </row>
    <row r="64" spans="1:18" x14ac:dyDescent="0.25">
      <c r="A64" s="99" t="s">
        <v>25</v>
      </c>
      <c r="B64" s="117">
        <v>0</v>
      </c>
      <c r="C64" s="97">
        <v>0</v>
      </c>
      <c r="D64" s="11"/>
      <c r="E64" s="117">
        <v>0</v>
      </c>
      <c r="F64" s="97">
        <v>0</v>
      </c>
      <c r="G64" s="11"/>
      <c r="H64" s="45">
        <f t="shared" si="3"/>
        <v>0</v>
      </c>
      <c r="I64" s="46">
        <f t="shared" si="3"/>
        <v>0</v>
      </c>
    </row>
    <row r="65" spans="1:9" x14ac:dyDescent="0.25">
      <c r="A65" s="99" t="s">
        <v>67</v>
      </c>
      <c r="B65" s="118">
        <v>260</v>
      </c>
      <c r="C65" s="64">
        <v>2</v>
      </c>
      <c r="D65" s="11"/>
      <c r="E65" s="118">
        <v>384</v>
      </c>
      <c r="F65" s="90">
        <v>3.6</v>
      </c>
      <c r="G65" s="11"/>
      <c r="H65" s="45">
        <f t="shared" si="3"/>
        <v>-124</v>
      </c>
      <c r="I65" s="46">
        <f t="shared" si="3"/>
        <v>-1.6</v>
      </c>
    </row>
    <row r="66" spans="1:9" x14ac:dyDescent="0.25">
      <c r="A66" s="99" t="s">
        <v>28</v>
      </c>
      <c r="B66" s="118">
        <v>0</v>
      </c>
      <c r="C66" s="64">
        <v>0</v>
      </c>
      <c r="D66" s="11"/>
      <c r="E66" s="118">
        <v>0</v>
      </c>
      <c r="F66" s="90">
        <v>0</v>
      </c>
      <c r="G66" s="11"/>
      <c r="H66" s="45">
        <f t="shared" si="3"/>
        <v>0</v>
      </c>
      <c r="I66" s="46">
        <f t="shared" si="3"/>
        <v>0</v>
      </c>
    </row>
    <row r="67" spans="1:9" x14ac:dyDescent="0.25">
      <c r="A67" s="98" t="s">
        <v>74</v>
      </c>
      <c r="B67" s="117"/>
      <c r="C67" s="97"/>
      <c r="D67" s="11"/>
      <c r="E67" s="62"/>
      <c r="F67" s="61"/>
      <c r="G67" s="11"/>
      <c r="H67" s="45"/>
      <c r="I67" s="46"/>
    </row>
    <row r="68" spans="1:9" x14ac:dyDescent="0.25">
      <c r="A68" s="99" t="s">
        <v>29</v>
      </c>
      <c r="B68" s="118">
        <v>0</v>
      </c>
      <c r="C68" s="97">
        <v>0</v>
      </c>
      <c r="D68" s="11"/>
      <c r="E68" s="118">
        <v>0</v>
      </c>
      <c r="F68" s="90">
        <v>0</v>
      </c>
      <c r="G68" s="11"/>
      <c r="H68" s="45">
        <f t="shared" si="3"/>
        <v>0</v>
      </c>
      <c r="I68" s="46">
        <f t="shared" si="3"/>
        <v>0</v>
      </c>
    </row>
    <row r="69" spans="1:9" x14ac:dyDescent="0.25">
      <c r="A69" s="99" t="s">
        <v>20</v>
      </c>
      <c r="B69" s="118">
        <v>0</v>
      </c>
      <c r="C69" s="97">
        <v>0</v>
      </c>
      <c r="D69" s="11"/>
      <c r="E69" s="118">
        <v>0</v>
      </c>
      <c r="F69" s="90">
        <v>0</v>
      </c>
      <c r="G69" s="11"/>
      <c r="H69" s="45">
        <f t="shared" si="3"/>
        <v>0</v>
      </c>
      <c r="I69" s="46">
        <f t="shared" si="3"/>
        <v>0</v>
      </c>
    </row>
    <row r="70" spans="1:9" x14ac:dyDescent="0.25">
      <c r="A70" s="99" t="s">
        <v>31</v>
      </c>
      <c r="B70" s="118">
        <v>0.1</v>
      </c>
      <c r="C70" s="97">
        <v>0</v>
      </c>
      <c r="D70" s="11"/>
      <c r="E70" s="118">
        <v>0</v>
      </c>
      <c r="F70" s="90">
        <v>0</v>
      </c>
      <c r="G70" s="11"/>
      <c r="H70" s="45">
        <f t="shared" si="3"/>
        <v>0.1</v>
      </c>
      <c r="I70" s="46">
        <f t="shared" si="3"/>
        <v>0</v>
      </c>
    </row>
    <row r="71" spans="1:9" x14ac:dyDescent="0.25">
      <c r="A71" s="99" t="s">
        <v>44</v>
      </c>
      <c r="B71" s="118">
        <v>0</v>
      </c>
      <c r="C71" s="97">
        <v>0</v>
      </c>
      <c r="D71" s="11"/>
      <c r="E71" s="118">
        <v>0</v>
      </c>
      <c r="F71" s="90">
        <v>0</v>
      </c>
      <c r="G71" s="11"/>
      <c r="H71" s="45">
        <f t="shared" si="3"/>
        <v>0</v>
      </c>
      <c r="I71" s="46">
        <f t="shared" si="3"/>
        <v>0</v>
      </c>
    </row>
    <row r="72" spans="1:9" x14ac:dyDescent="0.25">
      <c r="A72" s="99" t="s">
        <v>47</v>
      </c>
      <c r="B72" s="118">
        <v>0</v>
      </c>
      <c r="C72" s="97">
        <v>0.4</v>
      </c>
      <c r="D72" s="11"/>
      <c r="E72" s="118">
        <v>0</v>
      </c>
      <c r="F72" s="90">
        <v>0</v>
      </c>
      <c r="G72" s="11"/>
      <c r="H72" s="45">
        <f t="shared" si="3"/>
        <v>0</v>
      </c>
      <c r="I72" s="46">
        <f t="shared" si="3"/>
        <v>0.4</v>
      </c>
    </row>
    <row r="73" spans="1:9" x14ac:dyDescent="0.25">
      <c r="A73" s="99" t="s">
        <v>23</v>
      </c>
      <c r="B73" s="118">
        <v>0.1</v>
      </c>
      <c r="C73" s="97">
        <v>0</v>
      </c>
      <c r="D73" s="11"/>
      <c r="E73" s="118">
        <v>0.1</v>
      </c>
      <c r="F73" s="90">
        <v>0</v>
      </c>
      <c r="G73" s="11"/>
      <c r="H73" s="45">
        <f t="shared" si="3"/>
        <v>0</v>
      </c>
      <c r="I73" s="46">
        <f t="shared" si="3"/>
        <v>0</v>
      </c>
    </row>
    <row r="74" spans="1:9" x14ac:dyDescent="0.25">
      <c r="A74" s="99" t="s">
        <v>79</v>
      </c>
      <c r="B74" s="118">
        <v>0</v>
      </c>
      <c r="C74" s="97">
        <v>0</v>
      </c>
      <c r="D74" s="11"/>
      <c r="E74" s="118">
        <v>0</v>
      </c>
      <c r="F74" s="90">
        <v>0.3</v>
      </c>
      <c r="G74" s="11"/>
      <c r="H74" s="45">
        <f t="shared" si="3"/>
        <v>0</v>
      </c>
      <c r="I74" s="46">
        <f t="shared" si="3"/>
        <v>-0.3</v>
      </c>
    </row>
    <row r="75" spans="1:9" hidden="1" x14ac:dyDescent="0.25">
      <c r="A75" s="99" t="s">
        <v>28</v>
      </c>
      <c r="B75" s="126">
        <v>0</v>
      </c>
      <c r="C75" s="102">
        <v>0</v>
      </c>
      <c r="D75" s="30"/>
      <c r="E75" s="126">
        <v>0</v>
      </c>
      <c r="F75" s="89">
        <v>0</v>
      </c>
      <c r="G75" s="30"/>
      <c r="H75" s="62">
        <f t="shared" si="3"/>
        <v>0</v>
      </c>
      <c r="I75" s="63">
        <f t="shared" si="3"/>
        <v>0</v>
      </c>
    </row>
    <row r="76" spans="1:9" hidden="1" x14ac:dyDescent="0.25">
      <c r="A76" s="98" t="s">
        <v>72</v>
      </c>
      <c r="B76" s="122"/>
      <c r="C76" s="102"/>
      <c r="D76" s="30"/>
      <c r="E76" s="62"/>
      <c r="F76" s="61"/>
      <c r="G76" s="30"/>
      <c r="H76" s="62"/>
      <c r="I76" s="63"/>
    </row>
    <row r="77" spans="1:9" hidden="1" x14ac:dyDescent="0.25">
      <c r="A77" s="99" t="s">
        <v>42</v>
      </c>
      <c r="B77" s="118"/>
      <c r="C77" s="97"/>
      <c r="D77" s="11"/>
      <c r="E77" s="118"/>
      <c r="F77" s="90"/>
      <c r="G77" s="11"/>
      <c r="H77" s="45">
        <f t="shared" si="3"/>
        <v>0</v>
      </c>
      <c r="I77" s="46">
        <f t="shared" si="3"/>
        <v>0</v>
      </c>
    </row>
    <row r="78" spans="1:9" hidden="1" x14ac:dyDescent="0.25">
      <c r="A78" s="99" t="s">
        <v>43</v>
      </c>
      <c r="B78" s="118"/>
      <c r="C78" s="97"/>
      <c r="D78" s="11"/>
      <c r="E78" s="118"/>
      <c r="F78" s="90"/>
      <c r="G78" s="11"/>
      <c r="H78" s="45">
        <f t="shared" si="3"/>
        <v>0</v>
      </c>
      <c r="I78" s="46">
        <f t="shared" si="3"/>
        <v>0</v>
      </c>
    </row>
    <row r="79" spans="1:9" hidden="1" x14ac:dyDescent="0.25">
      <c r="A79" s="99" t="s">
        <v>45</v>
      </c>
      <c r="B79" s="118"/>
      <c r="C79" s="97"/>
      <c r="D79" s="11"/>
      <c r="E79" s="118"/>
      <c r="F79" s="90"/>
      <c r="G79" s="11"/>
      <c r="H79" s="45">
        <f t="shared" si="3"/>
        <v>0</v>
      </c>
      <c r="I79" s="46">
        <f t="shared" si="3"/>
        <v>0</v>
      </c>
    </row>
    <row r="80" spans="1:9" hidden="1" x14ac:dyDescent="0.25">
      <c r="A80" s="99" t="s">
        <v>86</v>
      </c>
      <c r="B80" s="118"/>
      <c r="C80" s="97"/>
      <c r="D80" s="11"/>
      <c r="E80" s="118"/>
      <c r="F80" s="90"/>
      <c r="G80" s="11"/>
      <c r="H80" s="45">
        <f t="shared" si="3"/>
        <v>0</v>
      </c>
      <c r="I80" s="46">
        <f t="shared" si="3"/>
        <v>0</v>
      </c>
    </row>
    <row r="81" spans="1:9" hidden="1" x14ac:dyDescent="0.25">
      <c r="A81" s="99" t="s">
        <v>87</v>
      </c>
      <c r="B81" s="118"/>
      <c r="C81" s="97"/>
      <c r="D81" s="11"/>
      <c r="E81" s="118"/>
      <c r="F81" s="90"/>
      <c r="G81" s="11"/>
      <c r="H81" s="45">
        <f t="shared" si="3"/>
        <v>0</v>
      </c>
      <c r="I81" s="46">
        <f t="shared" si="3"/>
        <v>0</v>
      </c>
    </row>
    <row r="82" spans="1:9" hidden="1" x14ac:dyDescent="0.25">
      <c r="A82" s="99" t="s">
        <v>91</v>
      </c>
      <c r="B82" s="118"/>
      <c r="C82" s="97"/>
      <c r="D82" s="11"/>
      <c r="E82" s="118"/>
      <c r="F82" s="90"/>
      <c r="G82" s="11"/>
      <c r="H82" s="45">
        <f t="shared" si="3"/>
        <v>0</v>
      </c>
      <c r="I82" s="46">
        <f t="shared" si="3"/>
        <v>0</v>
      </c>
    </row>
    <row r="83" spans="1:9" hidden="1" x14ac:dyDescent="0.25">
      <c r="A83" s="99" t="s">
        <v>50</v>
      </c>
      <c r="B83" s="118"/>
      <c r="C83" s="97"/>
      <c r="D83" s="11"/>
      <c r="E83" s="118"/>
      <c r="F83" s="90"/>
      <c r="G83" s="11"/>
      <c r="H83" s="45">
        <f t="shared" si="3"/>
        <v>0</v>
      </c>
      <c r="I83" s="46">
        <f t="shared" si="3"/>
        <v>0</v>
      </c>
    </row>
    <row r="84" spans="1:9" hidden="1" x14ac:dyDescent="0.25">
      <c r="A84" s="99" t="s">
        <v>23</v>
      </c>
      <c r="B84" s="118"/>
      <c r="C84" s="97"/>
      <c r="D84" s="11"/>
      <c r="E84" s="118"/>
      <c r="F84" s="90"/>
      <c r="G84" s="11"/>
      <c r="H84" s="45">
        <f t="shared" si="3"/>
        <v>0</v>
      </c>
      <c r="I84" s="46">
        <f t="shared" si="3"/>
        <v>0</v>
      </c>
    </row>
    <row r="85" spans="1:9" hidden="1" x14ac:dyDescent="0.25">
      <c r="A85" s="99" t="s">
        <v>51</v>
      </c>
      <c r="B85" s="118"/>
      <c r="C85" s="97"/>
      <c r="D85" s="11"/>
      <c r="E85" s="118"/>
      <c r="F85" s="90"/>
      <c r="G85" s="11"/>
      <c r="H85" s="45">
        <f t="shared" si="3"/>
        <v>0</v>
      </c>
      <c r="I85" s="46">
        <f t="shared" si="3"/>
        <v>0</v>
      </c>
    </row>
    <row r="86" spans="1:9" hidden="1" x14ac:dyDescent="0.25">
      <c r="A86" s="99" t="s">
        <v>53</v>
      </c>
      <c r="B86" s="118"/>
      <c r="C86" s="97"/>
      <c r="D86" s="11"/>
      <c r="E86" s="118"/>
      <c r="F86" s="90"/>
      <c r="G86" s="11"/>
      <c r="H86" s="45">
        <f t="shared" si="3"/>
        <v>0</v>
      </c>
      <c r="I86" s="46">
        <f t="shared" si="3"/>
        <v>0</v>
      </c>
    </row>
    <row r="87" spans="1:9" hidden="1" x14ac:dyDescent="0.25">
      <c r="A87" s="99" t="s">
        <v>56</v>
      </c>
      <c r="B87" s="118"/>
      <c r="C87" s="97"/>
      <c r="D87" s="11"/>
      <c r="E87" s="118"/>
      <c r="F87" s="90"/>
      <c r="G87" s="11"/>
      <c r="H87" s="45">
        <f t="shared" si="3"/>
        <v>0</v>
      </c>
      <c r="I87" s="46">
        <f t="shared" si="3"/>
        <v>0</v>
      </c>
    </row>
    <row r="88" spans="1:9" hidden="1" x14ac:dyDescent="0.25">
      <c r="A88" s="99" t="s">
        <v>57</v>
      </c>
      <c r="B88" s="118"/>
      <c r="C88" s="97"/>
      <c r="D88" s="11"/>
      <c r="E88" s="118"/>
      <c r="F88" s="90"/>
      <c r="G88" s="11"/>
      <c r="H88" s="45">
        <f t="shared" si="3"/>
        <v>0</v>
      </c>
      <c r="I88" s="46">
        <f t="shared" si="3"/>
        <v>0</v>
      </c>
    </row>
    <row r="89" spans="1:9" x14ac:dyDescent="0.25">
      <c r="A89" s="98" t="s">
        <v>35</v>
      </c>
      <c r="B89" s="119"/>
      <c r="C89" s="96"/>
      <c r="D89" s="11"/>
      <c r="E89" s="62"/>
      <c r="F89" s="85"/>
      <c r="G89" s="11"/>
      <c r="H89" s="45"/>
      <c r="I89" s="46"/>
    </row>
    <row r="90" spans="1:9" hidden="1" x14ac:dyDescent="0.25">
      <c r="A90" s="99" t="s">
        <v>48</v>
      </c>
      <c r="B90" s="121"/>
      <c r="C90" s="110"/>
      <c r="D90" s="11"/>
      <c r="E90" s="62"/>
      <c r="F90" s="85"/>
      <c r="G90" s="11"/>
      <c r="H90" s="45">
        <f t="shared" ref="H90:I100" si="4">B90-E90</f>
        <v>0</v>
      </c>
      <c r="I90" s="46">
        <f t="shared" si="4"/>
        <v>0</v>
      </c>
    </row>
    <row r="91" spans="1:9" x14ac:dyDescent="0.25">
      <c r="A91" s="99" t="s">
        <v>77</v>
      </c>
      <c r="B91" s="117">
        <v>0</v>
      </c>
      <c r="C91" s="97">
        <v>0</v>
      </c>
      <c r="D91" s="11"/>
      <c r="E91" s="62">
        <v>0</v>
      </c>
      <c r="F91" s="61">
        <v>0</v>
      </c>
      <c r="G91" s="11"/>
      <c r="H91" s="45">
        <f t="shared" si="4"/>
        <v>0</v>
      </c>
      <c r="I91" s="46">
        <f t="shared" si="4"/>
        <v>0</v>
      </c>
    </row>
    <row r="92" spans="1:9" hidden="1" x14ac:dyDescent="0.25">
      <c r="A92" s="99" t="s">
        <v>20</v>
      </c>
      <c r="B92" s="117"/>
      <c r="C92" s="97"/>
      <c r="D92" s="11"/>
      <c r="E92" s="62"/>
      <c r="F92" s="61"/>
      <c r="G92" s="11"/>
      <c r="H92" s="45">
        <f t="shared" si="4"/>
        <v>0</v>
      </c>
      <c r="I92" s="46">
        <f t="shared" si="4"/>
        <v>0</v>
      </c>
    </row>
    <row r="93" spans="1:9" hidden="1" x14ac:dyDescent="0.25">
      <c r="A93" s="99" t="s">
        <v>36</v>
      </c>
      <c r="B93" s="117"/>
      <c r="C93" s="97"/>
      <c r="D93" s="11"/>
      <c r="E93" s="62"/>
      <c r="F93" s="61"/>
      <c r="G93" s="11"/>
      <c r="H93" s="45">
        <f t="shared" si="4"/>
        <v>0</v>
      </c>
      <c r="I93" s="46">
        <f t="shared" si="4"/>
        <v>0</v>
      </c>
    </row>
    <row r="94" spans="1:9" hidden="1" x14ac:dyDescent="0.25">
      <c r="A94" s="99" t="s">
        <v>28</v>
      </c>
      <c r="B94" s="117"/>
      <c r="C94" s="97"/>
      <c r="D94" s="11"/>
      <c r="E94" s="62"/>
      <c r="F94" s="61"/>
      <c r="G94" s="11"/>
      <c r="H94" s="45">
        <f t="shared" si="4"/>
        <v>0</v>
      </c>
      <c r="I94" s="46">
        <f t="shared" si="4"/>
        <v>0</v>
      </c>
    </row>
    <row r="95" spans="1:9" x14ac:dyDescent="0.25">
      <c r="A95" s="98" t="s">
        <v>75</v>
      </c>
      <c r="B95" s="122"/>
      <c r="C95" s="102"/>
      <c r="D95" s="80"/>
      <c r="E95" s="128"/>
      <c r="F95" s="108"/>
      <c r="G95" s="80"/>
      <c r="H95" s="45"/>
      <c r="I95" s="46"/>
    </row>
    <row r="96" spans="1:9" x14ac:dyDescent="0.25">
      <c r="A96" s="99" t="s">
        <v>37</v>
      </c>
      <c r="B96" s="122">
        <v>25</v>
      </c>
      <c r="C96" s="102">
        <v>0</v>
      </c>
      <c r="D96" s="80"/>
      <c r="E96" s="128">
        <v>4</v>
      </c>
      <c r="F96" s="108">
        <v>0</v>
      </c>
      <c r="G96" s="80"/>
      <c r="H96" s="45">
        <f t="shared" si="4"/>
        <v>21</v>
      </c>
      <c r="I96" s="46">
        <f t="shared" si="4"/>
        <v>0</v>
      </c>
    </row>
    <row r="97" spans="1:9" x14ac:dyDescent="0.25">
      <c r="A97" s="99" t="s">
        <v>38</v>
      </c>
      <c r="B97" s="120">
        <v>0</v>
      </c>
      <c r="C97" s="101">
        <v>0</v>
      </c>
      <c r="D97" s="80"/>
      <c r="E97" s="129">
        <v>0</v>
      </c>
      <c r="F97" s="109">
        <v>0</v>
      </c>
      <c r="G97" s="80"/>
      <c r="H97" s="70">
        <f t="shared" si="4"/>
        <v>0</v>
      </c>
      <c r="I97" s="71">
        <f t="shared" si="4"/>
        <v>0</v>
      </c>
    </row>
    <row r="98" spans="1:9" x14ac:dyDescent="0.25">
      <c r="A98" s="10" t="s">
        <v>10</v>
      </c>
      <c r="B98" s="62">
        <f>SUM(B57:B97)</f>
        <v>285.20000000000005</v>
      </c>
      <c r="C98" s="85">
        <f>SUM(C57:C97)</f>
        <v>2.4</v>
      </c>
      <c r="D98" s="11"/>
      <c r="E98" s="62">
        <v>389</v>
      </c>
      <c r="F98" s="61">
        <v>3.9</v>
      </c>
      <c r="G98" s="11"/>
      <c r="H98" s="45">
        <f t="shared" si="4"/>
        <v>-103.79999999999995</v>
      </c>
      <c r="I98" s="46">
        <f t="shared" si="4"/>
        <v>-1.5</v>
      </c>
    </row>
    <row r="99" spans="1:9" x14ac:dyDescent="0.25">
      <c r="A99" s="10"/>
      <c r="B99" s="62"/>
      <c r="C99" s="85"/>
      <c r="D99" s="11"/>
      <c r="E99" s="62"/>
      <c r="F99" s="61"/>
      <c r="G99" s="11"/>
      <c r="H99" s="45"/>
      <c r="I99" s="46"/>
    </row>
    <row r="100" spans="1:9" ht="13.8" thickBot="1" x14ac:dyDescent="0.3">
      <c r="A100" s="32" t="s">
        <v>5</v>
      </c>
      <c r="B100" s="73">
        <f>B98+B44</f>
        <v>285.20000000000005</v>
      </c>
      <c r="C100" s="76">
        <f>C98+C44</f>
        <v>2.4</v>
      </c>
      <c r="D100" s="11"/>
      <c r="E100" s="73">
        <v>389</v>
      </c>
      <c r="F100" s="104">
        <v>3.9</v>
      </c>
      <c r="G100" s="11"/>
      <c r="H100" s="73">
        <f t="shared" si="4"/>
        <v>-103.79999999999995</v>
      </c>
      <c r="I100" s="74">
        <f t="shared" si="4"/>
        <v>-1.5</v>
      </c>
    </row>
    <row r="101" spans="1:9" ht="14.4" thickTop="1" thickBot="1" x14ac:dyDescent="0.3">
      <c r="B101" s="45"/>
      <c r="C101" s="65"/>
      <c r="D101" s="11"/>
      <c r="E101" s="45"/>
      <c r="F101" s="44"/>
      <c r="G101" s="11"/>
      <c r="H101" s="45"/>
      <c r="I101" s="46"/>
    </row>
    <row r="102" spans="1:9" x14ac:dyDescent="0.25">
      <c r="A102" s="145" t="s">
        <v>4</v>
      </c>
      <c r="B102" s="45"/>
      <c r="C102" s="65"/>
      <c r="D102" s="11"/>
      <c r="E102" s="45"/>
      <c r="F102" s="44"/>
      <c r="G102" s="11"/>
      <c r="H102" s="45"/>
      <c r="I102" s="46"/>
    </row>
    <row r="103" spans="1:9" ht="13.8" thickBot="1" x14ac:dyDescent="0.3">
      <c r="A103" s="146" t="s">
        <v>63</v>
      </c>
      <c r="B103" s="45"/>
      <c r="C103" s="65"/>
      <c r="D103" s="11"/>
      <c r="E103" s="45"/>
      <c r="F103" s="44"/>
      <c r="G103" s="11"/>
      <c r="H103" s="45"/>
      <c r="I103" s="46"/>
    </row>
    <row r="104" spans="1:9" x14ac:dyDescent="0.25">
      <c r="A104" s="79" t="s">
        <v>71</v>
      </c>
      <c r="B104" s="70"/>
      <c r="C104" s="67"/>
      <c r="D104" s="11"/>
      <c r="E104" s="70"/>
      <c r="F104" s="69"/>
      <c r="G104" s="11"/>
      <c r="H104" s="70"/>
      <c r="I104" s="71"/>
    </row>
    <row r="105" spans="1:9" x14ac:dyDescent="0.25">
      <c r="A105" s="10" t="s">
        <v>10</v>
      </c>
      <c r="B105" s="45">
        <v>0</v>
      </c>
      <c r="C105" s="65">
        <v>0</v>
      </c>
      <c r="D105" s="11"/>
      <c r="E105" s="45">
        <v>0</v>
      </c>
      <c r="F105" s="44">
        <v>0</v>
      </c>
      <c r="G105" s="11"/>
      <c r="H105" s="45">
        <v>0</v>
      </c>
      <c r="I105" s="46">
        <v>0</v>
      </c>
    </row>
    <row r="106" spans="1:9" ht="13.8" thickBot="1" x14ac:dyDescent="0.3">
      <c r="B106" s="45"/>
      <c r="C106" s="65"/>
      <c r="D106" s="11"/>
      <c r="E106" s="45"/>
      <c r="F106" s="44"/>
      <c r="G106" s="11"/>
      <c r="H106" s="45"/>
      <c r="I106" s="46"/>
    </row>
    <row r="107" spans="1:9" x14ac:dyDescent="0.25">
      <c r="A107" s="145" t="s">
        <v>4</v>
      </c>
      <c r="B107" s="45"/>
      <c r="C107" s="65"/>
      <c r="D107" s="11"/>
      <c r="E107" s="45"/>
      <c r="F107" s="44"/>
      <c r="G107" s="11"/>
      <c r="H107" s="45"/>
      <c r="I107" s="46"/>
    </row>
    <row r="108" spans="1:9" ht="13.8" thickBot="1" x14ac:dyDescent="0.3">
      <c r="A108" s="146" t="s">
        <v>80</v>
      </c>
      <c r="B108" s="45"/>
      <c r="C108" s="65"/>
      <c r="D108" s="11"/>
      <c r="E108" s="45"/>
      <c r="F108" s="44"/>
      <c r="G108" s="11"/>
      <c r="H108" s="45"/>
      <c r="I108" s="46"/>
    </row>
    <row r="109" spans="1:9" x14ac:dyDescent="0.25">
      <c r="A109" s="79" t="s">
        <v>71</v>
      </c>
      <c r="B109" s="70"/>
      <c r="C109" s="67"/>
      <c r="D109" s="11"/>
      <c r="E109" s="70"/>
      <c r="F109" s="69"/>
      <c r="G109" s="11"/>
      <c r="H109" s="70"/>
      <c r="I109" s="71"/>
    </row>
    <row r="110" spans="1:9" hidden="1" x14ac:dyDescent="0.25">
      <c r="A110" s="98" t="s">
        <v>76</v>
      </c>
      <c r="B110" s="45"/>
      <c r="C110" s="65"/>
      <c r="D110" s="11"/>
      <c r="E110" s="45"/>
      <c r="F110" s="44"/>
      <c r="G110" s="11"/>
      <c r="H110" s="45"/>
      <c r="I110" s="46"/>
    </row>
    <row r="111" spans="1:9" hidden="1" x14ac:dyDescent="0.25">
      <c r="A111" s="99" t="s">
        <v>15</v>
      </c>
      <c r="B111" s="45"/>
      <c r="C111" s="65"/>
      <c r="D111" s="11"/>
      <c r="E111" s="45"/>
      <c r="F111" s="44"/>
      <c r="G111" s="11"/>
      <c r="H111" s="45">
        <f>B111-E111</f>
        <v>0</v>
      </c>
      <c r="I111" s="46">
        <f>C111-F111</f>
        <v>0</v>
      </c>
    </row>
    <row r="112" spans="1:9" x14ac:dyDescent="0.25">
      <c r="A112" s="98" t="s">
        <v>74</v>
      </c>
      <c r="B112" s="123"/>
      <c r="C112" s="100"/>
      <c r="D112" s="11"/>
      <c r="E112" s="45"/>
      <c r="F112" s="44"/>
      <c r="G112" s="11"/>
      <c r="H112" s="45"/>
      <c r="I112" s="46"/>
    </row>
    <row r="113" spans="1:9" hidden="1" x14ac:dyDescent="0.25">
      <c r="A113" s="99" t="s">
        <v>64</v>
      </c>
      <c r="B113" s="118"/>
      <c r="C113" s="97"/>
      <c r="D113" s="11"/>
      <c r="E113" s="45"/>
      <c r="F113" s="44"/>
      <c r="G113" s="11"/>
      <c r="H113" s="45">
        <f t="shared" ref="H113:H120" si="5">B113-E113</f>
        <v>0</v>
      </c>
      <c r="I113" s="46">
        <f t="shared" ref="I113:I120" si="6">C113-F113</f>
        <v>0</v>
      </c>
    </row>
    <row r="114" spans="1:9" hidden="1" x14ac:dyDescent="0.25">
      <c r="A114" s="99" t="s">
        <v>31</v>
      </c>
      <c r="B114" s="118"/>
      <c r="C114" s="97"/>
      <c r="D114" s="11"/>
      <c r="E114" s="45"/>
      <c r="F114" s="44"/>
      <c r="G114" s="11"/>
      <c r="H114" s="45">
        <f t="shared" si="5"/>
        <v>0</v>
      </c>
      <c r="I114" s="46">
        <f t="shared" si="6"/>
        <v>0</v>
      </c>
    </row>
    <row r="115" spans="1:9" x14ac:dyDescent="0.25">
      <c r="A115" s="99" t="s">
        <v>47</v>
      </c>
      <c r="B115" s="124">
        <v>0.5</v>
      </c>
      <c r="C115" s="101">
        <v>0</v>
      </c>
      <c r="D115" s="11"/>
      <c r="E115" s="70">
        <v>1</v>
      </c>
      <c r="F115" s="69">
        <v>0</v>
      </c>
      <c r="G115" s="11"/>
      <c r="H115" s="70">
        <f t="shared" si="5"/>
        <v>-0.5</v>
      </c>
      <c r="I115" s="71">
        <f t="shared" si="6"/>
        <v>0</v>
      </c>
    </row>
    <row r="116" spans="1:9" hidden="1" x14ac:dyDescent="0.25">
      <c r="A116" s="98" t="s">
        <v>35</v>
      </c>
      <c r="B116" s="118"/>
      <c r="C116" s="97"/>
      <c r="D116" s="11"/>
      <c r="E116" s="45"/>
      <c r="F116" s="44"/>
      <c r="G116" s="11"/>
      <c r="H116" s="45">
        <f t="shared" si="5"/>
        <v>0</v>
      </c>
      <c r="I116" s="46">
        <f t="shared" si="6"/>
        <v>0</v>
      </c>
    </row>
    <row r="117" spans="1:9" hidden="1" x14ac:dyDescent="0.25">
      <c r="A117" s="99" t="s">
        <v>35</v>
      </c>
      <c r="B117" s="118"/>
      <c r="C117" s="97"/>
      <c r="D117" s="11"/>
      <c r="E117" s="45"/>
      <c r="F117" s="44"/>
      <c r="G117" s="11"/>
      <c r="H117" s="45">
        <f t="shared" si="5"/>
        <v>0</v>
      </c>
      <c r="I117" s="46">
        <f t="shared" si="6"/>
        <v>0</v>
      </c>
    </row>
    <row r="118" spans="1:9" x14ac:dyDescent="0.25">
      <c r="A118" s="98" t="s">
        <v>75</v>
      </c>
      <c r="B118" s="123"/>
      <c r="C118" s="96"/>
      <c r="D118" s="11"/>
      <c r="E118" s="45"/>
      <c r="F118" s="44"/>
      <c r="G118" s="11"/>
      <c r="H118" s="45"/>
      <c r="I118" s="46">
        <f t="shared" si="6"/>
        <v>0</v>
      </c>
    </row>
    <row r="119" spans="1:9" x14ac:dyDescent="0.25">
      <c r="A119" s="99" t="s">
        <v>37</v>
      </c>
      <c r="B119" s="124">
        <v>0</v>
      </c>
      <c r="C119" s="101">
        <v>0</v>
      </c>
      <c r="D119" s="11"/>
      <c r="E119" s="70">
        <v>0</v>
      </c>
      <c r="F119" s="69">
        <v>0</v>
      </c>
      <c r="G119" s="11"/>
      <c r="H119" s="70">
        <f t="shared" si="5"/>
        <v>0</v>
      </c>
      <c r="I119" s="71">
        <f t="shared" si="6"/>
        <v>0</v>
      </c>
    </row>
    <row r="120" spans="1:9" x14ac:dyDescent="0.25">
      <c r="A120" s="10" t="s">
        <v>10</v>
      </c>
      <c r="B120" s="45">
        <v>0.5</v>
      </c>
      <c r="C120" s="66">
        <f>SUM(C113:C119)</f>
        <v>0</v>
      </c>
      <c r="D120" s="11"/>
      <c r="E120" s="45">
        <v>1</v>
      </c>
      <c r="F120" s="44">
        <v>0</v>
      </c>
      <c r="G120" s="11"/>
      <c r="H120" s="45">
        <f t="shared" si="5"/>
        <v>-0.5</v>
      </c>
      <c r="I120" s="46">
        <f t="shared" si="6"/>
        <v>0</v>
      </c>
    </row>
    <row r="121" spans="1:9" ht="13.8" thickBot="1" x14ac:dyDescent="0.3">
      <c r="B121" s="45"/>
      <c r="C121" s="66"/>
      <c r="D121" s="11"/>
      <c r="E121" s="45"/>
      <c r="F121" s="44"/>
      <c r="G121" s="11"/>
      <c r="H121" s="45"/>
      <c r="I121" s="46"/>
    </row>
    <row r="122" spans="1:9" x14ac:dyDescent="0.25">
      <c r="A122" s="145" t="s">
        <v>4</v>
      </c>
      <c r="B122" s="45"/>
      <c r="C122" s="66"/>
      <c r="D122" s="11"/>
      <c r="E122" s="45"/>
      <c r="F122" s="44"/>
      <c r="G122" s="11"/>
      <c r="H122" s="45"/>
      <c r="I122" s="46"/>
    </row>
    <row r="123" spans="1:9" ht="13.8" thickBot="1" x14ac:dyDescent="0.3">
      <c r="A123" s="146" t="s">
        <v>81</v>
      </c>
      <c r="B123" s="45"/>
      <c r="C123" s="65"/>
      <c r="D123" s="11"/>
      <c r="E123" s="45"/>
      <c r="F123" s="44"/>
      <c r="G123" s="11"/>
      <c r="H123" s="45"/>
      <c r="I123" s="46"/>
    </row>
    <row r="124" spans="1:9" x14ac:dyDescent="0.25">
      <c r="A124" s="79" t="s">
        <v>71</v>
      </c>
      <c r="B124" s="70"/>
      <c r="C124" s="67"/>
      <c r="D124" s="11"/>
      <c r="E124" s="70"/>
      <c r="F124" s="69"/>
      <c r="G124" s="11"/>
      <c r="H124" s="70"/>
      <c r="I124" s="71"/>
    </row>
    <row r="125" spans="1:9" hidden="1" x14ac:dyDescent="0.25">
      <c r="A125" s="98" t="s">
        <v>73</v>
      </c>
      <c r="B125" s="45"/>
      <c r="C125" s="65"/>
      <c r="D125" s="11"/>
      <c r="E125" s="45"/>
      <c r="F125" s="44"/>
      <c r="G125" s="11"/>
      <c r="H125" s="45"/>
      <c r="I125" s="46"/>
    </row>
    <row r="126" spans="1:9" hidden="1" x14ac:dyDescent="0.25">
      <c r="A126" s="99" t="s">
        <v>84</v>
      </c>
      <c r="B126" s="45"/>
      <c r="C126" s="65"/>
      <c r="D126" s="11"/>
      <c r="E126" s="45"/>
      <c r="F126" s="44"/>
      <c r="G126" s="11"/>
      <c r="H126" s="45">
        <f>B126-E126</f>
        <v>0</v>
      </c>
      <c r="I126" s="46">
        <f>C126-F126</f>
        <v>0</v>
      </c>
    </row>
    <row r="127" spans="1:9" hidden="1" x14ac:dyDescent="0.25">
      <c r="A127" s="99" t="s">
        <v>85</v>
      </c>
      <c r="B127" s="45"/>
      <c r="C127" s="65"/>
      <c r="D127" s="11"/>
      <c r="E127" s="45"/>
      <c r="F127" s="44"/>
      <c r="G127" s="11"/>
      <c r="H127" s="45">
        <f t="shared" ref="H127:I132" si="7">B127-E127</f>
        <v>0</v>
      </c>
      <c r="I127" s="46">
        <f t="shared" si="7"/>
        <v>0</v>
      </c>
    </row>
    <row r="128" spans="1:9" hidden="1" x14ac:dyDescent="0.25">
      <c r="A128" s="98" t="s">
        <v>74</v>
      </c>
      <c r="B128" s="45"/>
      <c r="C128" s="65"/>
      <c r="D128" s="11"/>
      <c r="E128" s="45"/>
      <c r="F128" s="44"/>
      <c r="G128" s="11"/>
      <c r="H128" s="45"/>
      <c r="I128" s="46"/>
    </row>
    <row r="129" spans="1:9" hidden="1" x14ac:dyDescent="0.25">
      <c r="A129" s="99" t="s">
        <v>47</v>
      </c>
      <c r="B129" s="45"/>
      <c r="C129" s="65"/>
      <c r="D129" s="11"/>
      <c r="E129" s="45"/>
      <c r="F129" s="44"/>
      <c r="G129" s="11"/>
      <c r="H129" s="45">
        <f t="shared" si="7"/>
        <v>0</v>
      </c>
      <c r="I129" s="46">
        <f t="shared" si="7"/>
        <v>0</v>
      </c>
    </row>
    <row r="130" spans="1:9" hidden="1" x14ac:dyDescent="0.25">
      <c r="A130" s="98" t="s">
        <v>37</v>
      </c>
      <c r="B130" s="123"/>
      <c r="C130" s="65"/>
      <c r="D130" s="11"/>
      <c r="E130" s="45"/>
      <c r="F130" s="44"/>
      <c r="G130" s="11"/>
      <c r="H130" s="45"/>
      <c r="I130" s="46"/>
    </row>
    <row r="131" spans="1:9" hidden="1" x14ac:dyDescent="0.25">
      <c r="A131" s="99" t="s">
        <v>75</v>
      </c>
      <c r="B131" s="124"/>
      <c r="C131" s="67"/>
      <c r="D131" s="11"/>
      <c r="E131" s="70"/>
      <c r="F131" s="69"/>
      <c r="G131" s="11"/>
      <c r="H131" s="70">
        <f t="shared" si="7"/>
        <v>0</v>
      </c>
      <c r="I131" s="71">
        <f t="shared" si="7"/>
        <v>0</v>
      </c>
    </row>
    <row r="132" spans="1:9" x14ac:dyDescent="0.25">
      <c r="A132" s="10" t="s">
        <v>10</v>
      </c>
      <c r="B132" s="45">
        <f>SUM(B126:B131)</f>
        <v>0</v>
      </c>
      <c r="C132" s="65">
        <f>SUM(C126:C131)</f>
        <v>0</v>
      </c>
      <c r="D132" s="11"/>
      <c r="E132" s="45">
        <v>0</v>
      </c>
      <c r="F132" s="44">
        <v>0</v>
      </c>
      <c r="G132" s="11"/>
      <c r="H132" s="45">
        <f t="shared" si="7"/>
        <v>0</v>
      </c>
      <c r="I132" s="46">
        <f t="shared" si="7"/>
        <v>0</v>
      </c>
    </row>
    <row r="133" spans="1:9" ht="13.8" thickBot="1" x14ac:dyDescent="0.3">
      <c r="B133" s="45"/>
      <c r="C133" s="65"/>
      <c r="D133" s="11"/>
      <c r="E133" s="45"/>
      <c r="F133" s="44"/>
      <c r="G133" s="11"/>
      <c r="H133" s="45"/>
      <c r="I133" s="46"/>
    </row>
    <row r="134" spans="1:9" x14ac:dyDescent="0.25">
      <c r="A134" s="145" t="s">
        <v>4</v>
      </c>
      <c r="B134" s="45"/>
      <c r="C134" s="65"/>
      <c r="D134" s="11"/>
      <c r="E134" s="45"/>
      <c r="F134" s="44"/>
      <c r="G134" s="11"/>
      <c r="H134" s="45"/>
      <c r="I134" s="46"/>
    </row>
    <row r="135" spans="1:9" ht="13.8" thickBot="1" x14ac:dyDescent="0.3">
      <c r="A135" s="146" t="s">
        <v>82</v>
      </c>
      <c r="B135" s="45"/>
      <c r="C135" s="65"/>
      <c r="D135" s="11"/>
      <c r="E135" s="45"/>
      <c r="F135" s="44"/>
      <c r="G135" s="11"/>
      <c r="H135" s="45"/>
      <c r="I135" s="46"/>
    </row>
    <row r="136" spans="1:9" x14ac:dyDescent="0.25">
      <c r="A136" s="79" t="s">
        <v>71</v>
      </c>
      <c r="B136" s="70"/>
      <c r="C136" s="67"/>
      <c r="D136" s="11"/>
      <c r="E136" s="70"/>
      <c r="F136" s="69"/>
      <c r="G136" s="11"/>
      <c r="H136" s="70"/>
      <c r="I136" s="71"/>
    </row>
    <row r="137" spans="1:9" hidden="1" x14ac:dyDescent="0.25">
      <c r="A137" s="98" t="s">
        <v>76</v>
      </c>
      <c r="B137" s="123"/>
      <c r="C137" s="96"/>
      <c r="D137" s="11"/>
      <c r="E137" s="45"/>
      <c r="F137" s="44"/>
      <c r="G137" s="11"/>
      <c r="H137" s="45"/>
      <c r="I137" s="46"/>
    </row>
    <row r="138" spans="1:9" hidden="1" x14ac:dyDescent="0.25">
      <c r="A138" s="99" t="s">
        <v>15</v>
      </c>
      <c r="B138" s="118"/>
      <c r="C138" s="97"/>
      <c r="D138" s="11"/>
      <c r="E138" s="45"/>
      <c r="F138" s="44"/>
      <c r="G138" s="11"/>
      <c r="H138" s="45">
        <f>B138-E138</f>
        <v>0</v>
      </c>
      <c r="I138" s="46">
        <f>C138-F138</f>
        <v>0</v>
      </c>
    </row>
    <row r="139" spans="1:9" hidden="1" x14ac:dyDescent="0.25">
      <c r="A139" s="98" t="s">
        <v>73</v>
      </c>
      <c r="B139" s="118"/>
      <c r="C139" s="97"/>
      <c r="D139" s="11"/>
      <c r="E139" s="45"/>
      <c r="F139" s="44"/>
      <c r="G139" s="11"/>
      <c r="H139" s="45"/>
      <c r="I139" s="46"/>
    </row>
    <row r="140" spans="1:9" hidden="1" x14ac:dyDescent="0.25">
      <c r="A140" s="99" t="s">
        <v>20</v>
      </c>
      <c r="B140" s="64"/>
      <c r="C140" s="64"/>
      <c r="D140" s="11"/>
      <c r="E140" s="45"/>
      <c r="F140" s="44"/>
      <c r="G140" s="11"/>
      <c r="H140" s="45">
        <f t="shared" ref="H140:I163" si="8">B140-E140</f>
        <v>0</v>
      </c>
      <c r="I140" s="46">
        <f t="shared" si="8"/>
        <v>0</v>
      </c>
    </row>
    <row r="141" spans="1:9" hidden="1" x14ac:dyDescent="0.25">
      <c r="A141" s="99" t="s">
        <v>92</v>
      </c>
      <c r="B141" s="64"/>
      <c r="C141" s="64"/>
      <c r="D141" s="11"/>
      <c r="E141" s="45"/>
      <c r="F141" s="44"/>
      <c r="G141" s="11"/>
      <c r="H141" s="45">
        <f t="shared" si="8"/>
        <v>0</v>
      </c>
      <c r="I141" s="46">
        <f t="shared" si="8"/>
        <v>0</v>
      </c>
    </row>
    <row r="142" spans="1:9" hidden="1" x14ac:dyDescent="0.25">
      <c r="A142" s="99" t="s">
        <v>22</v>
      </c>
      <c r="B142" s="64"/>
      <c r="C142" s="64"/>
      <c r="D142" s="11"/>
      <c r="E142" s="45"/>
      <c r="F142" s="44"/>
      <c r="G142" s="11"/>
      <c r="H142" s="45">
        <f t="shared" si="8"/>
        <v>0</v>
      </c>
      <c r="I142" s="46">
        <f t="shared" si="8"/>
        <v>0</v>
      </c>
    </row>
    <row r="143" spans="1:9" hidden="1" x14ac:dyDescent="0.25">
      <c r="A143" s="99" t="s">
        <v>23</v>
      </c>
      <c r="B143" s="64"/>
      <c r="C143" s="64"/>
      <c r="D143" s="11"/>
      <c r="E143" s="45"/>
      <c r="F143" s="44"/>
      <c r="G143" s="11"/>
      <c r="H143" s="45">
        <f t="shared" si="8"/>
        <v>0</v>
      </c>
      <c r="I143" s="46">
        <f t="shared" si="8"/>
        <v>0</v>
      </c>
    </row>
    <row r="144" spans="1:9" hidden="1" x14ac:dyDescent="0.25">
      <c r="A144" s="99" t="s">
        <v>28</v>
      </c>
      <c r="B144" s="64"/>
      <c r="C144" s="64"/>
      <c r="D144" s="11"/>
      <c r="E144" s="45"/>
      <c r="F144" s="44"/>
      <c r="G144" s="11"/>
      <c r="H144" s="45">
        <f t="shared" si="8"/>
        <v>0</v>
      </c>
      <c r="I144" s="46">
        <f t="shared" si="8"/>
        <v>0</v>
      </c>
    </row>
    <row r="145" spans="1:9" hidden="1" x14ac:dyDescent="0.25">
      <c r="A145" s="99" t="s">
        <v>60</v>
      </c>
      <c r="B145" s="64"/>
      <c r="C145" s="64"/>
      <c r="D145" s="11"/>
      <c r="E145" s="45"/>
      <c r="F145" s="44"/>
      <c r="G145" s="11"/>
      <c r="H145" s="45">
        <f t="shared" si="8"/>
        <v>0</v>
      </c>
      <c r="I145" s="46">
        <f t="shared" si="8"/>
        <v>0</v>
      </c>
    </row>
    <row r="146" spans="1:9" hidden="1" x14ac:dyDescent="0.25">
      <c r="A146" s="99" t="s">
        <v>61</v>
      </c>
      <c r="B146" s="64"/>
      <c r="C146" s="64"/>
      <c r="D146" s="11"/>
      <c r="E146" s="45"/>
      <c r="F146" s="44"/>
      <c r="G146" s="11"/>
      <c r="H146" s="45">
        <f t="shared" si="8"/>
        <v>0</v>
      </c>
      <c r="I146" s="46">
        <f t="shared" si="8"/>
        <v>0</v>
      </c>
    </row>
    <row r="147" spans="1:9" hidden="1" x14ac:dyDescent="0.25">
      <c r="A147" s="98" t="s">
        <v>74</v>
      </c>
      <c r="B147" s="118"/>
      <c r="C147" s="64"/>
      <c r="D147" s="11"/>
      <c r="E147" s="45"/>
      <c r="F147" s="44"/>
      <c r="G147" s="11"/>
      <c r="H147" s="45"/>
      <c r="I147" s="46"/>
    </row>
    <row r="148" spans="1:9" hidden="1" x14ac:dyDescent="0.25">
      <c r="A148" s="99" t="s">
        <v>28</v>
      </c>
      <c r="B148" s="118"/>
      <c r="C148" s="64"/>
      <c r="D148" s="11"/>
      <c r="E148" s="45"/>
      <c r="F148" s="44"/>
      <c r="G148" s="11"/>
      <c r="H148" s="45">
        <f t="shared" si="8"/>
        <v>0</v>
      </c>
      <c r="I148" s="46">
        <f t="shared" si="8"/>
        <v>0</v>
      </c>
    </row>
    <row r="149" spans="1:9" hidden="1" x14ac:dyDescent="0.25">
      <c r="A149" s="99" t="s">
        <v>47</v>
      </c>
      <c r="B149" s="118"/>
      <c r="C149" s="64"/>
      <c r="D149" s="11"/>
      <c r="E149" s="45"/>
      <c r="F149" s="44"/>
      <c r="G149" s="11"/>
      <c r="H149" s="45">
        <f t="shared" si="8"/>
        <v>0</v>
      </c>
      <c r="I149" s="46">
        <f t="shared" si="8"/>
        <v>0</v>
      </c>
    </row>
    <row r="150" spans="1:9" hidden="1" x14ac:dyDescent="0.25">
      <c r="A150" s="98" t="s">
        <v>72</v>
      </c>
      <c r="B150" s="125"/>
      <c r="C150" s="103"/>
      <c r="D150" s="11"/>
      <c r="E150" s="45"/>
      <c r="F150" s="44"/>
      <c r="G150" s="11"/>
      <c r="H150" s="45"/>
      <c r="I150" s="46"/>
    </row>
    <row r="151" spans="1:9" hidden="1" x14ac:dyDescent="0.25">
      <c r="A151" s="99" t="s">
        <v>62</v>
      </c>
      <c r="B151" s="126"/>
      <c r="C151" s="102"/>
      <c r="D151" s="30"/>
      <c r="E151" s="45"/>
      <c r="F151" s="44"/>
      <c r="G151" s="11"/>
      <c r="H151" s="45">
        <f t="shared" si="8"/>
        <v>0</v>
      </c>
      <c r="I151" s="46">
        <f t="shared" si="8"/>
        <v>0</v>
      </c>
    </row>
    <row r="152" spans="1:9" hidden="1" x14ac:dyDescent="0.25">
      <c r="A152" s="98" t="s">
        <v>35</v>
      </c>
      <c r="B152" s="123"/>
      <c r="C152" s="96"/>
      <c r="D152" s="11"/>
      <c r="E152" s="45"/>
      <c r="F152" s="44"/>
      <c r="G152" s="11"/>
      <c r="H152" s="45"/>
      <c r="I152" s="46"/>
    </row>
    <row r="153" spans="1:9" hidden="1" x14ac:dyDescent="0.25">
      <c r="A153" s="99" t="s">
        <v>77</v>
      </c>
      <c r="B153" s="118"/>
      <c r="C153" s="97"/>
      <c r="D153" s="11"/>
      <c r="E153" s="45"/>
      <c r="F153" s="44"/>
      <c r="G153" s="11"/>
      <c r="H153" s="45">
        <f t="shared" si="8"/>
        <v>0</v>
      </c>
      <c r="I153" s="46">
        <f t="shared" si="8"/>
        <v>0</v>
      </c>
    </row>
    <row r="154" spans="1:9" hidden="1" x14ac:dyDescent="0.25">
      <c r="A154" s="99" t="s">
        <v>36</v>
      </c>
      <c r="B154" s="118"/>
      <c r="C154" s="97"/>
      <c r="D154" s="11"/>
      <c r="E154" s="45"/>
      <c r="F154" s="44"/>
      <c r="G154" s="11"/>
      <c r="H154" s="45">
        <f t="shared" si="8"/>
        <v>0</v>
      </c>
      <c r="I154" s="46">
        <f t="shared" si="8"/>
        <v>0</v>
      </c>
    </row>
    <row r="155" spans="1:9" hidden="1" x14ac:dyDescent="0.25">
      <c r="A155" s="99" t="s">
        <v>28</v>
      </c>
      <c r="B155" s="118"/>
      <c r="C155" s="97"/>
      <c r="D155" s="11"/>
      <c r="E155" s="45"/>
      <c r="F155" s="44"/>
      <c r="G155" s="11"/>
      <c r="H155" s="45">
        <f t="shared" si="8"/>
        <v>0</v>
      </c>
      <c r="I155" s="46">
        <f t="shared" si="8"/>
        <v>0</v>
      </c>
    </row>
    <row r="156" spans="1:9" hidden="1" x14ac:dyDescent="0.25">
      <c r="A156" s="98" t="s">
        <v>75</v>
      </c>
      <c r="B156" s="118"/>
      <c r="C156" s="97"/>
      <c r="D156" s="11"/>
      <c r="E156" s="45"/>
      <c r="F156" s="44"/>
      <c r="G156" s="11"/>
      <c r="H156" s="45"/>
      <c r="I156" s="46"/>
    </row>
    <row r="157" spans="1:9" hidden="1" x14ac:dyDescent="0.25">
      <c r="A157" s="99" t="s">
        <v>37</v>
      </c>
      <c r="B157" s="118"/>
      <c r="C157" s="97"/>
      <c r="D157" s="11"/>
      <c r="E157" s="45"/>
      <c r="F157" s="44"/>
      <c r="G157" s="11"/>
      <c r="H157" s="45">
        <f t="shared" si="8"/>
        <v>0</v>
      </c>
      <c r="I157" s="46">
        <f t="shared" si="8"/>
        <v>0</v>
      </c>
    </row>
    <row r="158" spans="1:9" hidden="1" x14ac:dyDescent="0.25">
      <c r="A158" s="99" t="s">
        <v>38</v>
      </c>
      <c r="B158" s="118"/>
      <c r="C158" s="97"/>
      <c r="D158" s="11"/>
      <c r="E158" s="45"/>
      <c r="F158" s="44"/>
      <c r="G158" s="11"/>
      <c r="H158" s="45">
        <f t="shared" si="8"/>
        <v>0</v>
      </c>
      <c r="I158" s="46">
        <f t="shared" si="8"/>
        <v>0</v>
      </c>
    </row>
    <row r="159" spans="1:9" hidden="1" x14ac:dyDescent="0.25">
      <c r="A159" s="98" t="s">
        <v>93</v>
      </c>
      <c r="B159" s="22"/>
      <c r="C159" s="1"/>
      <c r="D159" s="11"/>
      <c r="E159" s="45"/>
      <c r="F159" s="44"/>
      <c r="G159" s="11"/>
      <c r="H159" s="45"/>
      <c r="I159" s="46"/>
    </row>
    <row r="160" spans="1:9" hidden="1" x14ac:dyDescent="0.25">
      <c r="A160" s="99" t="s">
        <v>39</v>
      </c>
      <c r="B160" s="127"/>
      <c r="C160" s="111"/>
      <c r="D160" s="11"/>
      <c r="E160" s="70"/>
      <c r="F160" s="69"/>
      <c r="G160" s="11"/>
      <c r="H160" s="70">
        <f t="shared" si="8"/>
        <v>0</v>
      </c>
      <c r="I160" s="71">
        <f t="shared" si="8"/>
        <v>0</v>
      </c>
    </row>
    <row r="161" spans="1:11" x14ac:dyDescent="0.25">
      <c r="A161" s="10" t="s">
        <v>10</v>
      </c>
      <c r="B161" s="45">
        <f>SUM(B140:B160)</f>
        <v>0</v>
      </c>
      <c r="C161" s="66">
        <f>SUM(C140:C160)</f>
        <v>0</v>
      </c>
      <c r="D161" s="11"/>
      <c r="E161" s="45">
        <v>0</v>
      </c>
      <c r="F161" s="44">
        <v>0</v>
      </c>
      <c r="G161" s="11"/>
      <c r="H161" s="45">
        <f t="shared" si="8"/>
        <v>0</v>
      </c>
      <c r="I161" s="46">
        <f t="shared" si="8"/>
        <v>0</v>
      </c>
    </row>
    <row r="162" spans="1:11" x14ac:dyDescent="0.25">
      <c r="B162" s="45"/>
      <c r="C162" s="66"/>
      <c r="D162" s="11"/>
      <c r="E162" s="45"/>
      <c r="F162" s="44"/>
      <c r="G162" s="11"/>
      <c r="H162" s="45"/>
      <c r="I162" s="46"/>
    </row>
    <row r="163" spans="1:11" ht="13.8" thickBot="1" x14ac:dyDescent="0.3">
      <c r="A163" s="32" t="s">
        <v>11</v>
      </c>
      <c r="B163" s="73">
        <v>0.5</v>
      </c>
      <c r="C163" s="76">
        <f>C161+C132+C120+C105</f>
        <v>0</v>
      </c>
      <c r="D163" s="11"/>
      <c r="E163" s="73">
        <v>1</v>
      </c>
      <c r="F163" s="104">
        <v>0</v>
      </c>
      <c r="G163" s="11"/>
      <c r="H163" s="73">
        <f t="shared" si="8"/>
        <v>-0.5</v>
      </c>
      <c r="I163" s="74">
        <f t="shared" si="8"/>
        <v>0</v>
      </c>
    </row>
    <row r="164" spans="1:11" ht="13.8" thickTop="1" x14ac:dyDescent="0.25">
      <c r="A164" s="9"/>
      <c r="B164" s="45"/>
      <c r="C164" s="66"/>
      <c r="D164" s="11"/>
      <c r="E164" s="45"/>
      <c r="F164" s="44"/>
      <c r="G164" s="11"/>
      <c r="H164" s="45"/>
      <c r="I164" s="46"/>
    </row>
    <row r="165" spans="1:11" x14ac:dyDescent="0.25">
      <c r="A165" s="10"/>
      <c r="B165" s="45"/>
      <c r="C165" s="65"/>
      <c r="D165" s="11"/>
      <c r="E165" s="45"/>
      <c r="F165" s="44"/>
      <c r="G165" s="11"/>
      <c r="H165" s="45"/>
      <c r="I165" s="46"/>
    </row>
    <row r="166" spans="1:11" x14ac:dyDescent="0.25">
      <c r="B166" s="45"/>
      <c r="C166" s="65"/>
      <c r="D166" s="11"/>
      <c r="E166" s="45"/>
      <c r="F166" s="44"/>
      <c r="G166" s="11"/>
      <c r="H166" s="45"/>
      <c r="I166" s="46"/>
    </row>
    <row r="167" spans="1:11" x14ac:dyDescent="0.25">
      <c r="A167" s="16" t="s">
        <v>109</v>
      </c>
      <c r="B167" s="215">
        <f>B163+B100</f>
        <v>285.70000000000005</v>
      </c>
      <c r="C167" s="65">
        <f>C163+C100</f>
        <v>2.4</v>
      </c>
      <c r="D167" s="11"/>
      <c r="E167" s="45">
        <v>389.10000000000008</v>
      </c>
      <c r="F167" s="44">
        <v>3.9</v>
      </c>
      <c r="G167" s="11"/>
      <c r="H167" s="45">
        <f>B167-E167</f>
        <v>-103.40000000000003</v>
      </c>
      <c r="I167" s="46">
        <f>C167-F167</f>
        <v>-1.5</v>
      </c>
      <c r="K167" s="147"/>
    </row>
    <row r="168" spans="1:11" x14ac:dyDescent="0.25">
      <c r="B168" s="45"/>
      <c r="C168" s="65"/>
      <c r="D168" s="11"/>
      <c r="E168" s="45"/>
      <c r="F168" s="44"/>
      <c r="G168" s="11"/>
      <c r="H168" s="45"/>
      <c r="I168" s="46"/>
    </row>
    <row r="169" spans="1:11" x14ac:dyDescent="0.25">
      <c r="A169" s="308" t="s">
        <v>94</v>
      </c>
      <c r="B169" s="45"/>
      <c r="C169" s="65"/>
      <c r="D169" s="11"/>
      <c r="E169" s="45"/>
      <c r="F169" s="44"/>
      <c r="G169" s="11"/>
      <c r="H169" s="45"/>
      <c r="I169" s="46"/>
    </row>
    <row r="170" spans="1:11" x14ac:dyDescent="0.25">
      <c r="A170" s="308"/>
      <c r="B170" s="113">
        <f>(C167*419.767)+B167</f>
        <v>1293.1408000000001</v>
      </c>
      <c r="C170" s="114"/>
      <c r="D170" s="114"/>
      <c r="E170" s="113">
        <v>2009</v>
      </c>
      <c r="F170" s="44"/>
      <c r="G170" s="11"/>
      <c r="H170" s="113">
        <f>B170-E170</f>
        <v>-715.85919999999987</v>
      </c>
      <c r="I170" s="46"/>
    </row>
    <row r="171" spans="1:11" x14ac:dyDescent="0.25">
      <c r="B171" s="19"/>
      <c r="C171" s="12"/>
    </row>
    <row r="172" spans="1:11" x14ac:dyDescent="0.25">
      <c r="B172" s="19"/>
      <c r="C172" s="12"/>
    </row>
    <row r="173" spans="1:11" x14ac:dyDescent="0.25">
      <c r="B173" s="19"/>
      <c r="C173" s="12"/>
    </row>
  </sheetData>
  <mergeCells count="4">
    <mergeCell ref="B1:C1"/>
    <mergeCell ref="E1:F1"/>
    <mergeCell ref="H1:I1"/>
    <mergeCell ref="A169:A170"/>
  </mergeCells>
  <phoneticPr fontId="0" type="noConversion"/>
  <printOptions horizontalCentered="1" gridLines="1"/>
  <pageMargins left="0.25" right="0.25" top="0.75" bottom="0.75" header="0.3" footer="0.3"/>
  <pageSetup scale="59" fitToHeight="4" orientation="portrait" r:id="rId1"/>
  <headerFooter alignWithMargins="0">
    <oddHeader xml:space="preserve">&amp;C&amp;"Arial,Bold"Mission Direct Budgeted Resources for
Test and Research Reactors Fee Class&amp;"Arial,Regular" 
</oddHeader>
    <oddFooter>&amp;L&amp;D&amp;C
&amp;RPage &amp;P of &amp;N</oddFooter>
  </headerFooter>
  <rowBreaks count="1" manualBreakCount="1">
    <brk id="171" max="8"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92D050"/>
  </sheetPr>
  <dimension ref="A1:I153"/>
  <sheetViews>
    <sheetView view="pageBreakPreview" zoomScale="60" zoomScaleNormal="80" workbookViewId="0">
      <pane xSplit="1" ySplit="3" topLeftCell="B4" activePane="bottomRight" state="frozen"/>
      <selection activeCell="A31" sqref="A31"/>
      <selection pane="topRight" activeCell="A31" sqref="A31"/>
      <selection pane="bottomLeft" activeCell="A31" sqref="A31"/>
      <selection pane="bottomRight" activeCell="A120" sqref="A120"/>
    </sheetView>
  </sheetViews>
  <sheetFormatPr defaultColWidth="8.6328125" defaultRowHeight="13.2" x14ac:dyDescent="0.25"/>
  <cols>
    <col min="1" max="1" width="56.54296875" style="11" customWidth="1"/>
    <col min="2" max="2" width="12.08984375" style="19" customWidth="1"/>
    <col min="3" max="3" width="6.81640625" style="12" customWidth="1"/>
    <col min="4" max="4" width="2.1796875" style="1" customWidth="1"/>
    <col min="5" max="5" width="12.36328125" style="19" customWidth="1"/>
    <col min="6" max="6" width="6.81640625" style="12" customWidth="1"/>
    <col min="7" max="7" width="2.1796875" style="1" customWidth="1"/>
    <col min="8" max="8" width="11.81640625" style="22" customWidth="1"/>
    <col min="9" max="9" width="6.81640625" style="12" customWidth="1"/>
    <col min="10" max="16384" width="8.6328125" style="1"/>
  </cols>
  <sheetData>
    <row r="1" spans="1:9" ht="24" customHeight="1" x14ac:dyDescent="0.25">
      <c r="A1" s="82"/>
      <c r="B1" s="304" t="s">
        <v>214</v>
      </c>
      <c r="C1" s="305"/>
      <c r="D1" s="8"/>
      <c r="E1" s="310" t="s">
        <v>203</v>
      </c>
      <c r="F1" s="306"/>
      <c r="G1" s="48"/>
      <c r="H1" s="306" t="s">
        <v>1</v>
      </c>
      <c r="I1" s="307"/>
    </row>
    <row r="2" spans="1:9" x14ac:dyDescent="0.25">
      <c r="A2" s="83"/>
      <c r="B2" s="39" t="s">
        <v>40</v>
      </c>
      <c r="C2" s="40" t="s">
        <v>2</v>
      </c>
      <c r="D2" s="8"/>
      <c r="E2" s="39" t="s">
        <v>40</v>
      </c>
      <c r="F2" s="49" t="s">
        <v>2</v>
      </c>
      <c r="G2" s="48"/>
      <c r="H2" s="39" t="s">
        <v>40</v>
      </c>
      <c r="I2" s="50" t="s">
        <v>2</v>
      </c>
    </row>
    <row r="3" spans="1:9" ht="13.8" thickBot="1" x14ac:dyDescent="0.3">
      <c r="A3" s="8"/>
      <c r="B3" s="78" t="s">
        <v>0</v>
      </c>
      <c r="C3" s="51" t="s">
        <v>0</v>
      </c>
      <c r="D3" s="8"/>
      <c r="E3" s="52" t="s">
        <v>0</v>
      </c>
      <c r="F3" s="53" t="s">
        <v>0</v>
      </c>
      <c r="G3" s="48"/>
      <c r="H3" s="54" t="s">
        <v>0</v>
      </c>
      <c r="I3" s="55" t="s">
        <v>0</v>
      </c>
    </row>
    <row r="4" spans="1:9" x14ac:dyDescent="0.25">
      <c r="A4" s="145" t="s">
        <v>3</v>
      </c>
      <c r="B4" s="116"/>
      <c r="C4" s="41"/>
      <c r="D4" s="6"/>
      <c r="E4" s="57"/>
      <c r="F4" s="56"/>
      <c r="G4" s="6"/>
      <c r="H4" s="57"/>
      <c r="I4" s="58"/>
    </row>
    <row r="5" spans="1:9" ht="18.899999999999999" customHeight="1" thickBot="1" x14ac:dyDescent="0.3">
      <c r="A5" s="146" t="s">
        <v>14</v>
      </c>
      <c r="B5" s="116"/>
      <c r="C5" s="41"/>
      <c r="D5" s="6"/>
      <c r="E5" s="57"/>
      <c r="F5" s="56"/>
      <c r="G5" s="6"/>
      <c r="H5" s="57"/>
      <c r="I5" s="58"/>
    </row>
    <row r="6" spans="1:9" ht="18.899999999999999" customHeight="1" x14ac:dyDescent="0.25">
      <c r="A6" s="79" t="s">
        <v>89</v>
      </c>
      <c r="B6" s="116"/>
      <c r="C6" s="41"/>
      <c r="D6" s="6"/>
      <c r="E6" s="57"/>
      <c r="F6" s="56"/>
      <c r="G6" s="6"/>
      <c r="H6" s="57"/>
      <c r="I6" s="58"/>
    </row>
    <row r="7" spans="1:9" hidden="1" x14ac:dyDescent="0.25">
      <c r="A7" s="98" t="s">
        <v>74</v>
      </c>
      <c r="B7" s="117"/>
      <c r="C7" s="97"/>
      <c r="D7" s="6"/>
      <c r="E7" s="57"/>
      <c r="F7" s="56"/>
      <c r="G7" s="6"/>
      <c r="H7" s="57"/>
      <c r="I7" s="58"/>
    </row>
    <row r="8" spans="1:9" hidden="1" x14ac:dyDescent="0.25">
      <c r="A8" s="99" t="s">
        <v>29</v>
      </c>
      <c r="B8" s="118">
        <v>0</v>
      </c>
      <c r="C8" s="97">
        <v>0</v>
      </c>
      <c r="D8" s="6"/>
      <c r="E8" s="118">
        <v>0</v>
      </c>
      <c r="F8" s="90">
        <v>0</v>
      </c>
      <c r="G8" s="6"/>
      <c r="H8" s="57">
        <f t="shared" ref="H8:I15" si="0">B8-E8</f>
        <v>0</v>
      </c>
      <c r="I8" s="58">
        <f t="shared" si="0"/>
        <v>0</v>
      </c>
    </row>
    <row r="9" spans="1:9" hidden="1" x14ac:dyDescent="0.25">
      <c r="A9" s="99" t="s">
        <v>30</v>
      </c>
      <c r="B9" s="118">
        <v>0</v>
      </c>
      <c r="C9" s="97">
        <v>0</v>
      </c>
      <c r="D9" s="6"/>
      <c r="E9" s="118">
        <v>0</v>
      </c>
      <c r="F9" s="90">
        <v>0</v>
      </c>
      <c r="G9" s="6"/>
      <c r="H9" s="57">
        <f t="shared" si="0"/>
        <v>0</v>
      </c>
      <c r="I9" s="58">
        <f t="shared" si="0"/>
        <v>0</v>
      </c>
    </row>
    <row r="10" spans="1:9" hidden="1" x14ac:dyDescent="0.25">
      <c r="A10" s="99" t="s">
        <v>20</v>
      </c>
      <c r="B10" s="118">
        <v>0</v>
      </c>
      <c r="C10" s="97">
        <v>0</v>
      </c>
      <c r="D10" s="6"/>
      <c r="E10" s="118">
        <v>0</v>
      </c>
      <c r="F10" s="90">
        <v>0</v>
      </c>
      <c r="G10" s="6"/>
      <c r="H10" s="57">
        <f t="shared" si="0"/>
        <v>0</v>
      </c>
      <c r="I10" s="58">
        <f t="shared" si="0"/>
        <v>0</v>
      </c>
    </row>
    <row r="11" spans="1:9" hidden="1" x14ac:dyDescent="0.25">
      <c r="A11" s="99" t="s">
        <v>31</v>
      </c>
      <c r="B11" s="118">
        <v>0</v>
      </c>
      <c r="C11" s="97">
        <v>0</v>
      </c>
      <c r="D11" s="6"/>
      <c r="E11" s="118">
        <v>0</v>
      </c>
      <c r="F11" s="90">
        <v>0</v>
      </c>
      <c r="G11" s="6"/>
      <c r="H11" s="57">
        <f t="shared" si="0"/>
        <v>0</v>
      </c>
      <c r="I11" s="58">
        <f t="shared" si="0"/>
        <v>0</v>
      </c>
    </row>
    <row r="12" spans="1:9" hidden="1" x14ac:dyDescent="0.25">
      <c r="A12" s="99" t="s">
        <v>23</v>
      </c>
      <c r="B12" s="118">
        <v>0</v>
      </c>
      <c r="C12" s="97">
        <v>0</v>
      </c>
      <c r="D12" s="6"/>
      <c r="E12" s="118">
        <v>0</v>
      </c>
      <c r="F12" s="90">
        <v>0</v>
      </c>
      <c r="G12" s="6"/>
      <c r="H12" s="57">
        <f t="shared" si="0"/>
        <v>0</v>
      </c>
      <c r="I12" s="58">
        <f t="shared" si="0"/>
        <v>0</v>
      </c>
    </row>
    <row r="13" spans="1:9" hidden="1" x14ac:dyDescent="0.25">
      <c r="A13" s="99" t="s">
        <v>26</v>
      </c>
      <c r="B13" s="118">
        <v>0</v>
      </c>
      <c r="C13" s="97">
        <v>0</v>
      </c>
      <c r="D13" s="6"/>
      <c r="E13" s="118">
        <v>0</v>
      </c>
      <c r="F13" s="90">
        <v>0</v>
      </c>
      <c r="G13" s="6"/>
      <c r="H13" s="57">
        <f t="shared" si="0"/>
        <v>0</v>
      </c>
      <c r="I13" s="58">
        <f t="shared" si="0"/>
        <v>0</v>
      </c>
    </row>
    <row r="14" spans="1:9" hidden="1" x14ac:dyDescent="0.25">
      <c r="A14" s="99" t="s">
        <v>28</v>
      </c>
      <c r="B14" s="118">
        <v>0</v>
      </c>
      <c r="C14" s="97">
        <v>0</v>
      </c>
      <c r="D14" s="6"/>
      <c r="E14" s="118">
        <v>0</v>
      </c>
      <c r="F14" s="90">
        <v>0</v>
      </c>
      <c r="G14" s="6"/>
      <c r="H14" s="57">
        <f t="shared" si="0"/>
        <v>0</v>
      </c>
      <c r="I14" s="58">
        <f t="shared" si="0"/>
        <v>0</v>
      </c>
    </row>
    <row r="15" spans="1:9" hidden="1" x14ac:dyDescent="0.25">
      <c r="A15" s="99" t="s">
        <v>32</v>
      </c>
      <c r="B15" s="118">
        <v>0</v>
      </c>
      <c r="C15" s="97">
        <v>0</v>
      </c>
      <c r="D15" s="6"/>
      <c r="E15" s="118">
        <v>0</v>
      </c>
      <c r="F15" s="90">
        <v>0</v>
      </c>
      <c r="G15" s="6"/>
      <c r="H15" s="57">
        <f t="shared" si="0"/>
        <v>0</v>
      </c>
      <c r="I15" s="58">
        <f t="shared" si="0"/>
        <v>0</v>
      </c>
    </row>
    <row r="16" spans="1:9" hidden="1" x14ac:dyDescent="0.25">
      <c r="A16" s="98" t="s">
        <v>72</v>
      </c>
      <c r="B16" s="117"/>
      <c r="C16" s="97"/>
      <c r="D16" s="41"/>
      <c r="E16" s="45"/>
      <c r="F16" s="44"/>
      <c r="G16" s="11"/>
      <c r="H16" s="57"/>
      <c r="I16" s="58"/>
    </row>
    <row r="17" spans="1:9" hidden="1" x14ac:dyDescent="0.25">
      <c r="A17" s="99" t="s">
        <v>33</v>
      </c>
      <c r="B17" s="117"/>
      <c r="C17" s="97"/>
      <c r="D17" s="41"/>
      <c r="E17" s="118"/>
      <c r="F17" s="90"/>
      <c r="G17" s="11"/>
      <c r="H17" s="57">
        <f t="shared" ref="H17:I27" si="1">B17-E17</f>
        <v>0</v>
      </c>
      <c r="I17" s="58">
        <f t="shared" si="1"/>
        <v>0</v>
      </c>
    </row>
    <row r="18" spans="1:9" hidden="1" x14ac:dyDescent="0.25">
      <c r="A18" s="99" t="s">
        <v>90</v>
      </c>
      <c r="B18" s="117"/>
      <c r="C18" s="97"/>
      <c r="D18" s="41"/>
      <c r="E18" s="118"/>
      <c r="F18" s="90"/>
      <c r="G18" s="11"/>
      <c r="H18" s="57">
        <f t="shared" si="1"/>
        <v>0</v>
      </c>
      <c r="I18" s="58">
        <f t="shared" si="1"/>
        <v>0</v>
      </c>
    </row>
    <row r="19" spans="1:9" hidden="1" x14ac:dyDescent="0.25">
      <c r="A19" s="99" t="s">
        <v>34</v>
      </c>
      <c r="B19" s="117"/>
      <c r="C19" s="97"/>
      <c r="D19" s="41"/>
      <c r="E19" s="118"/>
      <c r="F19" s="90"/>
      <c r="G19" s="11"/>
      <c r="H19" s="57">
        <f t="shared" si="1"/>
        <v>0</v>
      </c>
      <c r="I19" s="58">
        <f t="shared" si="1"/>
        <v>0</v>
      </c>
    </row>
    <row r="20" spans="1:9" hidden="1" x14ac:dyDescent="0.25">
      <c r="A20" s="98" t="s">
        <v>35</v>
      </c>
      <c r="B20" s="119"/>
      <c r="C20" s="96"/>
      <c r="D20" s="41"/>
      <c r="E20" s="45"/>
      <c r="F20" s="44"/>
      <c r="G20" s="11"/>
      <c r="H20" s="57"/>
      <c r="I20" s="58"/>
    </row>
    <row r="21" spans="1:9" hidden="1" x14ac:dyDescent="0.25">
      <c r="A21" s="99" t="s">
        <v>77</v>
      </c>
      <c r="B21" s="117"/>
      <c r="C21" s="97"/>
      <c r="D21" s="41"/>
      <c r="E21" s="45"/>
      <c r="F21" s="44"/>
      <c r="G21" s="11"/>
      <c r="H21" s="57">
        <f t="shared" si="1"/>
        <v>0</v>
      </c>
      <c r="I21" s="58">
        <f t="shared" si="1"/>
        <v>0</v>
      </c>
    </row>
    <row r="22" spans="1:9" hidden="1" x14ac:dyDescent="0.25">
      <c r="A22" s="99" t="s">
        <v>28</v>
      </c>
      <c r="B22" s="117"/>
      <c r="C22" s="97"/>
      <c r="D22" s="41"/>
      <c r="E22" s="45"/>
      <c r="F22" s="44"/>
      <c r="G22" s="11"/>
      <c r="H22" s="57">
        <f t="shared" si="1"/>
        <v>0</v>
      </c>
      <c r="I22" s="58">
        <f t="shared" si="1"/>
        <v>0</v>
      </c>
    </row>
    <row r="23" spans="1:9" hidden="1" x14ac:dyDescent="0.25">
      <c r="A23" s="99" t="s">
        <v>36</v>
      </c>
      <c r="B23" s="117"/>
      <c r="C23" s="97"/>
      <c r="D23" s="41"/>
      <c r="E23" s="45"/>
      <c r="F23" s="44"/>
      <c r="G23" s="11"/>
      <c r="H23" s="57">
        <f t="shared" si="1"/>
        <v>0</v>
      </c>
      <c r="I23" s="58">
        <f t="shared" si="1"/>
        <v>0</v>
      </c>
    </row>
    <row r="24" spans="1:9" hidden="1" x14ac:dyDescent="0.25">
      <c r="A24" s="98" t="s">
        <v>75</v>
      </c>
      <c r="B24" s="117"/>
      <c r="C24" s="97"/>
      <c r="D24" s="41"/>
      <c r="E24" s="45"/>
      <c r="F24" s="44"/>
      <c r="G24" s="11"/>
      <c r="H24" s="57"/>
      <c r="I24" s="58"/>
    </row>
    <row r="25" spans="1:9" hidden="1" x14ac:dyDescent="0.25">
      <c r="A25" s="99" t="s">
        <v>37</v>
      </c>
      <c r="B25" s="117">
        <v>0</v>
      </c>
      <c r="C25" s="97">
        <v>0</v>
      </c>
      <c r="D25" s="41"/>
      <c r="E25" s="118">
        <v>0</v>
      </c>
      <c r="F25" s="90">
        <v>0</v>
      </c>
      <c r="G25" s="11"/>
      <c r="H25" s="57">
        <f t="shared" si="1"/>
        <v>0</v>
      </c>
      <c r="I25" s="58">
        <f t="shared" si="1"/>
        <v>0</v>
      </c>
    </row>
    <row r="26" spans="1:9" hidden="1" x14ac:dyDescent="0.25">
      <c r="A26" s="99" t="s">
        <v>38</v>
      </c>
      <c r="B26" s="124">
        <v>0</v>
      </c>
      <c r="C26" s="101">
        <v>0</v>
      </c>
      <c r="D26" s="41"/>
      <c r="E26" s="124">
        <v>0</v>
      </c>
      <c r="F26" s="91">
        <v>0</v>
      </c>
      <c r="G26" s="11"/>
      <c r="H26" s="86">
        <f t="shared" si="1"/>
        <v>0</v>
      </c>
      <c r="I26" s="87">
        <f t="shared" si="1"/>
        <v>0</v>
      </c>
    </row>
    <row r="27" spans="1:9" x14ac:dyDescent="0.25">
      <c r="A27" s="10" t="s">
        <v>10</v>
      </c>
      <c r="B27" s="93">
        <f>SUM(B6:B26)</f>
        <v>0</v>
      </c>
      <c r="C27" s="72">
        <f>SUM(C6:C26)</f>
        <v>0</v>
      </c>
      <c r="D27" s="11"/>
      <c r="E27" s="45">
        <v>0</v>
      </c>
      <c r="F27" s="44">
        <v>0</v>
      </c>
      <c r="G27" s="11"/>
      <c r="H27" s="45">
        <f t="shared" si="1"/>
        <v>0</v>
      </c>
      <c r="I27" s="46">
        <f t="shared" si="1"/>
        <v>0</v>
      </c>
    </row>
    <row r="28" spans="1:9" ht="13.8" thickBot="1" x14ac:dyDescent="0.3">
      <c r="A28" s="9"/>
      <c r="B28" s="93"/>
      <c r="C28" s="95"/>
      <c r="D28" s="11"/>
      <c r="E28" s="45"/>
      <c r="F28" s="44"/>
      <c r="G28" s="11"/>
      <c r="H28" s="45"/>
      <c r="I28" s="46"/>
    </row>
    <row r="29" spans="1:9" x14ac:dyDescent="0.25">
      <c r="A29" s="145" t="s">
        <v>3</v>
      </c>
      <c r="B29" s="57"/>
      <c r="C29" s="59"/>
      <c r="D29" s="11"/>
      <c r="E29" s="62"/>
      <c r="F29" s="61"/>
      <c r="G29" s="30"/>
      <c r="H29" s="62"/>
      <c r="I29" s="63"/>
    </row>
    <row r="30" spans="1:9" ht="13.8" thickBot="1" x14ac:dyDescent="0.3">
      <c r="A30" s="146" t="s">
        <v>41</v>
      </c>
      <c r="B30" s="116"/>
      <c r="C30" s="59"/>
      <c r="D30" s="11"/>
      <c r="E30" s="62"/>
      <c r="F30" s="61"/>
      <c r="G30" s="30"/>
      <c r="H30" s="62"/>
      <c r="I30" s="63"/>
    </row>
    <row r="31" spans="1:9" x14ac:dyDescent="0.25">
      <c r="A31" s="79" t="s">
        <v>71</v>
      </c>
      <c r="B31" s="116"/>
      <c r="C31" s="59"/>
      <c r="D31" s="11"/>
      <c r="E31" s="62"/>
      <c r="F31" s="61"/>
      <c r="G31" s="30"/>
      <c r="H31" s="62"/>
      <c r="I31" s="63"/>
    </row>
    <row r="32" spans="1:9" x14ac:dyDescent="0.25">
      <c r="A32" s="98" t="s">
        <v>74</v>
      </c>
      <c r="B32" s="117"/>
      <c r="C32" s="97"/>
      <c r="D32" s="11"/>
      <c r="E32" s="62"/>
      <c r="F32" s="61"/>
      <c r="G32" s="11"/>
      <c r="H32" s="45"/>
      <c r="I32" s="46"/>
    </row>
    <row r="33" spans="1:9" x14ac:dyDescent="0.25">
      <c r="A33" s="99" t="s">
        <v>29</v>
      </c>
      <c r="B33" s="118">
        <v>0</v>
      </c>
      <c r="C33" s="97">
        <v>0</v>
      </c>
      <c r="D33" s="11"/>
      <c r="E33" s="118">
        <v>0</v>
      </c>
      <c r="F33" s="97">
        <v>0</v>
      </c>
      <c r="G33" s="11"/>
      <c r="H33" s="45">
        <f t="shared" ref="H33:I40" si="2">B33-E33</f>
        <v>0</v>
      </c>
      <c r="I33" s="46">
        <f t="shared" si="2"/>
        <v>0</v>
      </c>
    </row>
    <row r="34" spans="1:9" x14ac:dyDescent="0.25">
      <c r="A34" s="99" t="s">
        <v>20</v>
      </c>
      <c r="B34" s="118">
        <v>0</v>
      </c>
      <c r="C34" s="97">
        <v>0</v>
      </c>
      <c r="D34" s="11"/>
      <c r="E34" s="118">
        <v>0</v>
      </c>
      <c r="F34" s="97">
        <v>0</v>
      </c>
      <c r="G34" s="11"/>
      <c r="H34" s="45">
        <f t="shared" si="2"/>
        <v>0</v>
      </c>
      <c r="I34" s="46">
        <f t="shared" si="2"/>
        <v>0</v>
      </c>
    </row>
    <row r="35" spans="1:9" x14ac:dyDescent="0.25">
      <c r="A35" s="99" t="s">
        <v>31</v>
      </c>
      <c r="B35" s="118">
        <v>0</v>
      </c>
      <c r="C35" s="97">
        <v>0</v>
      </c>
      <c r="D35" s="11"/>
      <c r="E35" s="118">
        <v>0</v>
      </c>
      <c r="F35" s="97">
        <v>0</v>
      </c>
      <c r="G35" s="11"/>
      <c r="H35" s="45">
        <f t="shared" si="2"/>
        <v>0</v>
      </c>
      <c r="I35" s="46">
        <f t="shared" si="2"/>
        <v>0</v>
      </c>
    </row>
    <row r="36" spans="1:9" x14ac:dyDescent="0.25">
      <c r="A36" s="99" t="s">
        <v>44</v>
      </c>
      <c r="B36" s="118">
        <v>0</v>
      </c>
      <c r="C36" s="97">
        <v>0</v>
      </c>
      <c r="D36" s="11"/>
      <c r="E36" s="118">
        <v>0</v>
      </c>
      <c r="F36" s="97">
        <v>0</v>
      </c>
      <c r="G36" s="11"/>
      <c r="H36" s="45">
        <f t="shared" si="2"/>
        <v>0</v>
      </c>
      <c r="I36" s="46">
        <f t="shared" si="2"/>
        <v>0</v>
      </c>
    </row>
    <row r="37" spans="1:9" x14ac:dyDescent="0.25">
      <c r="A37" s="99" t="s">
        <v>47</v>
      </c>
      <c r="B37" s="118">
        <v>0</v>
      </c>
      <c r="C37" s="97">
        <v>0</v>
      </c>
      <c r="D37" s="11"/>
      <c r="E37" s="118">
        <v>0</v>
      </c>
      <c r="F37" s="97">
        <v>0</v>
      </c>
      <c r="G37" s="11"/>
      <c r="H37" s="45">
        <f t="shared" si="2"/>
        <v>0</v>
      </c>
      <c r="I37" s="46">
        <f t="shared" si="2"/>
        <v>0</v>
      </c>
    </row>
    <row r="38" spans="1:9" x14ac:dyDescent="0.25">
      <c r="A38" s="99" t="s">
        <v>23</v>
      </c>
      <c r="B38" s="297">
        <v>8</v>
      </c>
      <c r="C38" s="97">
        <v>0</v>
      </c>
      <c r="D38" s="11"/>
      <c r="E38" s="118">
        <v>0</v>
      </c>
      <c r="F38" s="97">
        <v>0</v>
      </c>
      <c r="G38" s="11"/>
      <c r="H38" s="45">
        <f t="shared" si="2"/>
        <v>8</v>
      </c>
      <c r="I38" s="46">
        <f t="shared" si="2"/>
        <v>0</v>
      </c>
    </row>
    <row r="39" spans="1:9" x14ac:dyDescent="0.25">
      <c r="A39" s="99" t="s">
        <v>79</v>
      </c>
      <c r="B39" s="118">
        <v>0</v>
      </c>
      <c r="C39" s="97">
        <v>0</v>
      </c>
      <c r="D39" s="11"/>
      <c r="E39" s="118">
        <v>0</v>
      </c>
      <c r="F39" s="97">
        <v>0</v>
      </c>
      <c r="G39" s="11"/>
      <c r="H39" s="45">
        <f t="shared" si="2"/>
        <v>0</v>
      </c>
      <c r="I39" s="46">
        <f t="shared" si="2"/>
        <v>0</v>
      </c>
    </row>
    <row r="40" spans="1:9" x14ac:dyDescent="0.25">
      <c r="A40" s="99" t="s">
        <v>28</v>
      </c>
      <c r="B40" s="118">
        <v>0</v>
      </c>
      <c r="C40" s="97">
        <v>0</v>
      </c>
      <c r="D40" s="11"/>
      <c r="E40" s="118">
        <v>0</v>
      </c>
      <c r="F40" s="97">
        <v>0</v>
      </c>
      <c r="G40" s="11"/>
      <c r="H40" s="45">
        <f t="shared" si="2"/>
        <v>0</v>
      </c>
      <c r="I40" s="46">
        <f t="shared" si="2"/>
        <v>0</v>
      </c>
    </row>
    <row r="41" spans="1:9" x14ac:dyDescent="0.25">
      <c r="A41" s="98" t="s">
        <v>75</v>
      </c>
      <c r="B41" s="122"/>
      <c r="C41" s="102"/>
      <c r="D41" s="80"/>
      <c r="E41" s="128"/>
      <c r="F41" s="108"/>
      <c r="G41" s="80"/>
      <c r="H41" s="45"/>
      <c r="I41" s="46"/>
    </row>
    <row r="42" spans="1:9" x14ac:dyDescent="0.25">
      <c r="A42" s="148" t="s">
        <v>174</v>
      </c>
      <c r="B42" s="122">
        <v>0</v>
      </c>
      <c r="C42" s="102">
        <v>0.1</v>
      </c>
      <c r="D42" s="80"/>
      <c r="E42" s="118">
        <v>0</v>
      </c>
      <c r="F42" s="97">
        <v>0</v>
      </c>
      <c r="G42" s="80"/>
      <c r="H42" s="45">
        <f t="shared" ref="H42:I47" si="3">B42-E42</f>
        <v>0</v>
      </c>
      <c r="I42" s="46">
        <f t="shared" si="3"/>
        <v>0.1</v>
      </c>
    </row>
    <row r="43" spans="1:9" x14ac:dyDescent="0.25">
      <c r="A43" s="99" t="s">
        <v>37</v>
      </c>
      <c r="B43" s="122">
        <v>0</v>
      </c>
      <c r="C43" s="102">
        <v>0</v>
      </c>
      <c r="D43" s="80"/>
      <c r="E43" s="118">
        <v>0</v>
      </c>
      <c r="F43" s="97">
        <v>0</v>
      </c>
      <c r="G43" s="80"/>
      <c r="H43" s="45">
        <f t="shared" ref="H43" si="4">B43-E43</f>
        <v>0</v>
      </c>
      <c r="I43" s="46">
        <f t="shared" ref="I43" si="5">C43-F43</f>
        <v>0</v>
      </c>
    </row>
    <row r="44" spans="1:9" x14ac:dyDescent="0.25">
      <c r="A44" s="99" t="s">
        <v>38</v>
      </c>
      <c r="B44" s="124">
        <v>0</v>
      </c>
      <c r="C44" s="101">
        <v>0</v>
      </c>
      <c r="D44" s="80"/>
      <c r="E44" s="124">
        <v>0</v>
      </c>
      <c r="F44" s="101">
        <v>0</v>
      </c>
      <c r="G44" s="80"/>
      <c r="H44" s="70">
        <f t="shared" si="3"/>
        <v>0</v>
      </c>
      <c r="I44" s="71">
        <f t="shared" si="3"/>
        <v>0</v>
      </c>
    </row>
    <row r="45" spans="1:9" x14ac:dyDescent="0.25">
      <c r="A45" s="10" t="s">
        <v>10</v>
      </c>
      <c r="B45" s="295">
        <f>SUM(B32:B44)</f>
        <v>8</v>
      </c>
      <c r="C45" s="85">
        <f>SUM(C32:C44)</f>
        <v>0.1</v>
      </c>
      <c r="D45" s="11"/>
      <c r="E45" s="62">
        <v>0</v>
      </c>
      <c r="F45" s="61">
        <v>0</v>
      </c>
      <c r="G45" s="11"/>
      <c r="H45" s="45">
        <f t="shared" si="3"/>
        <v>8</v>
      </c>
      <c r="I45" s="46">
        <f t="shared" si="3"/>
        <v>0.1</v>
      </c>
    </row>
    <row r="46" spans="1:9" x14ac:dyDescent="0.25">
      <c r="A46" s="10"/>
      <c r="B46" s="62"/>
      <c r="C46" s="85"/>
      <c r="D46" s="11"/>
      <c r="E46" s="62"/>
      <c r="F46" s="61"/>
      <c r="G46" s="11"/>
      <c r="H46" s="45"/>
      <c r="I46" s="46"/>
    </row>
    <row r="47" spans="1:9" ht="13.8" thickBot="1" x14ac:dyDescent="0.3">
      <c r="A47" s="32" t="s">
        <v>5</v>
      </c>
      <c r="B47" s="152">
        <f>B45+B27</f>
        <v>8</v>
      </c>
      <c r="C47" s="76">
        <f>C45+C27</f>
        <v>0.1</v>
      </c>
      <c r="D47" s="11"/>
      <c r="E47" s="73">
        <v>0</v>
      </c>
      <c r="F47" s="104">
        <v>0</v>
      </c>
      <c r="G47" s="11"/>
      <c r="H47" s="73">
        <f t="shared" si="3"/>
        <v>8</v>
      </c>
      <c r="I47" s="74">
        <f t="shared" si="3"/>
        <v>0.1</v>
      </c>
    </row>
    <row r="48" spans="1:9" ht="14.4" thickTop="1" thickBot="1" x14ac:dyDescent="0.3">
      <c r="B48" s="45"/>
      <c r="C48" s="65"/>
      <c r="D48" s="11"/>
      <c r="E48" s="45"/>
      <c r="F48" s="44"/>
      <c r="G48" s="11"/>
      <c r="H48" s="45"/>
      <c r="I48" s="46"/>
    </row>
    <row r="49" spans="1:9" x14ac:dyDescent="0.25">
      <c r="A49" s="145" t="s">
        <v>4</v>
      </c>
      <c r="B49" s="62"/>
      <c r="C49" s="84"/>
      <c r="D49" s="30"/>
      <c r="E49" s="62"/>
      <c r="F49" s="61"/>
      <c r="G49" s="30"/>
      <c r="H49" s="62"/>
      <c r="I49" s="63"/>
    </row>
    <row r="50" spans="1:9" ht="13.8" thickBot="1" x14ac:dyDescent="0.3">
      <c r="A50" s="146" t="s">
        <v>63</v>
      </c>
      <c r="B50" s="62"/>
      <c r="C50" s="84"/>
      <c r="D50" s="30"/>
      <c r="E50" s="62"/>
      <c r="F50" s="61"/>
      <c r="G50" s="30"/>
      <c r="H50" s="62"/>
      <c r="I50" s="63"/>
    </row>
    <row r="51" spans="1:9" x14ac:dyDescent="0.25">
      <c r="A51" s="79" t="s">
        <v>71</v>
      </c>
      <c r="B51" s="62"/>
      <c r="C51" s="84"/>
      <c r="D51" s="30"/>
      <c r="E51" s="62"/>
      <c r="F51" s="61"/>
      <c r="G51" s="30"/>
      <c r="H51" s="62"/>
      <c r="I51" s="63"/>
    </row>
    <row r="52" spans="1:9" x14ac:dyDescent="0.25">
      <c r="A52" s="98" t="s">
        <v>78</v>
      </c>
      <c r="B52" s="62"/>
      <c r="C52" s="84"/>
      <c r="D52" s="30"/>
      <c r="E52" s="62"/>
      <c r="F52" s="61"/>
      <c r="G52" s="30"/>
      <c r="H52" s="62"/>
      <c r="I52" s="63"/>
    </row>
    <row r="53" spans="1:9" x14ac:dyDescent="0.25">
      <c r="A53" s="148" t="s">
        <v>54</v>
      </c>
      <c r="B53" s="60">
        <v>30</v>
      </c>
      <c r="C53" s="61">
        <v>2</v>
      </c>
      <c r="D53" s="30"/>
      <c r="E53" s="60">
        <v>30</v>
      </c>
      <c r="F53" s="61">
        <v>2</v>
      </c>
      <c r="G53" s="30"/>
      <c r="H53" s="62">
        <f>B53-E53</f>
        <v>0</v>
      </c>
      <c r="I53" s="63">
        <f>C53-F53</f>
        <v>0</v>
      </c>
    </row>
    <row r="54" spans="1:9" x14ac:dyDescent="0.25">
      <c r="A54" s="98" t="s">
        <v>76</v>
      </c>
      <c r="B54" s="60"/>
      <c r="C54" s="61"/>
      <c r="D54" s="30"/>
      <c r="E54" s="60"/>
      <c r="F54" s="61"/>
      <c r="G54" s="30"/>
      <c r="H54" s="62"/>
      <c r="I54" s="63"/>
    </row>
    <row r="55" spans="1:9" x14ac:dyDescent="0.25">
      <c r="A55" s="148" t="s">
        <v>127</v>
      </c>
      <c r="B55" s="60">
        <v>0</v>
      </c>
      <c r="C55" s="61">
        <v>0</v>
      </c>
      <c r="D55" s="30"/>
      <c r="E55" s="60">
        <v>0</v>
      </c>
      <c r="F55" s="61">
        <v>0</v>
      </c>
      <c r="G55" s="30"/>
      <c r="H55" s="62">
        <f t="shared" ref="H55" si="6">B55-E55</f>
        <v>0</v>
      </c>
      <c r="I55" s="63">
        <f t="shared" ref="I55" si="7">C55-F55</f>
        <v>0</v>
      </c>
    </row>
    <row r="56" spans="1:9" x14ac:dyDescent="0.25">
      <c r="A56" s="98" t="s">
        <v>73</v>
      </c>
      <c r="B56" s="60"/>
      <c r="C56" s="61"/>
      <c r="D56" s="30"/>
      <c r="E56" s="60"/>
      <c r="F56" s="61"/>
      <c r="G56" s="30"/>
      <c r="H56" s="62"/>
      <c r="I56" s="63"/>
    </row>
    <row r="57" spans="1:9" x14ac:dyDescent="0.25">
      <c r="A57" s="99" t="s">
        <v>20</v>
      </c>
      <c r="B57" s="105">
        <v>0</v>
      </c>
      <c r="C57" s="90">
        <v>0</v>
      </c>
      <c r="D57" s="30"/>
      <c r="E57" s="105">
        <v>0</v>
      </c>
      <c r="F57" s="90">
        <v>1</v>
      </c>
      <c r="G57" s="30"/>
      <c r="H57" s="62">
        <f t="shared" ref="H57:H83" si="8">B57-E57</f>
        <v>0</v>
      </c>
      <c r="I57" s="63">
        <f t="shared" ref="I57:I83" si="9">C57-F57</f>
        <v>-1</v>
      </c>
    </row>
    <row r="58" spans="1:9" x14ac:dyDescent="0.25">
      <c r="A58" s="99" t="s">
        <v>92</v>
      </c>
      <c r="B58" s="105">
        <v>0</v>
      </c>
      <c r="C58" s="90">
        <v>0</v>
      </c>
      <c r="D58" s="30"/>
      <c r="E58" s="105">
        <v>300</v>
      </c>
      <c r="F58" s="90">
        <v>1</v>
      </c>
      <c r="G58" s="30"/>
      <c r="H58" s="62">
        <f t="shared" si="8"/>
        <v>-300</v>
      </c>
      <c r="I58" s="63">
        <f t="shared" si="9"/>
        <v>-1</v>
      </c>
    </row>
    <row r="59" spans="1:9" x14ac:dyDescent="0.25">
      <c r="A59" s="99" t="s">
        <v>117</v>
      </c>
      <c r="B59" s="105">
        <v>0</v>
      </c>
      <c r="C59" s="90">
        <v>0</v>
      </c>
      <c r="D59" s="30"/>
      <c r="E59" s="105">
        <v>0</v>
      </c>
      <c r="F59" s="90">
        <v>0</v>
      </c>
      <c r="G59" s="30"/>
      <c r="H59" s="62">
        <f t="shared" si="8"/>
        <v>0</v>
      </c>
      <c r="I59" s="63">
        <f t="shared" si="9"/>
        <v>0</v>
      </c>
    </row>
    <row r="60" spans="1:9" x14ac:dyDescent="0.25">
      <c r="A60" s="99" t="s">
        <v>21</v>
      </c>
      <c r="B60" s="105">
        <v>955</v>
      </c>
      <c r="C60" s="90">
        <v>23</v>
      </c>
      <c r="D60" s="30"/>
      <c r="E60" s="105">
        <v>412</v>
      </c>
      <c r="F60" s="90">
        <v>27</v>
      </c>
      <c r="G60" s="30"/>
      <c r="H60" s="62">
        <f t="shared" si="8"/>
        <v>543</v>
      </c>
      <c r="I60" s="63">
        <f t="shared" si="9"/>
        <v>-4</v>
      </c>
    </row>
    <row r="61" spans="1:9" x14ac:dyDescent="0.25">
      <c r="A61" s="99" t="s">
        <v>22</v>
      </c>
      <c r="B61" s="105">
        <v>0</v>
      </c>
      <c r="C61" s="90">
        <v>0</v>
      </c>
      <c r="D61" s="30"/>
      <c r="E61" s="105">
        <v>0</v>
      </c>
      <c r="F61" s="90">
        <v>0</v>
      </c>
      <c r="G61" s="30"/>
      <c r="H61" s="62">
        <f t="shared" si="8"/>
        <v>0</v>
      </c>
      <c r="I61" s="63">
        <f t="shared" si="9"/>
        <v>0</v>
      </c>
    </row>
    <row r="62" spans="1:9" x14ac:dyDescent="0.25">
      <c r="A62" s="148" t="s">
        <v>164</v>
      </c>
      <c r="B62" s="105">
        <v>0</v>
      </c>
      <c r="C62" s="90">
        <v>1</v>
      </c>
      <c r="D62" s="30"/>
      <c r="E62" s="105">
        <v>0</v>
      </c>
      <c r="F62" s="90">
        <v>0</v>
      </c>
      <c r="G62" s="30"/>
      <c r="H62" s="62">
        <f t="shared" si="8"/>
        <v>0</v>
      </c>
      <c r="I62" s="63">
        <f t="shared" si="9"/>
        <v>1</v>
      </c>
    </row>
    <row r="63" spans="1:9" x14ac:dyDescent="0.25">
      <c r="A63" s="99" t="s">
        <v>28</v>
      </c>
      <c r="B63" s="105">
        <v>0</v>
      </c>
      <c r="C63" s="90">
        <v>3</v>
      </c>
      <c r="D63" s="11"/>
      <c r="E63" s="105">
        <v>0</v>
      </c>
      <c r="F63" s="90">
        <v>2</v>
      </c>
      <c r="G63" s="11"/>
      <c r="H63" s="62">
        <f t="shared" si="8"/>
        <v>0</v>
      </c>
      <c r="I63" s="63">
        <f t="shared" si="9"/>
        <v>1</v>
      </c>
    </row>
    <row r="64" spans="1:9" x14ac:dyDescent="0.25">
      <c r="A64" s="98" t="s">
        <v>74</v>
      </c>
      <c r="B64" s="60"/>
      <c r="C64" s="61"/>
      <c r="D64" s="11"/>
      <c r="E64" s="60"/>
      <c r="F64" s="61"/>
      <c r="G64" s="11"/>
      <c r="H64" s="62"/>
      <c r="I64" s="63"/>
    </row>
    <row r="65" spans="1:9" x14ac:dyDescent="0.25">
      <c r="A65" s="99" t="s">
        <v>29</v>
      </c>
      <c r="B65" s="105">
        <v>0</v>
      </c>
      <c r="C65" s="90">
        <v>0</v>
      </c>
      <c r="D65" s="11"/>
      <c r="E65" s="105">
        <v>0</v>
      </c>
      <c r="F65" s="90">
        <v>0</v>
      </c>
      <c r="G65" s="11"/>
      <c r="H65" s="62">
        <f t="shared" si="8"/>
        <v>0</v>
      </c>
      <c r="I65" s="63">
        <f t="shared" si="9"/>
        <v>0</v>
      </c>
    </row>
    <row r="66" spans="1:9" x14ac:dyDescent="0.25">
      <c r="A66" s="99" t="s">
        <v>20</v>
      </c>
      <c r="B66" s="105">
        <v>0</v>
      </c>
      <c r="C66" s="90">
        <v>0</v>
      </c>
      <c r="D66" s="11"/>
      <c r="E66" s="105">
        <v>0</v>
      </c>
      <c r="F66" s="90">
        <v>0</v>
      </c>
      <c r="G66" s="11"/>
      <c r="H66" s="62">
        <f t="shared" si="8"/>
        <v>0</v>
      </c>
      <c r="I66" s="63">
        <f t="shared" si="9"/>
        <v>0</v>
      </c>
    </row>
    <row r="67" spans="1:9" x14ac:dyDescent="0.25">
      <c r="A67" s="99" t="s">
        <v>31</v>
      </c>
      <c r="B67" s="105">
        <v>10</v>
      </c>
      <c r="C67" s="90">
        <v>2</v>
      </c>
      <c r="D67" s="11"/>
      <c r="E67" s="105">
        <v>9.9</v>
      </c>
      <c r="F67" s="90">
        <v>3</v>
      </c>
      <c r="G67" s="11"/>
      <c r="H67" s="62">
        <f t="shared" si="8"/>
        <v>9.9999999999999645E-2</v>
      </c>
      <c r="I67" s="63">
        <f t="shared" si="9"/>
        <v>-1</v>
      </c>
    </row>
    <row r="68" spans="1:9" x14ac:dyDescent="0.25">
      <c r="A68" s="99" t="s">
        <v>47</v>
      </c>
      <c r="B68" s="105">
        <v>0</v>
      </c>
      <c r="C68" s="90">
        <v>25</v>
      </c>
      <c r="D68" s="11"/>
      <c r="E68" s="105">
        <v>0</v>
      </c>
      <c r="F68" s="90">
        <v>30</v>
      </c>
      <c r="G68" s="11"/>
      <c r="H68" s="62">
        <f t="shared" si="8"/>
        <v>0</v>
      </c>
      <c r="I68" s="63">
        <f t="shared" si="9"/>
        <v>-5</v>
      </c>
    </row>
    <row r="69" spans="1:9" x14ac:dyDescent="0.25">
      <c r="A69" s="148" t="s">
        <v>167</v>
      </c>
      <c r="B69" s="105">
        <v>367</v>
      </c>
      <c r="C69" s="90">
        <v>0</v>
      </c>
      <c r="D69" s="11"/>
      <c r="E69" s="105">
        <v>0</v>
      </c>
      <c r="F69" s="90">
        <v>0</v>
      </c>
      <c r="G69" s="11"/>
      <c r="H69" s="62">
        <f t="shared" si="8"/>
        <v>367</v>
      </c>
      <c r="I69" s="63">
        <f t="shared" si="9"/>
        <v>0</v>
      </c>
    </row>
    <row r="70" spans="1:9" x14ac:dyDescent="0.25">
      <c r="A70" s="99" t="s">
        <v>38</v>
      </c>
      <c r="B70" s="105">
        <v>0</v>
      </c>
      <c r="C70" s="90">
        <v>0</v>
      </c>
      <c r="D70" s="11"/>
      <c r="E70" s="105">
        <v>0</v>
      </c>
      <c r="F70" s="90">
        <v>1</v>
      </c>
      <c r="G70" s="11"/>
      <c r="H70" s="62">
        <f t="shared" ref="H70" si="10">B70-E70</f>
        <v>0</v>
      </c>
      <c r="I70" s="63">
        <f t="shared" ref="I70" si="11">C70-F70</f>
        <v>-1</v>
      </c>
    </row>
    <row r="71" spans="1:9" x14ac:dyDescent="0.25">
      <c r="A71" s="99" t="s">
        <v>23</v>
      </c>
      <c r="B71" s="105">
        <v>9</v>
      </c>
      <c r="C71" s="90">
        <v>0</v>
      </c>
      <c r="D71" s="11"/>
      <c r="E71" s="105">
        <v>0</v>
      </c>
      <c r="F71" s="90">
        <v>0</v>
      </c>
      <c r="G71" s="11"/>
      <c r="H71" s="62">
        <f t="shared" si="8"/>
        <v>9</v>
      </c>
      <c r="I71" s="63">
        <f t="shared" si="9"/>
        <v>0</v>
      </c>
    </row>
    <row r="72" spans="1:9" x14ac:dyDescent="0.25">
      <c r="A72" s="99" t="s">
        <v>28</v>
      </c>
      <c r="B72" s="105">
        <v>312</v>
      </c>
      <c r="C72" s="90">
        <v>6</v>
      </c>
      <c r="D72" s="11"/>
      <c r="E72" s="105">
        <v>312</v>
      </c>
      <c r="F72" s="90">
        <v>7</v>
      </c>
      <c r="G72" s="11"/>
      <c r="H72" s="62">
        <f t="shared" si="8"/>
        <v>0</v>
      </c>
      <c r="I72" s="63">
        <f t="shared" si="9"/>
        <v>-1</v>
      </c>
    </row>
    <row r="73" spans="1:9" x14ac:dyDescent="0.25">
      <c r="A73" s="98" t="s">
        <v>72</v>
      </c>
      <c r="B73" s="60"/>
      <c r="C73" s="61"/>
      <c r="D73" s="11"/>
      <c r="E73" s="60"/>
      <c r="F73" s="61"/>
      <c r="G73" s="11"/>
      <c r="H73" s="62"/>
      <c r="I73" s="63"/>
    </row>
    <row r="74" spans="1:9" x14ac:dyDescent="0.25">
      <c r="A74" s="99" t="s">
        <v>91</v>
      </c>
      <c r="B74" s="60">
        <v>0</v>
      </c>
      <c r="C74" s="61">
        <v>0</v>
      </c>
      <c r="D74" s="11"/>
      <c r="E74" s="60">
        <v>0</v>
      </c>
      <c r="F74" s="61">
        <v>0</v>
      </c>
      <c r="G74" s="11"/>
      <c r="H74" s="62">
        <f t="shared" si="8"/>
        <v>0</v>
      </c>
      <c r="I74" s="63">
        <f t="shared" si="9"/>
        <v>0</v>
      </c>
    </row>
    <row r="75" spans="1:9" x14ac:dyDescent="0.25">
      <c r="A75" s="99" t="s">
        <v>59</v>
      </c>
      <c r="B75" s="60">
        <v>0</v>
      </c>
      <c r="C75" s="61">
        <v>0</v>
      </c>
      <c r="D75" s="11"/>
      <c r="E75" s="60">
        <v>0</v>
      </c>
      <c r="F75" s="61">
        <v>0</v>
      </c>
      <c r="G75" s="11"/>
      <c r="H75" s="62">
        <f t="shared" si="8"/>
        <v>0</v>
      </c>
      <c r="I75" s="63">
        <f t="shared" si="9"/>
        <v>0</v>
      </c>
    </row>
    <row r="76" spans="1:9" x14ac:dyDescent="0.25">
      <c r="A76" s="33" t="s">
        <v>77</v>
      </c>
      <c r="B76" s="60"/>
      <c r="C76" s="61"/>
      <c r="D76" s="11"/>
      <c r="E76" s="60"/>
      <c r="F76" s="61"/>
      <c r="G76" s="11"/>
      <c r="H76" s="62"/>
      <c r="I76" s="63"/>
    </row>
    <row r="77" spans="1:9" x14ac:dyDescent="0.25">
      <c r="A77" s="148" t="s">
        <v>219</v>
      </c>
      <c r="B77" s="60">
        <v>0</v>
      </c>
      <c r="C77" s="61">
        <v>4</v>
      </c>
      <c r="D77" s="11"/>
      <c r="E77" s="60">
        <v>23</v>
      </c>
      <c r="F77" s="61">
        <v>7</v>
      </c>
      <c r="G77" s="11"/>
      <c r="H77" s="62">
        <f t="shared" si="8"/>
        <v>-23</v>
      </c>
      <c r="I77" s="63">
        <f t="shared" si="9"/>
        <v>-3</v>
      </c>
    </row>
    <row r="78" spans="1:9" x14ac:dyDescent="0.25">
      <c r="A78" s="99" t="s">
        <v>96</v>
      </c>
      <c r="B78" s="60">
        <v>0</v>
      </c>
      <c r="C78" s="61">
        <v>0</v>
      </c>
      <c r="D78" s="11"/>
      <c r="E78" s="60">
        <v>0</v>
      </c>
      <c r="F78" s="61">
        <v>0</v>
      </c>
      <c r="G78" s="11"/>
      <c r="H78" s="62">
        <f t="shared" si="8"/>
        <v>0</v>
      </c>
      <c r="I78" s="63">
        <f t="shared" si="9"/>
        <v>0</v>
      </c>
    </row>
    <row r="79" spans="1:9" x14ac:dyDescent="0.25">
      <c r="A79" s="99" t="s">
        <v>28</v>
      </c>
      <c r="B79" s="60">
        <v>0</v>
      </c>
      <c r="C79" s="61">
        <v>0</v>
      </c>
      <c r="D79" s="11"/>
      <c r="E79" s="60">
        <v>0</v>
      </c>
      <c r="F79" s="61">
        <v>0</v>
      </c>
      <c r="G79" s="11"/>
      <c r="H79" s="62">
        <f t="shared" si="8"/>
        <v>0</v>
      </c>
      <c r="I79" s="63">
        <f t="shared" si="9"/>
        <v>0</v>
      </c>
    </row>
    <row r="80" spans="1:9" x14ac:dyDescent="0.25">
      <c r="A80" s="98" t="s">
        <v>75</v>
      </c>
      <c r="B80" s="60"/>
      <c r="C80" s="61"/>
      <c r="D80" s="11"/>
      <c r="E80" s="60"/>
      <c r="F80" s="61"/>
      <c r="G80" s="11"/>
      <c r="H80" s="62"/>
      <c r="I80" s="63"/>
    </row>
    <row r="81" spans="1:9" x14ac:dyDescent="0.25">
      <c r="A81" s="99" t="s">
        <v>37</v>
      </c>
      <c r="B81" s="60">
        <v>253</v>
      </c>
      <c r="C81" s="61">
        <v>0</v>
      </c>
      <c r="D81" s="11"/>
      <c r="E81" s="60">
        <v>125</v>
      </c>
      <c r="F81" s="61">
        <v>0</v>
      </c>
      <c r="G81" s="11"/>
      <c r="H81" s="62">
        <f t="shared" si="8"/>
        <v>128</v>
      </c>
      <c r="I81" s="63">
        <f t="shared" si="9"/>
        <v>0</v>
      </c>
    </row>
    <row r="82" spans="1:9" x14ac:dyDescent="0.25">
      <c r="A82" s="99" t="s">
        <v>38</v>
      </c>
      <c r="B82" s="68">
        <v>0</v>
      </c>
      <c r="C82" s="69">
        <v>0</v>
      </c>
      <c r="D82" s="11"/>
      <c r="E82" s="68">
        <v>0</v>
      </c>
      <c r="F82" s="69">
        <v>0</v>
      </c>
      <c r="G82" s="11"/>
      <c r="H82" s="70">
        <f t="shared" si="8"/>
        <v>0</v>
      </c>
      <c r="I82" s="71">
        <f t="shared" si="9"/>
        <v>0</v>
      </c>
    </row>
    <row r="83" spans="1:9" x14ac:dyDescent="0.25">
      <c r="A83" s="10" t="s">
        <v>10</v>
      </c>
      <c r="B83" s="44">
        <f>SUM(B53:B82)</f>
        <v>1936</v>
      </c>
      <c r="C83" s="44">
        <f>SUM(C53:C82)</f>
        <v>66</v>
      </c>
      <c r="D83" s="11"/>
      <c r="E83" s="45">
        <v>1212</v>
      </c>
      <c r="F83" s="44">
        <v>81</v>
      </c>
      <c r="G83" s="11"/>
      <c r="H83" s="62">
        <f t="shared" si="8"/>
        <v>724</v>
      </c>
      <c r="I83" s="63">
        <f t="shared" si="9"/>
        <v>-15</v>
      </c>
    </row>
    <row r="84" spans="1:9" ht="13.8" thickBot="1" x14ac:dyDescent="0.3">
      <c r="B84" s="45"/>
      <c r="C84" s="44"/>
      <c r="D84" s="11"/>
      <c r="E84" s="45"/>
      <c r="F84" s="44"/>
      <c r="G84" s="11"/>
      <c r="H84" s="45"/>
      <c r="I84" s="46"/>
    </row>
    <row r="85" spans="1:9" x14ac:dyDescent="0.25">
      <c r="A85" s="145" t="s">
        <v>4</v>
      </c>
      <c r="B85" s="45"/>
      <c r="C85" s="65"/>
      <c r="D85" s="11"/>
      <c r="E85" s="45"/>
      <c r="F85" s="44"/>
      <c r="G85" s="11"/>
      <c r="H85" s="45"/>
      <c r="I85" s="46"/>
    </row>
    <row r="86" spans="1:9" ht="13.8" thickBot="1" x14ac:dyDescent="0.3">
      <c r="A86" s="146" t="s">
        <v>80</v>
      </c>
      <c r="B86" s="45"/>
      <c r="C86" s="65"/>
      <c r="D86" s="11"/>
      <c r="E86" s="45"/>
      <c r="F86" s="44"/>
      <c r="G86" s="11"/>
      <c r="H86" s="45"/>
      <c r="I86" s="46"/>
    </row>
    <row r="87" spans="1:9" x14ac:dyDescent="0.25">
      <c r="A87" s="79" t="s">
        <v>71</v>
      </c>
      <c r="B87" s="45"/>
      <c r="C87" s="65"/>
      <c r="D87" s="11"/>
      <c r="E87" s="45"/>
      <c r="F87" s="44"/>
      <c r="G87" s="11"/>
      <c r="H87" s="45"/>
      <c r="I87" s="46"/>
    </row>
    <row r="88" spans="1:9" x14ac:dyDescent="0.25">
      <c r="A88" s="98" t="s">
        <v>76</v>
      </c>
      <c r="B88" s="45"/>
      <c r="C88" s="65"/>
      <c r="D88" s="11"/>
      <c r="E88" s="45"/>
      <c r="F88" s="44"/>
      <c r="G88" s="11"/>
      <c r="H88" s="45"/>
      <c r="I88" s="46"/>
    </row>
    <row r="89" spans="1:9" x14ac:dyDescent="0.25">
      <c r="A89" s="99" t="s">
        <v>15</v>
      </c>
      <c r="B89" s="45">
        <v>0</v>
      </c>
      <c r="C89" s="65">
        <v>0</v>
      </c>
      <c r="D89" s="11"/>
      <c r="E89" s="45">
        <v>0</v>
      </c>
      <c r="F89" s="65">
        <v>0</v>
      </c>
      <c r="G89" s="11"/>
      <c r="H89" s="45">
        <f>B89-E89</f>
        <v>0</v>
      </c>
      <c r="I89" s="46">
        <f>C89-F89</f>
        <v>0</v>
      </c>
    </row>
    <row r="90" spans="1:9" x14ac:dyDescent="0.25">
      <c r="A90" s="98" t="s">
        <v>73</v>
      </c>
      <c r="B90" s="45"/>
      <c r="C90" s="65"/>
      <c r="D90" s="11"/>
      <c r="E90" s="45"/>
      <c r="F90" s="65"/>
      <c r="G90" s="11"/>
      <c r="H90" s="45"/>
      <c r="I90" s="46"/>
    </row>
    <row r="91" spans="1:9" x14ac:dyDescent="0.25">
      <c r="A91" s="148" t="s">
        <v>163</v>
      </c>
      <c r="B91" s="45">
        <v>0</v>
      </c>
      <c r="C91" s="65">
        <v>0</v>
      </c>
      <c r="D91" s="11"/>
      <c r="E91" s="45">
        <v>0</v>
      </c>
      <c r="F91" s="65">
        <v>0</v>
      </c>
      <c r="G91" s="11"/>
      <c r="H91" s="45">
        <f>B91-E91</f>
        <v>0</v>
      </c>
      <c r="I91" s="46">
        <f>C91-F91</f>
        <v>0</v>
      </c>
    </row>
    <row r="92" spans="1:9" x14ac:dyDescent="0.25">
      <c r="A92" s="98" t="s">
        <v>74</v>
      </c>
      <c r="B92" s="45"/>
      <c r="C92" s="65"/>
      <c r="D92" s="11"/>
      <c r="E92" s="45"/>
      <c r="F92" s="65"/>
      <c r="G92" s="11"/>
      <c r="H92" s="45"/>
      <c r="I92" s="46"/>
    </row>
    <row r="93" spans="1:9" x14ac:dyDescent="0.25">
      <c r="A93" s="99" t="s">
        <v>29</v>
      </c>
      <c r="B93" s="45">
        <v>0</v>
      </c>
      <c r="C93" s="65">
        <v>0</v>
      </c>
      <c r="D93" s="11"/>
      <c r="E93" s="45">
        <v>0</v>
      </c>
      <c r="F93" s="65">
        <v>0</v>
      </c>
      <c r="G93" s="11"/>
      <c r="H93" s="45">
        <f t="shared" ref="H93:H105" si="12">B93-E93</f>
        <v>0</v>
      </c>
      <c r="I93" s="46">
        <f t="shared" ref="I93:I105" si="13">C93-F93</f>
        <v>0</v>
      </c>
    </row>
    <row r="94" spans="1:9" x14ac:dyDescent="0.25">
      <c r="A94" s="99" t="s">
        <v>31</v>
      </c>
      <c r="B94" s="45">
        <v>0</v>
      </c>
      <c r="C94" s="65">
        <v>0</v>
      </c>
      <c r="D94" s="11"/>
      <c r="E94" s="45">
        <v>0</v>
      </c>
      <c r="F94" s="65">
        <v>0</v>
      </c>
      <c r="G94" s="11"/>
      <c r="H94" s="45"/>
      <c r="I94" s="46"/>
    </row>
    <row r="95" spans="1:9" x14ac:dyDescent="0.25">
      <c r="A95" s="99" t="s">
        <v>44</v>
      </c>
      <c r="B95" s="45">
        <v>0</v>
      </c>
      <c r="C95" s="65">
        <v>0</v>
      </c>
      <c r="D95" s="11"/>
      <c r="E95" s="45">
        <v>0</v>
      </c>
      <c r="F95" s="65">
        <v>0</v>
      </c>
      <c r="G95" s="11"/>
      <c r="H95" s="45">
        <f t="shared" si="12"/>
        <v>0</v>
      </c>
      <c r="I95" s="46">
        <f t="shared" si="13"/>
        <v>0</v>
      </c>
    </row>
    <row r="96" spans="1:9" x14ac:dyDescent="0.25">
      <c r="A96" s="99" t="s">
        <v>47</v>
      </c>
      <c r="B96" s="45">
        <v>5.7</v>
      </c>
      <c r="C96" s="65">
        <v>0</v>
      </c>
      <c r="D96" s="11"/>
      <c r="E96" s="45">
        <v>6</v>
      </c>
      <c r="F96" s="65">
        <v>0</v>
      </c>
      <c r="G96" s="11"/>
      <c r="H96" s="45">
        <f t="shared" si="12"/>
        <v>-0.29999999999999982</v>
      </c>
      <c r="I96" s="46">
        <f t="shared" si="13"/>
        <v>0</v>
      </c>
    </row>
    <row r="97" spans="1:9" x14ac:dyDescent="0.25">
      <c r="A97" s="99" t="s">
        <v>23</v>
      </c>
      <c r="B97" s="45">
        <v>0</v>
      </c>
      <c r="C97" s="65">
        <v>0</v>
      </c>
      <c r="D97" s="11"/>
      <c r="E97" s="45">
        <v>0</v>
      </c>
      <c r="F97" s="65">
        <v>0</v>
      </c>
      <c r="G97" s="11"/>
      <c r="H97" s="45">
        <f t="shared" si="12"/>
        <v>0</v>
      </c>
      <c r="I97" s="46">
        <f t="shared" si="13"/>
        <v>0</v>
      </c>
    </row>
    <row r="98" spans="1:9" x14ac:dyDescent="0.25">
      <c r="A98" s="99" t="s">
        <v>28</v>
      </c>
      <c r="B98" s="45">
        <v>0</v>
      </c>
      <c r="C98" s="65"/>
      <c r="D98" s="11"/>
      <c r="E98" s="45">
        <v>0</v>
      </c>
      <c r="F98" s="65"/>
      <c r="G98" s="11"/>
      <c r="H98" s="45">
        <f t="shared" si="12"/>
        <v>0</v>
      </c>
      <c r="I98" s="46">
        <f t="shared" si="13"/>
        <v>0</v>
      </c>
    </row>
    <row r="99" spans="1:9" x14ac:dyDescent="0.25">
      <c r="A99" s="98" t="s">
        <v>35</v>
      </c>
      <c r="B99" s="118"/>
      <c r="C99" s="97"/>
      <c r="D99" s="11"/>
      <c r="E99" s="118"/>
      <c r="F99" s="97"/>
      <c r="G99" s="11"/>
      <c r="H99" s="45"/>
      <c r="I99" s="46"/>
    </row>
    <row r="100" spans="1:9" x14ac:dyDescent="0.25">
      <c r="A100" s="99" t="s">
        <v>35</v>
      </c>
      <c r="B100" s="118">
        <v>0</v>
      </c>
      <c r="C100" s="97">
        <v>0</v>
      </c>
      <c r="D100" s="11"/>
      <c r="E100" s="118">
        <v>0</v>
      </c>
      <c r="F100" s="97">
        <v>0</v>
      </c>
      <c r="G100" s="11"/>
      <c r="H100" s="45">
        <f t="shared" si="12"/>
        <v>0</v>
      </c>
      <c r="I100" s="46">
        <f t="shared" si="13"/>
        <v>0</v>
      </c>
    </row>
    <row r="101" spans="1:9" x14ac:dyDescent="0.25">
      <c r="A101" s="98" t="s">
        <v>95</v>
      </c>
      <c r="B101" s="118"/>
      <c r="C101" s="97"/>
      <c r="D101" s="11"/>
      <c r="E101" s="118"/>
      <c r="F101" s="97"/>
      <c r="G101" s="11"/>
      <c r="H101" s="45"/>
      <c r="I101" s="46"/>
    </row>
    <row r="102" spans="1:9" x14ac:dyDescent="0.25">
      <c r="A102" s="99" t="s">
        <v>58</v>
      </c>
      <c r="B102" s="118">
        <v>0</v>
      </c>
      <c r="C102" s="97">
        <v>0.4</v>
      </c>
      <c r="D102" s="11"/>
      <c r="E102" s="118">
        <v>0</v>
      </c>
      <c r="F102" s="97">
        <v>0.5</v>
      </c>
      <c r="G102" s="11"/>
      <c r="H102" s="45">
        <f t="shared" si="12"/>
        <v>0</v>
      </c>
      <c r="I102" s="46">
        <f t="shared" si="13"/>
        <v>-9.9999999999999978E-2</v>
      </c>
    </row>
    <row r="103" spans="1:9" x14ac:dyDescent="0.25">
      <c r="A103" s="98" t="s">
        <v>75</v>
      </c>
      <c r="B103" s="123"/>
      <c r="C103" s="96"/>
      <c r="D103" s="11"/>
      <c r="E103" s="123"/>
      <c r="F103" s="96"/>
      <c r="G103" s="11"/>
      <c r="H103" s="45"/>
      <c r="I103" s="46"/>
    </row>
    <row r="104" spans="1:9" x14ac:dyDescent="0.25">
      <c r="A104" s="99" t="s">
        <v>37</v>
      </c>
      <c r="B104" s="124">
        <v>43</v>
      </c>
      <c r="C104" s="101">
        <v>0.2</v>
      </c>
      <c r="D104" s="11"/>
      <c r="E104" s="124">
        <v>53</v>
      </c>
      <c r="F104" s="101">
        <v>0.2</v>
      </c>
      <c r="G104" s="11"/>
      <c r="H104" s="212">
        <f t="shared" si="12"/>
        <v>-10</v>
      </c>
      <c r="I104" s="71">
        <f t="shared" si="13"/>
        <v>0</v>
      </c>
    </row>
    <row r="105" spans="1:9" x14ac:dyDescent="0.25">
      <c r="A105" s="10" t="s">
        <v>10</v>
      </c>
      <c r="B105" s="215">
        <f>SUM(B89:B104)</f>
        <v>48.7</v>
      </c>
      <c r="C105" s="66">
        <f>SUM(C89:C104)</f>
        <v>0.60000000000000009</v>
      </c>
      <c r="D105" s="11"/>
      <c r="E105" s="215">
        <v>59</v>
      </c>
      <c r="F105" s="44">
        <v>0.7</v>
      </c>
      <c r="G105" s="11"/>
      <c r="H105" s="215">
        <f t="shared" si="12"/>
        <v>-10.299999999999997</v>
      </c>
      <c r="I105" s="46">
        <f t="shared" si="13"/>
        <v>-9.9999999999999867E-2</v>
      </c>
    </row>
    <row r="106" spans="1:9" ht="13.8" thickBot="1" x14ac:dyDescent="0.3">
      <c r="B106" s="45"/>
      <c r="C106" s="66"/>
      <c r="D106" s="11"/>
      <c r="E106" s="45"/>
      <c r="F106" s="44"/>
      <c r="G106" s="11"/>
      <c r="H106" s="45"/>
      <c r="I106" s="46"/>
    </row>
    <row r="107" spans="1:9" x14ac:dyDescent="0.25">
      <c r="A107" s="145" t="s">
        <v>4</v>
      </c>
      <c r="B107" s="45"/>
      <c r="C107" s="66"/>
      <c r="D107" s="11"/>
      <c r="E107" s="45"/>
      <c r="F107" s="44"/>
      <c r="G107" s="11"/>
      <c r="H107" s="45"/>
      <c r="I107" s="46"/>
    </row>
    <row r="108" spans="1:9" ht="13.8" thickBot="1" x14ac:dyDescent="0.3">
      <c r="A108" s="146" t="s">
        <v>81</v>
      </c>
      <c r="B108" s="45"/>
      <c r="C108" s="65"/>
      <c r="D108" s="11"/>
      <c r="E108" s="45"/>
      <c r="F108" s="44"/>
      <c r="G108" s="11"/>
      <c r="H108" s="45"/>
      <c r="I108" s="46"/>
    </row>
    <row r="109" spans="1:9" x14ac:dyDescent="0.25">
      <c r="A109" s="79" t="s">
        <v>71</v>
      </c>
      <c r="B109" s="45"/>
      <c r="C109" s="65"/>
      <c r="D109" s="11"/>
      <c r="E109" s="45"/>
      <c r="F109" s="44"/>
      <c r="G109" s="11"/>
      <c r="H109" s="45"/>
      <c r="I109" s="46"/>
    </row>
    <row r="110" spans="1:9" x14ac:dyDescent="0.25">
      <c r="A110" s="98" t="s">
        <v>73</v>
      </c>
      <c r="B110" s="45"/>
      <c r="C110" s="65"/>
      <c r="D110" s="11"/>
      <c r="E110" s="45"/>
      <c r="F110" s="44"/>
      <c r="G110" s="11"/>
      <c r="H110" s="45"/>
      <c r="I110" s="46"/>
    </row>
    <row r="111" spans="1:9" x14ac:dyDescent="0.25">
      <c r="A111" s="148" t="s">
        <v>221</v>
      </c>
      <c r="B111" s="45">
        <v>0</v>
      </c>
      <c r="C111" s="65">
        <v>0</v>
      </c>
      <c r="D111" s="11"/>
      <c r="E111" s="45">
        <v>0</v>
      </c>
      <c r="F111" s="44">
        <v>0</v>
      </c>
      <c r="G111" s="11"/>
      <c r="H111" s="45">
        <f t="shared" ref="H111:I113" si="14">B111-E111</f>
        <v>0</v>
      </c>
      <c r="I111" s="46">
        <f t="shared" si="14"/>
        <v>0</v>
      </c>
    </row>
    <row r="112" spans="1:9" x14ac:dyDescent="0.25">
      <c r="A112" s="148" t="s">
        <v>167</v>
      </c>
      <c r="B112" s="45">
        <v>0</v>
      </c>
      <c r="C112" s="65">
        <v>0</v>
      </c>
      <c r="D112" s="11"/>
      <c r="E112" s="45">
        <v>0</v>
      </c>
      <c r="F112" s="44">
        <v>0</v>
      </c>
      <c r="G112" s="11"/>
      <c r="H112" s="45">
        <f t="shared" si="14"/>
        <v>0</v>
      </c>
      <c r="I112" s="46">
        <f t="shared" si="14"/>
        <v>0</v>
      </c>
    </row>
    <row r="113" spans="1:9" x14ac:dyDescent="0.25">
      <c r="A113" s="99" t="s">
        <v>84</v>
      </c>
      <c r="B113" s="45">
        <v>0</v>
      </c>
      <c r="C113" s="65">
        <v>0</v>
      </c>
      <c r="D113" s="11"/>
      <c r="E113" s="45">
        <v>0</v>
      </c>
      <c r="F113" s="44">
        <v>0</v>
      </c>
      <c r="G113" s="11"/>
      <c r="H113" s="45">
        <f t="shared" si="14"/>
        <v>0</v>
      </c>
      <c r="I113" s="46">
        <f t="shared" si="14"/>
        <v>0</v>
      </c>
    </row>
    <row r="114" spans="1:9" x14ac:dyDescent="0.25">
      <c r="A114" s="99" t="s">
        <v>85</v>
      </c>
      <c r="B114" s="45">
        <v>0</v>
      </c>
      <c r="C114" s="65">
        <v>0</v>
      </c>
      <c r="D114" s="11"/>
      <c r="E114" s="45">
        <v>0</v>
      </c>
      <c r="F114" s="44">
        <v>0</v>
      </c>
      <c r="G114" s="11"/>
      <c r="H114" s="45">
        <f t="shared" ref="H114:I119" si="15">B114-E114</f>
        <v>0</v>
      </c>
      <c r="I114" s="46">
        <f t="shared" si="15"/>
        <v>0</v>
      </c>
    </row>
    <row r="115" spans="1:9" x14ac:dyDescent="0.25">
      <c r="A115" s="33" t="s">
        <v>75</v>
      </c>
      <c r="B115" s="123"/>
      <c r="C115" s="65"/>
      <c r="D115" s="11"/>
      <c r="E115" s="45"/>
      <c r="F115" s="44"/>
      <c r="G115" s="11"/>
      <c r="H115" s="45"/>
      <c r="I115" s="46"/>
    </row>
    <row r="116" spans="1:9" x14ac:dyDescent="0.25">
      <c r="A116" s="148" t="s">
        <v>37</v>
      </c>
      <c r="B116" s="124">
        <v>16</v>
      </c>
      <c r="C116" s="67">
        <v>0</v>
      </c>
      <c r="D116" s="11"/>
      <c r="E116" s="70">
        <v>13</v>
      </c>
      <c r="F116" s="69">
        <v>0</v>
      </c>
      <c r="G116" s="11"/>
      <c r="H116" s="70">
        <f t="shared" ref="H116" si="16">B116-E116</f>
        <v>3</v>
      </c>
      <c r="I116" s="71">
        <f t="shared" ref="I116" si="17">C116-F116</f>
        <v>0</v>
      </c>
    </row>
    <row r="117" spans="1:9" x14ac:dyDescent="0.25">
      <c r="A117" s="33" t="s">
        <v>74</v>
      </c>
      <c r="B117" s="123"/>
      <c r="C117" s="298"/>
      <c r="D117" s="11"/>
      <c r="E117" s="45"/>
      <c r="F117" s="44"/>
      <c r="G117" s="11"/>
      <c r="H117" s="45"/>
      <c r="I117" s="46"/>
    </row>
    <row r="118" spans="1:9" x14ac:dyDescent="0.25">
      <c r="A118" s="148" t="s">
        <v>47</v>
      </c>
      <c r="B118" s="124">
        <v>0</v>
      </c>
      <c r="C118" s="67">
        <v>0</v>
      </c>
      <c r="D118" s="11"/>
      <c r="E118" s="70">
        <v>0</v>
      </c>
      <c r="F118" s="69">
        <v>0</v>
      </c>
      <c r="G118" s="11"/>
      <c r="H118" s="70">
        <f t="shared" si="15"/>
        <v>0</v>
      </c>
      <c r="I118" s="71">
        <f t="shared" si="15"/>
        <v>0</v>
      </c>
    </row>
    <row r="119" spans="1:9" x14ac:dyDescent="0.25">
      <c r="A119" s="10" t="s">
        <v>10</v>
      </c>
      <c r="B119" s="215">
        <f>SUM(B111:B118)</f>
        <v>16</v>
      </c>
      <c r="C119" s="215">
        <f>SUM(C111:C118)</f>
        <v>0</v>
      </c>
      <c r="D119" s="11"/>
      <c r="E119" s="215">
        <v>13</v>
      </c>
      <c r="F119" s="44">
        <v>0</v>
      </c>
      <c r="G119" s="11"/>
      <c r="H119" s="45">
        <f t="shared" si="15"/>
        <v>3</v>
      </c>
      <c r="I119" s="46">
        <f t="shared" si="15"/>
        <v>0</v>
      </c>
    </row>
    <row r="120" spans="1:9" ht="13.8" thickBot="1" x14ac:dyDescent="0.3">
      <c r="B120" s="45"/>
      <c r="C120" s="65"/>
      <c r="D120" s="11"/>
      <c r="E120" s="45"/>
      <c r="F120" s="44"/>
      <c r="G120" s="11"/>
      <c r="H120" s="45"/>
      <c r="I120" s="46"/>
    </row>
    <row r="121" spans="1:9" x14ac:dyDescent="0.25">
      <c r="A121" s="145" t="s">
        <v>4</v>
      </c>
      <c r="B121" s="45"/>
      <c r="C121" s="65"/>
      <c r="D121" s="11"/>
      <c r="E121" s="45"/>
      <c r="F121" s="44"/>
      <c r="G121" s="11"/>
      <c r="H121" s="45"/>
      <c r="I121" s="46"/>
    </row>
    <row r="122" spans="1:9" ht="13.8" thickBot="1" x14ac:dyDescent="0.3">
      <c r="A122" s="146" t="s">
        <v>82</v>
      </c>
      <c r="B122" s="45"/>
      <c r="C122" s="65"/>
      <c r="D122" s="11"/>
      <c r="E122" s="45"/>
      <c r="F122" s="44"/>
      <c r="G122" s="11"/>
      <c r="H122" s="45"/>
      <c r="I122" s="46"/>
    </row>
    <row r="123" spans="1:9" x14ac:dyDescent="0.25">
      <c r="A123" s="79" t="s">
        <v>71</v>
      </c>
      <c r="B123" s="45"/>
      <c r="C123" s="65"/>
      <c r="D123" s="11"/>
      <c r="E123" s="45"/>
      <c r="F123" s="44"/>
      <c r="G123" s="11"/>
      <c r="H123" s="45"/>
      <c r="I123" s="46"/>
    </row>
    <row r="124" spans="1:9" hidden="1" x14ac:dyDescent="0.25">
      <c r="A124" s="98" t="s">
        <v>76</v>
      </c>
      <c r="B124" s="123"/>
      <c r="C124" s="96"/>
      <c r="D124" s="11"/>
      <c r="E124" s="45"/>
      <c r="F124" s="44"/>
      <c r="G124" s="11"/>
      <c r="H124" s="45"/>
      <c r="I124" s="46"/>
    </row>
    <row r="125" spans="1:9" hidden="1" x14ac:dyDescent="0.25">
      <c r="A125" s="99" t="s">
        <v>15</v>
      </c>
      <c r="B125" s="118"/>
      <c r="C125" s="97"/>
      <c r="D125" s="11"/>
      <c r="E125" s="45"/>
      <c r="F125" s="44"/>
      <c r="G125" s="11"/>
      <c r="H125" s="45">
        <f>B125-E125</f>
        <v>0</v>
      </c>
      <c r="I125" s="46">
        <f>C125-F125</f>
        <v>0</v>
      </c>
    </row>
    <row r="126" spans="1:9" x14ac:dyDescent="0.25">
      <c r="A126" s="98" t="s">
        <v>73</v>
      </c>
      <c r="B126" s="118"/>
      <c r="C126" s="97"/>
      <c r="D126" s="11"/>
      <c r="E126" s="45"/>
      <c r="F126" s="44"/>
      <c r="G126" s="11"/>
      <c r="H126" s="45"/>
      <c r="I126" s="46"/>
    </row>
    <row r="127" spans="1:9" x14ac:dyDescent="0.25">
      <c r="A127" s="99" t="s">
        <v>20</v>
      </c>
      <c r="B127" s="118">
        <v>0</v>
      </c>
      <c r="C127" s="97">
        <v>0</v>
      </c>
      <c r="D127" s="11"/>
      <c r="E127" s="118">
        <v>0</v>
      </c>
      <c r="F127" s="90">
        <v>0</v>
      </c>
      <c r="G127" s="11"/>
      <c r="H127" s="45">
        <f t="shared" ref="H127:I145" si="18">B127-E127</f>
        <v>0</v>
      </c>
      <c r="I127" s="46">
        <f t="shared" si="18"/>
        <v>0</v>
      </c>
    </row>
    <row r="128" spans="1:9" x14ac:dyDescent="0.25">
      <c r="A128" s="99" t="s">
        <v>92</v>
      </c>
      <c r="B128" s="118">
        <v>0</v>
      </c>
      <c r="C128" s="97">
        <v>0</v>
      </c>
      <c r="D128" s="11"/>
      <c r="E128" s="118">
        <v>0</v>
      </c>
      <c r="F128" s="90">
        <v>0</v>
      </c>
      <c r="G128" s="11"/>
      <c r="H128" s="45">
        <f t="shared" si="18"/>
        <v>0</v>
      </c>
      <c r="I128" s="46">
        <f t="shared" si="18"/>
        <v>0</v>
      </c>
    </row>
    <row r="129" spans="1:9" x14ac:dyDescent="0.25">
      <c r="A129" s="99" t="s">
        <v>22</v>
      </c>
      <c r="B129" s="118">
        <v>0</v>
      </c>
      <c r="C129" s="97">
        <v>0</v>
      </c>
      <c r="D129" s="11"/>
      <c r="E129" s="118">
        <v>0</v>
      </c>
      <c r="F129" s="90">
        <v>0</v>
      </c>
      <c r="G129" s="11"/>
      <c r="H129" s="45">
        <f t="shared" si="18"/>
        <v>0</v>
      </c>
      <c r="I129" s="46">
        <f t="shared" si="18"/>
        <v>0</v>
      </c>
    </row>
    <row r="130" spans="1:9" x14ac:dyDescent="0.25">
      <c r="A130" s="99" t="s">
        <v>35</v>
      </c>
      <c r="B130" s="118">
        <v>0</v>
      </c>
      <c r="C130" s="97">
        <v>0</v>
      </c>
      <c r="D130" s="11"/>
      <c r="E130" s="118">
        <v>0</v>
      </c>
      <c r="F130" s="90">
        <v>0</v>
      </c>
      <c r="G130" s="11"/>
      <c r="H130" s="45">
        <f t="shared" si="18"/>
        <v>0</v>
      </c>
      <c r="I130" s="46">
        <f t="shared" si="18"/>
        <v>0</v>
      </c>
    </row>
    <row r="131" spans="1:9" x14ac:dyDescent="0.25">
      <c r="A131" s="99" t="s">
        <v>28</v>
      </c>
      <c r="B131" s="118">
        <v>0</v>
      </c>
      <c r="C131" s="97">
        <v>0</v>
      </c>
      <c r="D131" s="11"/>
      <c r="E131" s="118">
        <v>0</v>
      </c>
      <c r="F131" s="90">
        <v>0</v>
      </c>
      <c r="G131" s="11"/>
      <c r="H131" s="45">
        <f t="shared" si="18"/>
        <v>0</v>
      </c>
      <c r="I131" s="46">
        <f t="shared" si="18"/>
        <v>0</v>
      </c>
    </row>
    <row r="132" spans="1:9" x14ac:dyDescent="0.25">
      <c r="A132" s="99" t="s">
        <v>60</v>
      </c>
      <c r="B132" s="118">
        <v>0</v>
      </c>
      <c r="C132" s="97">
        <v>0</v>
      </c>
      <c r="D132" s="11"/>
      <c r="E132" s="45">
        <v>0</v>
      </c>
      <c r="F132" s="44">
        <v>0</v>
      </c>
      <c r="G132" s="11"/>
      <c r="H132" s="45">
        <f t="shared" si="18"/>
        <v>0</v>
      </c>
      <c r="I132" s="46">
        <f t="shared" si="18"/>
        <v>0</v>
      </c>
    </row>
    <row r="133" spans="1:9" x14ac:dyDescent="0.25">
      <c r="A133" s="99" t="s">
        <v>61</v>
      </c>
      <c r="B133" s="124">
        <v>0</v>
      </c>
      <c r="C133" s="101">
        <v>0</v>
      </c>
      <c r="D133" s="11"/>
      <c r="E133" s="70">
        <v>0</v>
      </c>
      <c r="F133" s="69">
        <v>0</v>
      </c>
      <c r="G133" s="11"/>
      <c r="H133" s="70">
        <f t="shared" si="18"/>
        <v>0</v>
      </c>
      <c r="I133" s="71">
        <f t="shared" si="18"/>
        <v>0</v>
      </c>
    </row>
    <row r="134" spans="1:9" hidden="1" x14ac:dyDescent="0.25">
      <c r="A134" s="98" t="s">
        <v>72</v>
      </c>
      <c r="B134" s="125"/>
      <c r="C134" s="103"/>
      <c r="D134" s="11"/>
      <c r="E134" s="45"/>
      <c r="F134" s="44"/>
      <c r="G134" s="11"/>
      <c r="H134" s="45"/>
      <c r="I134" s="46"/>
    </row>
    <row r="135" spans="1:9" hidden="1" x14ac:dyDescent="0.25">
      <c r="A135" s="99" t="s">
        <v>62</v>
      </c>
      <c r="B135" s="126"/>
      <c r="C135" s="102"/>
      <c r="D135" s="30"/>
      <c r="E135" s="45"/>
      <c r="F135" s="44"/>
      <c r="G135" s="11"/>
      <c r="H135" s="45">
        <f t="shared" si="18"/>
        <v>0</v>
      </c>
      <c r="I135" s="46">
        <f t="shared" si="18"/>
        <v>0</v>
      </c>
    </row>
    <row r="136" spans="1:9" hidden="1" x14ac:dyDescent="0.25">
      <c r="A136" s="98" t="s">
        <v>35</v>
      </c>
      <c r="B136" s="123"/>
      <c r="C136" s="96"/>
      <c r="D136" s="11"/>
      <c r="E136" s="45"/>
      <c r="F136" s="44"/>
      <c r="G136" s="11"/>
      <c r="H136" s="45"/>
      <c r="I136" s="46"/>
    </row>
    <row r="137" spans="1:9" hidden="1" x14ac:dyDescent="0.25">
      <c r="A137" s="99" t="s">
        <v>77</v>
      </c>
      <c r="B137" s="118"/>
      <c r="C137" s="97"/>
      <c r="D137" s="11"/>
      <c r="E137" s="45"/>
      <c r="F137" s="44"/>
      <c r="G137" s="11"/>
      <c r="H137" s="45">
        <f t="shared" si="18"/>
        <v>0</v>
      </c>
      <c r="I137" s="46">
        <f t="shared" si="18"/>
        <v>0</v>
      </c>
    </row>
    <row r="138" spans="1:9" hidden="1" x14ac:dyDescent="0.25">
      <c r="A138" s="99" t="s">
        <v>28</v>
      </c>
      <c r="B138" s="118"/>
      <c r="C138" s="97"/>
      <c r="D138" s="11"/>
      <c r="E138" s="45"/>
      <c r="F138" s="44"/>
      <c r="G138" s="11"/>
      <c r="H138" s="45"/>
      <c r="I138" s="46"/>
    </row>
    <row r="139" spans="1:9" hidden="1" x14ac:dyDescent="0.25">
      <c r="A139" s="98" t="s">
        <v>93</v>
      </c>
      <c r="B139" s="118"/>
      <c r="C139" s="97"/>
      <c r="D139" s="11"/>
      <c r="E139" s="45"/>
      <c r="F139" s="44"/>
      <c r="G139" s="11"/>
      <c r="H139" s="45"/>
      <c r="I139" s="46"/>
    </row>
    <row r="140" spans="1:9" hidden="1" x14ac:dyDescent="0.25">
      <c r="A140" s="99" t="s">
        <v>39</v>
      </c>
      <c r="B140" s="118"/>
      <c r="C140" s="97"/>
      <c r="D140" s="11"/>
      <c r="E140" s="45"/>
      <c r="F140" s="44"/>
      <c r="G140" s="11"/>
      <c r="H140" s="45">
        <f t="shared" si="18"/>
        <v>0</v>
      </c>
      <c r="I140" s="46">
        <f t="shared" si="18"/>
        <v>0</v>
      </c>
    </row>
    <row r="141" spans="1:9" hidden="1" x14ac:dyDescent="0.25">
      <c r="A141" s="98" t="s">
        <v>75</v>
      </c>
      <c r="B141" s="22"/>
      <c r="C141" s="5"/>
      <c r="D141" s="11"/>
      <c r="E141" s="45"/>
      <c r="F141" s="44"/>
      <c r="G141" s="11"/>
      <c r="H141" s="45"/>
      <c r="I141" s="46"/>
    </row>
    <row r="142" spans="1:9" hidden="1" x14ac:dyDescent="0.25">
      <c r="A142" s="99" t="s">
        <v>37</v>
      </c>
      <c r="B142" s="127"/>
      <c r="C142" s="131"/>
      <c r="D142" s="11"/>
      <c r="E142" s="70"/>
      <c r="F142" s="69"/>
      <c r="G142" s="11"/>
      <c r="H142" s="70">
        <f t="shared" si="18"/>
        <v>0</v>
      </c>
      <c r="I142" s="71">
        <f t="shared" si="18"/>
        <v>0</v>
      </c>
    </row>
    <row r="143" spans="1:9" x14ac:dyDescent="0.25">
      <c r="A143" s="10" t="s">
        <v>10</v>
      </c>
      <c r="B143" s="45">
        <f>SUM(B127:B142)</f>
        <v>0</v>
      </c>
      <c r="C143" s="66">
        <f>SUM(C127:C142)</f>
        <v>0</v>
      </c>
      <c r="D143" s="11"/>
      <c r="E143" s="45">
        <v>0</v>
      </c>
      <c r="F143" s="44">
        <v>0</v>
      </c>
      <c r="G143" s="11"/>
      <c r="H143" s="45">
        <f t="shared" si="18"/>
        <v>0</v>
      </c>
      <c r="I143" s="46">
        <f t="shared" si="18"/>
        <v>0</v>
      </c>
    </row>
    <row r="144" spans="1:9" x14ac:dyDescent="0.25">
      <c r="B144" s="45"/>
      <c r="C144" s="66"/>
      <c r="D144" s="11"/>
      <c r="E144" s="45"/>
      <c r="F144" s="44"/>
      <c r="G144" s="11"/>
      <c r="H144" s="45"/>
      <c r="I144" s="46"/>
    </row>
    <row r="145" spans="1:9" ht="13.8" thickBot="1" x14ac:dyDescent="0.3">
      <c r="A145" s="32" t="s">
        <v>11</v>
      </c>
      <c r="B145" s="152">
        <f>B143+B119+B105+B83</f>
        <v>2000.7</v>
      </c>
      <c r="C145" s="76">
        <f>C143+C119+C105+C83</f>
        <v>66.599999999999994</v>
      </c>
      <c r="D145" s="11"/>
      <c r="E145" s="152">
        <v>1284</v>
      </c>
      <c r="F145" s="104">
        <v>81.7</v>
      </c>
      <c r="G145" s="11"/>
      <c r="H145" s="73">
        <f t="shared" si="18"/>
        <v>716.7</v>
      </c>
      <c r="I145" s="74">
        <f t="shared" si="18"/>
        <v>-15.100000000000009</v>
      </c>
    </row>
    <row r="146" spans="1:9" ht="13.8" thickTop="1" x14ac:dyDescent="0.25">
      <c r="A146" s="9"/>
      <c r="B146" s="45"/>
      <c r="C146" s="66"/>
      <c r="D146" s="11"/>
      <c r="E146" s="45"/>
      <c r="F146" s="44"/>
      <c r="G146" s="11"/>
      <c r="H146" s="45"/>
      <c r="I146" s="46"/>
    </row>
    <row r="147" spans="1:9" x14ac:dyDescent="0.25">
      <c r="A147" s="10"/>
      <c r="B147" s="45"/>
      <c r="C147" s="65"/>
      <c r="D147" s="11"/>
      <c r="E147" s="45"/>
      <c r="F147" s="44"/>
      <c r="G147" s="11"/>
      <c r="H147" s="45"/>
      <c r="I147" s="46"/>
    </row>
    <row r="148" spans="1:9" x14ac:dyDescent="0.25">
      <c r="B148" s="45"/>
      <c r="C148" s="65"/>
      <c r="D148" s="11"/>
      <c r="E148" s="45"/>
      <c r="F148" s="44"/>
      <c r="G148" s="11"/>
      <c r="H148" s="45"/>
      <c r="I148" s="46"/>
    </row>
    <row r="149" spans="1:9" x14ac:dyDescent="0.25">
      <c r="A149" s="16" t="s">
        <v>110</v>
      </c>
      <c r="B149" s="215">
        <f>B145+B47</f>
        <v>2008.7</v>
      </c>
      <c r="C149" s="65">
        <f>C145+C47</f>
        <v>66.699999999999989</v>
      </c>
      <c r="D149" s="11"/>
      <c r="E149" s="45">
        <v>1284</v>
      </c>
      <c r="F149" s="44">
        <v>81.7</v>
      </c>
      <c r="G149" s="11"/>
      <c r="H149" s="45">
        <f>B149-E149</f>
        <v>724.7</v>
      </c>
      <c r="I149" s="46">
        <f>C149-F149</f>
        <v>-15.000000000000014</v>
      </c>
    </row>
    <row r="150" spans="1:9" x14ac:dyDescent="0.25">
      <c r="B150" s="45"/>
      <c r="C150" s="65"/>
      <c r="D150" s="11"/>
      <c r="E150" s="45"/>
      <c r="F150" s="44"/>
      <c r="G150" s="11"/>
      <c r="H150" s="45"/>
      <c r="I150" s="46"/>
    </row>
    <row r="151" spans="1:9" x14ac:dyDescent="0.25">
      <c r="A151" s="308" t="s">
        <v>94</v>
      </c>
      <c r="B151" s="45"/>
      <c r="C151" s="65"/>
      <c r="D151" s="11"/>
      <c r="E151" s="45"/>
      <c r="F151" s="44"/>
      <c r="G151" s="11"/>
      <c r="H151" s="45"/>
      <c r="I151" s="46"/>
    </row>
    <row r="152" spans="1:9" x14ac:dyDescent="0.25">
      <c r="A152" s="308"/>
      <c r="B152" s="112">
        <f>(C149*419.767)+B149</f>
        <v>30007.158899999995</v>
      </c>
      <c r="C152" s="114"/>
      <c r="D152" s="114"/>
      <c r="E152" s="112">
        <v>35218</v>
      </c>
      <c r="F152" s="44"/>
      <c r="G152" s="11"/>
      <c r="H152" s="113">
        <f>B152-E152</f>
        <v>-5210.8411000000051</v>
      </c>
      <c r="I152" s="46"/>
    </row>
    <row r="153" spans="1:9" x14ac:dyDescent="0.25">
      <c r="B153" s="45"/>
      <c r="C153" s="65"/>
      <c r="D153" s="11"/>
      <c r="E153" s="45"/>
      <c r="F153" s="44"/>
      <c r="G153" s="11"/>
      <c r="H153" s="45"/>
      <c r="I153" s="46"/>
    </row>
  </sheetData>
  <mergeCells count="4">
    <mergeCell ref="A151:A152"/>
    <mergeCell ref="B1:C1"/>
    <mergeCell ref="E1:F1"/>
    <mergeCell ref="H1:I1"/>
  </mergeCells>
  <phoneticPr fontId="0" type="noConversion"/>
  <printOptions gridLines="1"/>
  <pageMargins left="1" right="0.5" top="0.75" bottom="0.9" header="0.40500000000000003" footer="0.5"/>
  <pageSetup scale="59" fitToHeight="4" orientation="portrait" r:id="rId1"/>
  <headerFooter alignWithMargins="0">
    <oddHeader xml:space="preserve">&amp;C&amp;"Arial,Bold"Mission Direct Budgeted Resources for
Fuel Facilities Fee Class &amp;"Arial,Regular"
</oddHeader>
    <oddFooter>&amp;L&amp;D&amp;C
&amp;RPage &amp;P of &amp;N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rgb="FF92D050"/>
  </sheetPr>
  <dimension ref="A1:I165"/>
  <sheetViews>
    <sheetView view="pageBreakPreview" zoomScale="60" zoomScaleNormal="80" workbookViewId="0">
      <pane xSplit="1" ySplit="4" topLeftCell="B45" activePane="bottomRight" state="frozen"/>
      <selection activeCell="A31" sqref="A31"/>
      <selection pane="topRight" activeCell="A31" sqref="A31"/>
      <selection pane="bottomLeft" activeCell="A31" sqref="A31"/>
      <selection pane="bottomRight" activeCell="B165" sqref="B165"/>
    </sheetView>
  </sheetViews>
  <sheetFormatPr defaultColWidth="8.6328125" defaultRowHeight="13.2" x14ac:dyDescent="0.25"/>
  <cols>
    <col min="1" max="1" width="57.453125" style="11" customWidth="1"/>
    <col min="2" max="2" width="10.81640625" style="19" customWidth="1"/>
    <col min="3" max="3" width="6.81640625" style="12" customWidth="1"/>
    <col min="4" max="4" width="2.1796875" style="1" customWidth="1"/>
    <col min="5" max="5" width="10.453125" style="19" customWidth="1"/>
    <col min="6" max="6" width="6.81640625" style="12" customWidth="1"/>
    <col min="7" max="7" width="2.1796875" style="1" customWidth="1"/>
    <col min="8" max="8" width="11" style="22" customWidth="1"/>
    <col min="9" max="9" width="6.81640625" style="12" customWidth="1"/>
    <col min="10" max="16384" width="8.6328125" style="1"/>
  </cols>
  <sheetData>
    <row r="1" spans="1:9" ht="24" customHeight="1" x14ac:dyDescent="0.25">
      <c r="A1" s="82"/>
      <c r="B1" s="304" t="s">
        <v>214</v>
      </c>
      <c r="C1" s="305"/>
      <c r="D1" s="8"/>
      <c r="E1" s="310" t="s">
        <v>203</v>
      </c>
      <c r="F1" s="306"/>
      <c r="G1" s="48"/>
      <c r="H1" s="306" t="s">
        <v>1</v>
      </c>
      <c r="I1" s="307"/>
    </row>
    <row r="2" spans="1:9" x14ac:dyDescent="0.25">
      <c r="A2" s="83"/>
      <c r="B2" s="39" t="s">
        <v>40</v>
      </c>
      <c r="C2" s="40" t="s">
        <v>2</v>
      </c>
      <c r="D2" s="8"/>
      <c r="E2" s="39" t="s">
        <v>40</v>
      </c>
      <c r="F2" s="49" t="s">
        <v>2</v>
      </c>
      <c r="G2" s="48"/>
      <c r="H2" s="39" t="s">
        <v>40</v>
      </c>
      <c r="I2" s="50" t="s">
        <v>2</v>
      </c>
    </row>
    <row r="3" spans="1:9" x14ac:dyDescent="0.25">
      <c r="A3" s="8"/>
      <c r="B3" s="78" t="s">
        <v>0</v>
      </c>
      <c r="C3" s="51" t="s">
        <v>0</v>
      </c>
      <c r="D3" s="8"/>
      <c r="E3" s="52" t="s">
        <v>0</v>
      </c>
      <c r="F3" s="53" t="s">
        <v>0</v>
      </c>
      <c r="G3" s="48"/>
      <c r="H3" s="54" t="s">
        <v>0</v>
      </c>
      <c r="I3" s="55" t="s">
        <v>0</v>
      </c>
    </row>
    <row r="4" spans="1:9" ht="13.8" thickBot="1" x14ac:dyDescent="0.3">
      <c r="A4" s="1"/>
      <c r="B4" s="116"/>
      <c r="C4" s="41"/>
      <c r="D4" s="6"/>
      <c r="E4" s="57"/>
      <c r="F4" s="56"/>
      <c r="G4" s="6"/>
      <c r="H4" s="57"/>
      <c r="I4" s="58"/>
    </row>
    <row r="5" spans="1:9" x14ac:dyDescent="0.25">
      <c r="A5" s="145" t="s">
        <v>3</v>
      </c>
      <c r="B5" s="116"/>
      <c r="C5" s="41"/>
      <c r="D5" s="6"/>
      <c r="E5" s="57"/>
      <c r="F5" s="56"/>
      <c r="G5" s="6"/>
      <c r="H5" s="57"/>
      <c r="I5" s="58"/>
    </row>
    <row r="6" spans="1:9" ht="13.5" customHeight="1" thickBot="1" x14ac:dyDescent="0.3">
      <c r="A6" s="146" t="s">
        <v>14</v>
      </c>
      <c r="B6" s="116"/>
      <c r="C6" s="41"/>
      <c r="D6" s="6"/>
      <c r="E6" s="57"/>
      <c r="F6" s="56"/>
      <c r="G6" s="6"/>
      <c r="H6" s="57"/>
      <c r="I6" s="58"/>
    </row>
    <row r="7" spans="1:9" ht="18.899999999999999" customHeight="1" x14ac:dyDescent="0.25">
      <c r="A7" s="79" t="s">
        <v>89</v>
      </c>
      <c r="B7" s="116"/>
      <c r="C7" s="41"/>
      <c r="D7" s="6"/>
      <c r="E7" s="57"/>
      <c r="F7" s="56"/>
      <c r="G7" s="6"/>
      <c r="H7" s="57"/>
      <c r="I7" s="58"/>
    </row>
    <row r="8" spans="1:9" hidden="1" x14ac:dyDescent="0.25">
      <c r="A8" s="98" t="s">
        <v>74</v>
      </c>
      <c r="B8" s="117"/>
      <c r="C8" s="97"/>
      <c r="D8" s="6"/>
      <c r="E8" s="57"/>
      <c r="F8" s="56"/>
      <c r="G8" s="6"/>
      <c r="H8" s="57"/>
      <c r="I8" s="58"/>
    </row>
    <row r="9" spans="1:9" hidden="1" x14ac:dyDescent="0.25">
      <c r="A9" s="99" t="s">
        <v>29</v>
      </c>
      <c r="B9" s="118"/>
      <c r="C9" s="97"/>
      <c r="D9" s="6"/>
      <c r="E9" s="118"/>
      <c r="F9" s="90"/>
      <c r="G9" s="6"/>
      <c r="H9" s="57">
        <f t="shared" ref="H9:I16" si="0">B9-E9</f>
        <v>0</v>
      </c>
      <c r="I9" s="58">
        <f t="shared" si="0"/>
        <v>0</v>
      </c>
    </row>
    <row r="10" spans="1:9" hidden="1" x14ac:dyDescent="0.25">
      <c r="A10" s="99" t="s">
        <v>30</v>
      </c>
      <c r="B10" s="118"/>
      <c r="C10" s="97"/>
      <c r="D10" s="6"/>
      <c r="E10" s="118"/>
      <c r="F10" s="90"/>
      <c r="G10" s="6"/>
      <c r="H10" s="57">
        <f t="shared" si="0"/>
        <v>0</v>
      </c>
      <c r="I10" s="58">
        <f t="shared" si="0"/>
        <v>0</v>
      </c>
    </row>
    <row r="11" spans="1:9" hidden="1" x14ac:dyDescent="0.25">
      <c r="A11" s="99" t="s">
        <v>20</v>
      </c>
      <c r="B11" s="118"/>
      <c r="C11" s="97"/>
      <c r="D11" s="6"/>
      <c r="E11" s="118"/>
      <c r="F11" s="90"/>
      <c r="G11" s="6"/>
      <c r="H11" s="57">
        <f t="shared" si="0"/>
        <v>0</v>
      </c>
      <c r="I11" s="58">
        <f t="shared" si="0"/>
        <v>0</v>
      </c>
    </row>
    <row r="12" spans="1:9" hidden="1" x14ac:dyDescent="0.25">
      <c r="A12" s="99" t="s">
        <v>31</v>
      </c>
      <c r="B12" s="118"/>
      <c r="C12" s="97"/>
      <c r="D12" s="6"/>
      <c r="E12" s="118"/>
      <c r="F12" s="90"/>
      <c r="G12" s="6"/>
      <c r="H12" s="57">
        <f t="shared" si="0"/>
        <v>0</v>
      </c>
      <c r="I12" s="58">
        <f t="shared" si="0"/>
        <v>0</v>
      </c>
    </row>
    <row r="13" spans="1:9" hidden="1" x14ac:dyDescent="0.25">
      <c r="A13" s="99" t="s">
        <v>23</v>
      </c>
      <c r="B13" s="118"/>
      <c r="C13" s="97"/>
      <c r="D13" s="6"/>
      <c r="E13" s="118"/>
      <c r="F13" s="90"/>
      <c r="G13" s="6"/>
      <c r="H13" s="57">
        <f t="shared" si="0"/>
        <v>0</v>
      </c>
      <c r="I13" s="58">
        <f t="shared" si="0"/>
        <v>0</v>
      </c>
    </row>
    <row r="14" spans="1:9" hidden="1" x14ac:dyDescent="0.25">
      <c r="A14" s="99" t="s">
        <v>26</v>
      </c>
      <c r="B14" s="118"/>
      <c r="C14" s="97"/>
      <c r="D14" s="6"/>
      <c r="E14" s="118"/>
      <c r="F14" s="90"/>
      <c r="G14" s="6"/>
      <c r="H14" s="57">
        <f t="shared" si="0"/>
        <v>0</v>
      </c>
      <c r="I14" s="58">
        <f t="shared" si="0"/>
        <v>0</v>
      </c>
    </row>
    <row r="15" spans="1:9" hidden="1" x14ac:dyDescent="0.25">
      <c r="A15" s="99" t="s">
        <v>28</v>
      </c>
      <c r="B15" s="118"/>
      <c r="C15" s="97"/>
      <c r="D15" s="6"/>
      <c r="E15" s="118"/>
      <c r="F15" s="90"/>
      <c r="G15" s="6"/>
      <c r="H15" s="57">
        <f t="shared" si="0"/>
        <v>0</v>
      </c>
      <c r="I15" s="58">
        <f t="shared" si="0"/>
        <v>0</v>
      </c>
    </row>
    <row r="16" spans="1:9" hidden="1" x14ac:dyDescent="0.25">
      <c r="A16" s="99" t="s">
        <v>32</v>
      </c>
      <c r="B16" s="118"/>
      <c r="C16" s="97"/>
      <c r="D16" s="6"/>
      <c r="E16" s="118"/>
      <c r="F16" s="90"/>
      <c r="G16" s="6"/>
      <c r="H16" s="57">
        <f t="shared" si="0"/>
        <v>0</v>
      </c>
      <c r="I16" s="58">
        <f t="shared" si="0"/>
        <v>0</v>
      </c>
    </row>
    <row r="17" spans="1:9" hidden="1" x14ac:dyDescent="0.25">
      <c r="A17" s="98" t="s">
        <v>72</v>
      </c>
      <c r="B17" s="117"/>
      <c r="C17" s="97"/>
      <c r="D17" s="41"/>
      <c r="E17" s="45"/>
      <c r="F17" s="44"/>
      <c r="G17" s="11"/>
      <c r="H17" s="57"/>
      <c r="I17" s="58"/>
    </row>
    <row r="18" spans="1:9" hidden="1" x14ac:dyDescent="0.25">
      <c r="A18" s="99" t="s">
        <v>33</v>
      </c>
      <c r="B18" s="117"/>
      <c r="C18" s="97"/>
      <c r="D18" s="41"/>
      <c r="E18" s="118"/>
      <c r="F18" s="90"/>
      <c r="G18" s="11"/>
      <c r="H18" s="57">
        <f t="shared" ref="H18:I28" si="1">B18-E18</f>
        <v>0</v>
      </c>
      <c r="I18" s="58">
        <f t="shared" si="1"/>
        <v>0</v>
      </c>
    </row>
    <row r="19" spans="1:9" hidden="1" x14ac:dyDescent="0.25">
      <c r="A19" s="99" t="s">
        <v>90</v>
      </c>
      <c r="B19" s="117"/>
      <c r="C19" s="97"/>
      <c r="D19" s="41"/>
      <c r="E19" s="118"/>
      <c r="F19" s="90"/>
      <c r="G19" s="11"/>
      <c r="H19" s="57">
        <f t="shared" si="1"/>
        <v>0</v>
      </c>
      <c r="I19" s="58">
        <f t="shared" si="1"/>
        <v>0</v>
      </c>
    </row>
    <row r="20" spans="1:9" hidden="1" x14ac:dyDescent="0.25">
      <c r="A20" s="99" t="s">
        <v>34</v>
      </c>
      <c r="B20" s="117"/>
      <c r="C20" s="97"/>
      <c r="D20" s="41"/>
      <c r="E20" s="118"/>
      <c r="F20" s="90"/>
      <c r="G20" s="11"/>
      <c r="H20" s="57">
        <f t="shared" si="1"/>
        <v>0</v>
      </c>
      <c r="I20" s="58">
        <f t="shared" si="1"/>
        <v>0</v>
      </c>
    </row>
    <row r="21" spans="1:9" hidden="1" x14ac:dyDescent="0.25">
      <c r="A21" s="98" t="s">
        <v>35</v>
      </c>
      <c r="B21" s="119"/>
      <c r="C21" s="96"/>
      <c r="D21" s="41"/>
      <c r="E21" s="45"/>
      <c r="F21" s="44"/>
      <c r="G21" s="11"/>
      <c r="H21" s="57"/>
      <c r="I21" s="58"/>
    </row>
    <row r="22" spans="1:9" hidden="1" x14ac:dyDescent="0.25">
      <c r="A22" s="99" t="s">
        <v>77</v>
      </c>
      <c r="B22" s="117"/>
      <c r="C22" s="97"/>
      <c r="D22" s="41"/>
      <c r="E22" s="45"/>
      <c r="F22" s="44"/>
      <c r="G22" s="11"/>
      <c r="H22" s="57">
        <f t="shared" si="1"/>
        <v>0</v>
      </c>
      <c r="I22" s="58">
        <f t="shared" si="1"/>
        <v>0</v>
      </c>
    </row>
    <row r="23" spans="1:9" hidden="1" x14ac:dyDescent="0.25">
      <c r="A23" s="99" t="s">
        <v>28</v>
      </c>
      <c r="B23" s="117"/>
      <c r="C23" s="97"/>
      <c r="D23" s="41"/>
      <c r="E23" s="45"/>
      <c r="F23" s="44"/>
      <c r="G23" s="11"/>
      <c r="H23" s="57">
        <f t="shared" si="1"/>
        <v>0</v>
      </c>
      <c r="I23" s="58">
        <f t="shared" si="1"/>
        <v>0</v>
      </c>
    </row>
    <row r="24" spans="1:9" hidden="1" x14ac:dyDescent="0.25">
      <c r="A24" s="99" t="s">
        <v>36</v>
      </c>
      <c r="B24" s="117"/>
      <c r="C24" s="97"/>
      <c r="D24" s="41"/>
      <c r="E24" s="45"/>
      <c r="F24" s="44"/>
      <c r="G24" s="11"/>
      <c r="H24" s="57">
        <f t="shared" si="1"/>
        <v>0</v>
      </c>
      <c r="I24" s="58">
        <f t="shared" si="1"/>
        <v>0</v>
      </c>
    </row>
    <row r="25" spans="1:9" hidden="1" x14ac:dyDescent="0.25">
      <c r="A25" s="98" t="s">
        <v>75</v>
      </c>
      <c r="B25" s="117"/>
      <c r="C25" s="97"/>
      <c r="D25" s="41"/>
      <c r="E25" s="45"/>
      <c r="F25" s="44"/>
      <c r="G25" s="11"/>
      <c r="H25" s="57"/>
      <c r="I25" s="58"/>
    </row>
    <row r="26" spans="1:9" hidden="1" x14ac:dyDescent="0.25">
      <c r="A26" s="99" t="s">
        <v>37</v>
      </c>
      <c r="B26" s="117"/>
      <c r="C26" s="97"/>
      <c r="D26" s="41"/>
      <c r="E26" s="118"/>
      <c r="F26" s="90"/>
      <c r="G26" s="11"/>
      <c r="H26" s="57">
        <f t="shared" si="1"/>
        <v>0</v>
      </c>
      <c r="I26" s="58">
        <f t="shared" si="1"/>
        <v>0</v>
      </c>
    </row>
    <row r="27" spans="1:9" hidden="1" x14ac:dyDescent="0.25">
      <c r="A27" s="99" t="s">
        <v>38</v>
      </c>
      <c r="B27" s="124"/>
      <c r="C27" s="101"/>
      <c r="D27" s="41"/>
      <c r="E27" s="124"/>
      <c r="F27" s="91"/>
      <c r="G27" s="11"/>
      <c r="H27" s="86">
        <f t="shared" si="1"/>
        <v>0</v>
      </c>
      <c r="I27" s="87">
        <f t="shared" si="1"/>
        <v>0</v>
      </c>
    </row>
    <row r="28" spans="1:9" x14ac:dyDescent="0.25">
      <c r="A28" s="10" t="s">
        <v>10</v>
      </c>
      <c r="B28" s="93">
        <f>SUM(B7:B27)</f>
        <v>0</v>
      </c>
      <c r="C28" s="72">
        <f>SUM(C7:C27)</f>
        <v>0</v>
      </c>
      <c r="D28" s="11"/>
      <c r="E28" s="45">
        <v>0</v>
      </c>
      <c r="F28" s="44">
        <v>0</v>
      </c>
      <c r="G28" s="11"/>
      <c r="H28" s="45">
        <f t="shared" si="1"/>
        <v>0</v>
      </c>
      <c r="I28" s="46">
        <f t="shared" si="1"/>
        <v>0</v>
      </c>
    </row>
    <row r="29" spans="1:9" ht="13.8" thickBot="1" x14ac:dyDescent="0.3">
      <c r="A29" s="9"/>
      <c r="B29" s="93"/>
      <c r="C29" s="95"/>
      <c r="D29" s="11"/>
      <c r="E29" s="45"/>
      <c r="F29" s="44"/>
      <c r="G29" s="11"/>
      <c r="H29" s="45"/>
      <c r="I29" s="46"/>
    </row>
    <row r="30" spans="1:9" x14ac:dyDescent="0.25">
      <c r="A30" s="145" t="s">
        <v>3</v>
      </c>
      <c r="B30" s="57"/>
      <c r="C30" s="59"/>
      <c r="D30" s="11"/>
      <c r="E30" s="62"/>
      <c r="F30" s="61"/>
      <c r="G30" s="30"/>
      <c r="H30" s="62"/>
      <c r="I30" s="63"/>
    </row>
    <row r="31" spans="1:9" ht="13.8" thickBot="1" x14ac:dyDescent="0.3">
      <c r="A31" s="146" t="s">
        <v>41</v>
      </c>
      <c r="B31" s="116"/>
      <c r="C31" s="59"/>
      <c r="D31" s="11"/>
      <c r="E31" s="62"/>
      <c r="F31" s="61"/>
      <c r="G31" s="30"/>
      <c r="H31" s="62"/>
      <c r="I31" s="63"/>
    </row>
    <row r="32" spans="1:9" x14ac:dyDescent="0.25">
      <c r="A32" s="79" t="s">
        <v>71</v>
      </c>
      <c r="B32" s="116"/>
      <c r="C32" s="59"/>
      <c r="D32" s="11"/>
      <c r="E32" s="62"/>
      <c r="F32" s="61"/>
      <c r="G32" s="30"/>
      <c r="H32" s="62"/>
      <c r="I32" s="63"/>
    </row>
    <row r="33" spans="1:9" hidden="1" x14ac:dyDescent="0.25">
      <c r="A33" s="98" t="s">
        <v>74</v>
      </c>
      <c r="B33" s="117"/>
      <c r="C33" s="97"/>
      <c r="D33" s="11"/>
      <c r="E33" s="62"/>
      <c r="F33" s="61"/>
      <c r="G33" s="11"/>
      <c r="H33" s="45"/>
      <c r="I33" s="46"/>
    </row>
    <row r="34" spans="1:9" hidden="1" x14ac:dyDescent="0.25">
      <c r="A34" s="99" t="s">
        <v>29</v>
      </c>
      <c r="B34" s="118"/>
      <c r="C34" s="97"/>
      <c r="D34" s="11"/>
      <c r="E34" s="118"/>
      <c r="F34" s="97"/>
      <c r="G34" s="11"/>
      <c r="H34" s="45">
        <f t="shared" ref="H34:I41" si="2">B34-E34</f>
        <v>0</v>
      </c>
      <c r="I34" s="46">
        <f t="shared" si="2"/>
        <v>0</v>
      </c>
    </row>
    <row r="35" spans="1:9" hidden="1" x14ac:dyDescent="0.25">
      <c r="A35" s="99" t="s">
        <v>20</v>
      </c>
      <c r="B35" s="118"/>
      <c r="C35" s="97"/>
      <c r="D35" s="11"/>
      <c r="E35" s="118"/>
      <c r="F35" s="97"/>
      <c r="G35" s="11"/>
      <c r="H35" s="45">
        <f t="shared" si="2"/>
        <v>0</v>
      </c>
      <c r="I35" s="46">
        <f t="shared" si="2"/>
        <v>0</v>
      </c>
    </row>
    <row r="36" spans="1:9" hidden="1" x14ac:dyDescent="0.25">
      <c r="A36" s="99" t="s">
        <v>31</v>
      </c>
      <c r="B36" s="118"/>
      <c r="C36" s="97"/>
      <c r="D36" s="11"/>
      <c r="E36" s="118"/>
      <c r="F36" s="97"/>
      <c r="G36" s="11"/>
      <c r="H36" s="45">
        <f t="shared" si="2"/>
        <v>0</v>
      </c>
      <c r="I36" s="46">
        <f t="shared" si="2"/>
        <v>0</v>
      </c>
    </row>
    <row r="37" spans="1:9" hidden="1" x14ac:dyDescent="0.25">
      <c r="A37" s="99" t="s">
        <v>44</v>
      </c>
      <c r="B37" s="118"/>
      <c r="C37" s="97"/>
      <c r="D37" s="11"/>
      <c r="E37" s="118"/>
      <c r="F37" s="97"/>
      <c r="G37" s="11"/>
      <c r="H37" s="45">
        <f t="shared" si="2"/>
        <v>0</v>
      </c>
      <c r="I37" s="46">
        <f t="shared" si="2"/>
        <v>0</v>
      </c>
    </row>
    <row r="38" spans="1:9" hidden="1" x14ac:dyDescent="0.25">
      <c r="A38" s="99" t="s">
        <v>47</v>
      </c>
      <c r="B38" s="118"/>
      <c r="C38" s="97"/>
      <c r="D38" s="11"/>
      <c r="E38" s="118"/>
      <c r="F38" s="97"/>
      <c r="G38" s="11"/>
      <c r="H38" s="45">
        <f t="shared" si="2"/>
        <v>0</v>
      </c>
      <c r="I38" s="46">
        <f t="shared" si="2"/>
        <v>0</v>
      </c>
    </row>
    <row r="39" spans="1:9" hidden="1" x14ac:dyDescent="0.25">
      <c r="A39" s="99" t="s">
        <v>23</v>
      </c>
      <c r="B39" s="118"/>
      <c r="C39" s="97"/>
      <c r="D39" s="11"/>
      <c r="E39" s="118"/>
      <c r="F39" s="97"/>
      <c r="G39" s="11"/>
      <c r="H39" s="45">
        <f t="shared" si="2"/>
        <v>0</v>
      </c>
      <c r="I39" s="46">
        <f t="shared" si="2"/>
        <v>0</v>
      </c>
    </row>
    <row r="40" spans="1:9" hidden="1" x14ac:dyDescent="0.25">
      <c r="A40" s="99" t="s">
        <v>79</v>
      </c>
      <c r="B40" s="118"/>
      <c r="C40" s="97"/>
      <c r="D40" s="11"/>
      <c r="E40" s="118"/>
      <c r="F40" s="97"/>
      <c r="G40" s="11"/>
      <c r="H40" s="45">
        <f t="shared" si="2"/>
        <v>0</v>
      </c>
      <c r="I40" s="46">
        <f t="shared" si="2"/>
        <v>0</v>
      </c>
    </row>
    <row r="41" spans="1:9" hidden="1" x14ac:dyDescent="0.25">
      <c r="A41" s="99" t="s">
        <v>28</v>
      </c>
      <c r="B41" s="118"/>
      <c r="C41" s="97"/>
      <c r="D41" s="11"/>
      <c r="E41" s="118"/>
      <c r="F41" s="97"/>
      <c r="G41" s="11"/>
      <c r="H41" s="45">
        <f t="shared" si="2"/>
        <v>0</v>
      </c>
      <c r="I41" s="46">
        <f t="shared" si="2"/>
        <v>0</v>
      </c>
    </row>
    <row r="42" spans="1:9" x14ac:dyDescent="0.25">
      <c r="A42" s="33" t="s">
        <v>74</v>
      </c>
      <c r="B42" s="118"/>
      <c r="C42" s="97"/>
      <c r="D42" s="11"/>
      <c r="E42" s="118"/>
      <c r="F42" s="97"/>
      <c r="G42" s="11"/>
      <c r="H42" s="45"/>
      <c r="I42" s="46"/>
    </row>
    <row r="43" spans="1:9" x14ac:dyDescent="0.25">
      <c r="A43" s="148" t="s">
        <v>23</v>
      </c>
      <c r="B43" s="118">
        <v>13</v>
      </c>
      <c r="C43" s="97">
        <v>0</v>
      </c>
      <c r="D43" s="11"/>
      <c r="E43" s="118">
        <v>0</v>
      </c>
      <c r="F43" s="97">
        <v>0</v>
      </c>
      <c r="G43" s="11"/>
      <c r="H43" s="45">
        <f t="shared" ref="H43" si="3">B43-E43</f>
        <v>13</v>
      </c>
      <c r="I43" s="46">
        <f t="shared" ref="I43" si="4">C43-F43</f>
        <v>0</v>
      </c>
    </row>
    <row r="44" spans="1:9" x14ac:dyDescent="0.25">
      <c r="A44" s="33" t="s">
        <v>75</v>
      </c>
      <c r="B44" s="122"/>
      <c r="C44" s="102"/>
      <c r="D44" s="80"/>
      <c r="E44" s="128"/>
      <c r="F44" s="108"/>
      <c r="G44" s="80"/>
      <c r="H44" s="45"/>
      <c r="I44" s="46"/>
    </row>
    <row r="45" spans="1:9" x14ac:dyDescent="0.25">
      <c r="A45" s="148" t="s">
        <v>174</v>
      </c>
      <c r="B45" s="122">
        <v>0</v>
      </c>
      <c r="C45" s="102">
        <v>0.1</v>
      </c>
      <c r="D45" s="80"/>
      <c r="E45" s="118">
        <v>18</v>
      </c>
      <c r="F45" s="97">
        <v>0</v>
      </c>
      <c r="G45" s="80"/>
      <c r="H45" s="45">
        <f t="shared" ref="H45" si="5">B45-E45</f>
        <v>-18</v>
      </c>
      <c r="I45" s="46">
        <f t="shared" ref="I45" si="6">C45-F45</f>
        <v>0.1</v>
      </c>
    </row>
    <row r="46" spans="1:9" x14ac:dyDescent="0.25">
      <c r="A46" s="99" t="s">
        <v>37</v>
      </c>
      <c r="B46" s="122">
        <v>26</v>
      </c>
      <c r="C46" s="102">
        <v>0</v>
      </c>
      <c r="D46" s="80"/>
      <c r="E46" s="118">
        <v>18</v>
      </c>
      <c r="F46" s="97">
        <v>0</v>
      </c>
      <c r="G46" s="80"/>
      <c r="H46" s="45">
        <f t="shared" ref="H46:I50" si="7">B46-E46</f>
        <v>8</v>
      </c>
      <c r="I46" s="46">
        <f t="shared" si="7"/>
        <v>0</v>
      </c>
    </row>
    <row r="47" spans="1:9" x14ac:dyDescent="0.25">
      <c r="A47" s="99" t="s">
        <v>38</v>
      </c>
      <c r="B47" s="124">
        <v>0</v>
      </c>
      <c r="C47" s="101">
        <v>0</v>
      </c>
      <c r="D47" s="80"/>
      <c r="E47" s="124">
        <v>0</v>
      </c>
      <c r="F47" s="101">
        <v>0</v>
      </c>
      <c r="G47" s="80"/>
      <c r="H47" s="70">
        <f t="shared" si="7"/>
        <v>0</v>
      </c>
      <c r="I47" s="71">
        <f t="shared" si="7"/>
        <v>0</v>
      </c>
    </row>
    <row r="48" spans="1:9" x14ac:dyDescent="0.25">
      <c r="A48" s="10" t="s">
        <v>10</v>
      </c>
      <c r="B48" s="295">
        <f>SUM(B33:B47)</f>
        <v>39</v>
      </c>
      <c r="C48" s="85">
        <f>SUM(C33:C47)</f>
        <v>0.1</v>
      </c>
      <c r="D48" s="11"/>
      <c r="E48" s="62">
        <v>18</v>
      </c>
      <c r="F48" s="61">
        <v>0</v>
      </c>
      <c r="G48" s="11"/>
      <c r="H48" s="45">
        <f t="shared" si="7"/>
        <v>21</v>
      </c>
      <c r="I48" s="46">
        <f t="shared" si="7"/>
        <v>0.1</v>
      </c>
    </row>
    <row r="49" spans="1:9" x14ac:dyDescent="0.25">
      <c r="A49" s="10"/>
      <c r="B49" s="295"/>
      <c r="C49" s="85"/>
      <c r="D49" s="11"/>
      <c r="E49" s="62"/>
      <c r="F49" s="61"/>
      <c r="G49" s="11"/>
      <c r="H49" s="45"/>
      <c r="I49" s="46"/>
    </row>
    <row r="50" spans="1:9" ht="13.8" thickBot="1" x14ac:dyDescent="0.3">
      <c r="A50" s="32" t="s">
        <v>5</v>
      </c>
      <c r="B50" s="152">
        <f>B48+B28</f>
        <v>39</v>
      </c>
      <c r="C50" s="76">
        <f>C48+C28</f>
        <v>0.1</v>
      </c>
      <c r="D50" s="11"/>
      <c r="E50" s="73">
        <v>18</v>
      </c>
      <c r="F50" s="104">
        <v>0</v>
      </c>
      <c r="G50" s="11"/>
      <c r="H50" s="73">
        <f t="shared" si="7"/>
        <v>21</v>
      </c>
      <c r="I50" s="74">
        <f t="shared" si="7"/>
        <v>0.1</v>
      </c>
    </row>
    <row r="51" spans="1:9" ht="14.4" thickTop="1" thickBot="1" x14ac:dyDescent="0.3">
      <c r="B51" s="45"/>
      <c r="C51" s="65"/>
      <c r="D51" s="11"/>
      <c r="E51" s="45"/>
      <c r="F51" s="44"/>
      <c r="G51" s="11"/>
      <c r="H51" s="45"/>
      <c r="I51" s="46"/>
    </row>
    <row r="52" spans="1:9" x14ac:dyDescent="0.25">
      <c r="A52" s="145" t="s">
        <v>4</v>
      </c>
      <c r="B52" s="62"/>
      <c r="C52" s="84"/>
      <c r="D52" s="30"/>
      <c r="E52" s="62"/>
      <c r="F52" s="61"/>
      <c r="G52" s="30"/>
      <c r="H52" s="62"/>
      <c r="I52" s="63"/>
    </row>
    <row r="53" spans="1:9" ht="13.8" thickBot="1" x14ac:dyDescent="0.3">
      <c r="A53" s="146" t="s">
        <v>63</v>
      </c>
      <c r="B53" s="62"/>
      <c r="C53" s="84"/>
      <c r="D53" s="30"/>
      <c r="E53" s="62"/>
      <c r="F53" s="61"/>
      <c r="G53" s="30"/>
      <c r="H53" s="62"/>
      <c r="I53" s="63"/>
    </row>
    <row r="54" spans="1:9" x14ac:dyDescent="0.25">
      <c r="A54" s="79" t="s">
        <v>71</v>
      </c>
      <c r="B54" s="62"/>
      <c r="C54" s="84"/>
      <c r="D54" s="30"/>
      <c r="E54" s="62"/>
      <c r="F54" s="61"/>
      <c r="G54" s="30"/>
      <c r="H54" s="62"/>
      <c r="I54" s="63"/>
    </row>
    <row r="55" spans="1:9" hidden="1" x14ac:dyDescent="0.25">
      <c r="A55" s="98" t="s">
        <v>78</v>
      </c>
      <c r="B55" s="62"/>
      <c r="C55" s="84"/>
      <c r="D55" s="30"/>
      <c r="E55" s="62"/>
      <c r="F55" s="61"/>
      <c r="G55" s="30"/>
      <c r="H55" s="62"/>
      <c r="I55" s="63"/>
    </row>
    <row r="56" spans="1:9" hidden="1" x14ac:dyDescent="0.25">
      <c r="A56" s="99" t="s">
        <v>55</v>
      </c>
      <c r="B56" s="60"/>
      <c r="C56" s="61"/>
      <c r="D56" s="30"/>
      <c r="E56" s="62"/>
      <c r="F56" s="61"/>
      <c r="G56" s="30"/>
      <c r="H56" s="62">
        <f>B56-E56</f>
        <v>0</v>
      </c>
      <c r="I56" s="63">
        <f>C56-F56</f>
        <v>0</v>
      </c>
    </row>
    <row r="57" spans="1:9" hidden="1" x14ac:dyDescent="0.25">
      <c r="A57" s="99" t="s">
        <v>54</v>
      </c>
      <c r="B57" s="60"/>
      <c r="C57" s="61"/>
      <c r="D57" s="30"/>
      <c r="E57" s="62"/>
      <c r="F57" s="61"/>
      <c r="G57" s="30"/>
      <c r="H57" s="62"/>
      <c r="I57" s="63"/>
    </row>
    <row r="58" spans="1:9" hidden="1" x14ac:dyDescent="0.25">
      <c r="A58" s="98" t="s">
        <v>73</v>
      </c>
      <c r="B58" s="60"/>
      <c r="C58" s="61"/>
      <c r="D58" s="30"/>
      <c r="E58" s="62"/>
      <c r="F58" s="61"/>
      <c r="G58" s="30"/>
      <c r="H58" s="62"/>
      <c r="I58" s="63"/>
    </row>
    <row r="59" spans="1:9" hidden="1" x14ac:dyDescent="0.25">
      <c r="A59" s="99" t="s">
        <v>20</v>
      </c>
      <c r="B59" s="64">
        <v>0</v>
      </c>
      <c r="C59" s="90">
        <v>0</v>
      </c>
      <c r="D59" s="30"/>
      <c r="E59" s="64">
        <v>0</v>
      </c>
      <c r="F59" s="90">
        <v>0</v>
      </c>
      <c r="G59" s="30"/>
      <c r="H59" s="62">
        <f t="shared" ref="H59:I81" si="8">B59-E59</f>
        <v>0</v>
      </c>
      <c r="I59" s="63">
        <f t="shared" si="8"/>
        <v>0</v>
      </c>
    </row>
    <row r="60" spans="1:9" ht="12.75" hidden="1" customHeight="1" x14ac:dyDescent="0.25">
      <c r="A60" s="99" t="s">
        <v>92</v>
      </c>
      <c r="B60" s="64">
        <v>0</v>
      </c>
      <c r="C60" s="90">
        <v>0</v>
      </c>
      <c r="D60" s="30"/>
      <c r="E60" s="64">
        <v>0</v>
      </c>
      <c r="F60" s="90">
        <v>0</v>
      </c>
      <c r="G60" s="30"/>
      <c r="H60" s="62">
        <f t="shared" si="8"/>
        <v>0</v>
      </c>
      <c r="I60" s="63">
        <f t="shared" si="8"/>
        <v>0</v>
      </c>
    </row>
    <row r="61" spans="1:9" ht="12.75" hidden="1" customHeight="1" x14ac:dyDescent="0.25">
      <c r="A61" s="99" t="s">
        <v>21</v>
      </c>
      <c r="B61" s="105">
        <v>0</v>
      </c>
      <c r="C61" s="90">
        <v>0</v>
      </c>
      <c r="D61" s="30"/>
      <c r="E61" s="64">
        <v>0</v>
      </c>
      <c r="F61" s="90">
        <v>0</v>
      </c>
      <c r="G61" s="30"/>
      <c r="H61" s="62">
        <f t="shared" si="8"/>
        <v>0</v>
      </c>
      <c r="I61" s="63">
        <f t="shared" si="8"/>
        <v>0</v>
      </c>
    </row>
    <row r="62" spans="1:9" ht="12.75" hidden="1" customHeight="1" x14ac:dyDescent="0.25">
      <c r="A62" s="99" t="s">
        <v>22</v>
      </c>
      <c r="B62" s="64">
        <v>0</v>
      </c>
      <c r="C62" s="90">
        <v>0</v>
      </c>
      <c r="D62" s="30"/>
      <c r="E62" s="64">
        <v>0</v>
      </c>
      <c r="F62" s="90">
        <v>0</v>
      </c>
      <c r="G62" s="30"/>
      <c r="H62" s="62">
        <f t="shared" si="8"/>
        <v>0</v>
      </c>
      <c r="I62" s="63">
        <f t="shared" si="8"/>
        <v>0</v>
      </c>
    </row>
    <row r="63" spans="1:9" ht="12.75" hidden="1" customHeight="1" x14ac:dyDescent="0.25">
      <c r="A63" s="99" t="s">
        <v>28</v>
      </c>
      <c r="B63" s="81">
        <v>0</v>
      </c>
      <c r="C63" s="91">
        <v>0</v>
      </c>
      <c r="D63" s="11"/>
      <c r="E63" s="81">
        <v>0</v>
      </c>
      <c r="F63" s="91">
        <v>0</v>
      </c>
      <c r="G63" s="11"/>
      <c r="H63" s="70">
        <f t="shared" si="8"/>
        <v>0</v>
      </c>
      <c r="I63" s="71">
        <f t="shared" si="8"/>
        <v>0</v>
      </c>
    </row>
    <row r="64" spans="1:9" ht="12.75" hidden="1" customHeight="1" x14ac:dyDescent="0.25">
      <c r="A64" s="98" t="s">
        <v>74</v>
      </c>
      <c r="B64" s="60"/>
      <c r="C64" s="61"/>
      <c r="D64" s="11"/>
      <c r="E64" s="64"/>
      <c r="F64" s="90"/>
      <c r="G64" s="11"/>
      <c r="H64" s="62"/>
      <c r="I64" s="63"/>
    </row>
    <row r="65" spans="1:9" ht="12.75" hidden="1" customHeight="1" x14ac:dyDescent="0.25">
      <c r="A65" s="99" t="s">
        <v>29</v>
      </c>
      <c r="B65" s="105"/>
      <c r="C65" s="90"/>
      <c r="D65" s="11"/>
      <c r="E65" s="64"/>
      <c r="F65" s="90"/>
      <c r="G65" s="11"/>
      <c r="H65" s="62">
        <f t="shared" si="8"/>
        <v>0</v>
      </c>
      <c r="I65" s="63">
        <f t="shared" si="8"/>
        <v>0</v>
      </c>
    </row>
    <row r="66" spans="1:9" ht="12.75" hidden="1" customHeight="1" x14ac:dyDescent="0.25">
      <c r="A66" s="99" t="s">
        <v>20</v>
      </c>
      <c r="B66" s="105"/>
      <c r="C66" s="90"/>
      <c r="D66" s="11"/>
      <c r="E66" s="64"/>
      <c r="F66" s="90"/>
      <c r="G66" s="11"/>
      <c r="H66" s="62">
        <f t="shared" si="8"/>
        <v>0</v>
      </c>
      <c r="I66" s="63">
        <f t="shared" si="8"/>
        <v>0</v>
      </c>
    </row>
    <row r="67" spans="1:9" ht="12.75" hidden="1" customHeight="1" x14ac:dyDescent="0.25">
      <c r="A67" s="99" t="s">
        <v>31</v>
      </c>
      <c r="B67" s="105"/>
      <c r="C67" s="90"/>
      <c r="D67" s="11"/>
      <c r="E67" s="64"/>
      <c r="F67" s="90"/>
      <c r="G67" s="11"/>
      <c r="H67" s="62">
        <f t="shared" si="8"/>
        <v>0</v>
      </c>
      <c r="I67" s="63">
        <f t="shared" si="8"/>
        <v>0</v>
      </c>
    </row>
    <row r="68" spans="1:9" ht="12.75" hidden="1" customHeight="1" x14ac:dyDescent="0.25">
      <c r="A68" s="99" t="s">
        <v>47</v>
      </c>
      <c r="B68" s="105"/>
      <c r="C68" s="90"/>
      <c r="D68" s="11"/>
      <c r="E68" s="64"/>
      <c r="F68" s="90"/>
      <c r="G68" s="11"/>
      <c r="H68" s="62">
        <f t="shared" si="8"/>
        <v>0</v>
      </c>
      <c r="I68" s="63">
        <f t="shared" si="8"/>
        <v>0</v>
      </c>
    </row>
    <row r="69" spans="1:9" ht="12.75" hidden="1" customHeight="1" x14ac:dyDescent="0.25">
      <c r="A69" s="99" t="s">
        <v>23</v>
      </c>
      <c r="B69" s="105"/>
      <c r="C69" s="90"/>
      <c r="D69" s="11"/>
      <c r="E69" s="64"/>
      <c r="F69" s="90"/>
      <c r="G69" s="11"/>
      <c r="H69" s="62">
        <f t="shared" si="8"/>
        <v>0</v>
      </c>
      <c r="I69" s="63">
        <f t="shared" si="8"/>
        <v>0</v>
      </c>
    </row>
    <row r="70" spans="1:9" ht="12.75" hidden="1" customHeight="1" x14ac:dyDescent="0.25">
      <c r="A70" s="99" t="s">
        <v>28</v>
      </c>
      <c r="B70" s="105"/>
      <c r="C70" s="90"/>
      <c r="D70" s="11"/>
      <c r="E70" s="64"/>
      <c r="F70" s="90"/>
      <c r="G70" s="11"/>
      <c r="H70" s="62">
        <f t="shared" si="8"/>
        <v>0</v>
      </c>
      <c r="I70" s="63">
        <f t="shared" si="8"/>
        <v>0</v>
      </c>
    </row>
    <row r="71" spans="1:9" ht="12.75" hidden="1" customHeight="1" x14ac:dyDescent="0.25">
      <c r="A71" s="98" t="s">
        <v>72</v>
      </c>
      <c r="B71" s="60"/>
      <c r="C71" s="61"/>
      <c r="D71" s="11"/>
      <c r="E71" s="64"/>
      <c r="F71" s="90"/>
      <c r="G71" s="11"/>
      <c r="H71" s="62"/>
      <c r="I71" s="63"/>
    </row>
    <row r="72" spans="1:9" hidden="1" x14ac:dyDescent="0.25">
      <c r="A72" s="99" t="s">
        <v>91</v>
      </c>
      <c r="B72" s="60"/>
      <c r="C72" s="61"/>
      <c r="D72" s="11"/>
      <c r="E72" s="64"/>
      <c r="F72" s="90"/>
      <c r="G72" s="11"/>
      <c r="H72" s="62">
        <f t="shared" si="8"/>
        <v>0</v>
      </c>
      <c r="I72" s="63">
        <f t="shared" si="8"/>
        <v>0</v>
      </c>
    </row>
    <row r="73" spans="1:9" hidden="1" x14ac:dyDescent="0.25">
      <c r="A73" s="99" t="s">
        <v>59</v>
      </c>
      <c r="B73" s="60"/>
      <c r="C73" s="61"/>
      <c r="D73" s="11"/>
      <c r="E73" s="64"/>
      <c r="F73" s="90"/>
      <c r="G73" s="11"/>
      <c r="H73" s="62">
        <f t="shared" si="8"/>
        <v>0</v>
      </c>
      <c r="I73" s="63">
        <f t="shared" si="8"/>
        <v>0</v>
      </c>
    </row>
    <row r="74" spans="1:9" hidden="1" x14ac:dyDescent="0.25">
      <c r="A74" s="98" t="s">
        <v>35</v>
      </c>
      <c r="B74" s="60"/>
      <c r="C74" s="61"/>
      <c r="D74" s="11"/>
      <c r="E74" s="64"/>
      <c r="F74" s="90"/>
      <c r="G74" s="11"/>
      <c r="H74" s="62"/>
      <c r="I74" s="63"/>
    </row>
    <row r="75" spans="1:9" hidden="1" x14ac:dyDescent="0.25">
      <c r="A75" s="99" t="s">
        <v>77</v>
      </c>
      <c r="B75" s="60"/>
      <c r="C75" s="61"/>
      <c r="D75" s="11"/>
      <c r="E75" s="64"/>
      <c r="F75" s="90"/>
      <c r="G75" s="11"/>
      <c r="H75" s="62">
        <f t="shared" si="8"/>
        <v>0</v>
      </c>
      <c r="I75" s="63">
        <f t="shared" si="8"/>
        <v>0</v>
      </c>
    </row>
    <row r="76" spans="1:9" hidden="1" x14ac:dyDescent="0.25">
      <c r="A76" s="99" t="s">
        <v>96</v>
      </c>
      <c r="B76" s="60"/>
      <c r="C76" s="61"/>
      <c r="D76" s="11"/>
      <c r="E76" s="64"/>
      <c r="F76" s="90"/>
      <c r="G76" s="11"/>
      <c r="H76" s="62">
        <f t="shared" si="8"/>
        <v>0</v>
      </c>
      <c r="I76" s="63">
        <f t="shared" si="8"/>
        <v>0</v>
      </c>
    </row>
    <row r="77" spans="1:9" s="27" customFormat="1" hidden="1" x14ac:dyDescent="0.25">
      <c r="A77" s="99" t="s">
        <v>28</v>
      </c>
      <c r="B77" s="60"/>
      <c r="C77" s="61"/>
      <c r="D77" s="11"/>
      <c r="E77" s="64"/>
      <c r="F77" s="90"/>
      <c r="G77" s="11"/>
      <c r="H77" s="62">
        <f t="shared" si="8"/>
        <v>0</v>
      </c>
      <c r="I77" s="63">
        <f t="shared" si="8"/>
        <v>0</v>
      </c>
    </row>
    <row r="78" spans="1:9" x14ac:dyDescent="0.25">
      <c r="A78" s="98" t="s">
        <v>75</v>
      </c>
      <c r="B78" s="60"/>
      <c r="C78" s="61"/>
      <c r="D78" s="11"/>
      <c r="E78" s="64"/>
      <c r="F78" s="90"/>
      <c r="G78" s="11"/>
      <c r="H78" s="62"/>
      <c r="I78" s="63"/>
    </row>
    <row r="79" spans="1:9" x14ac:dyDescent="0.25">
      <c r="A79" s="99" t="s">
        <v>37</v>
      </c>
      <c r="B79" s="60">
        <v>38</v>
      </c>
      <c r="C79" s="61">
        <v>0</v>
      </c>
      <c r="D79" s="11"/>
      <c r="E79" s="64">
        <v>19</v>
      </c>
      <c r="F79" s="90">
        <v>0</v>
      </c>
      <c r="G79" s="11"/>
      <c r="H79" s="62">
        <f t="shared" si="8"/>
        <v>19</v>
      </c>
      <c r="I79" s="63">
        <f t="shared" si="8"/>
        <v>0</v>
      </c>
    </row>
    <row r="80" spans="1:9" x14ac:dyDescent="0.25">
      <c r="A80" s="99" t="s">
        <v>38</v>
      </c>
      <c r="B80" s="68">
        <v>0</v>
      </c>
      <c r="C80" s="69">
        <v>0</v>
      </c>
      <c r="D80" s="11"/>
      <c r="E80" s="81">
        <v>0</v>
      </c>
      <c r="F80" s="91">
        <v>0</v>
      </c>
      <c r="G80" s="11"/>
      <c r="H80" s="70">
        <f t="shared" si="8"/>
        <v>0</v>
      </c>
      <c r="I80" s="71">
        <f t="shared" si="8"/>
        <v>0</v>
      </c>
    </row>
    <row r="81" spans="1:9" x14ac:dyDescent="0.25">
      <c r="A81" s="10" t="s">
        <v>10</v>
      </c>
      <c r="B81" s="43">
        <f>SUM(B59:B80)</f>
        <v>38</v>
      </c>
      <c r="C81" s="44">
        <f>SUM(C56:C80)</f>
        <v>0</v>
      </c>
      <c r="D81" s="11"/>
      <c r="E81" s="64">
        <v>19</v>
      </c>
      <c r="F81" s="90">
        <v>0</v>
      </c>
      <c r="G81" s="11"/>
      <c r="H81" s="62">
        <f t="shared" si="8"/>
        <v>19</v>
      </c>
      <c r="I81" s="63">
        <f t="shared" si="8"/>
        <v>0</v>
      </c>
    </row>
    <row r="82" spans="1:9" ht="15" customHeight="1" thickBot="1" x14ac:dyDescent="0.3">
      <c r="B82" s="45"/>
      <c r="C82" s="44"/>
      <c r="D82" s="11"/>
      <c r="E82" s="45"/>
      <c r="F82" s="44"/>
      <c r="G82" s="11"/>
      <c r="H82" s="45"/>
      <c r="I82" s="46"/>
    </row>
    <row r="83" spans="1:9" x14ac:dyDescent="0.25">
      <c r="A83" s="145" t="s">
        <v>4</v>
      </c>
      <c r="B83" s="45"/>
      <c r="C83" s="65"/>
      <c r="D83" s="11"/>
      <c r="E83" s="45"/>
      <c r="F83" s="44"/>
      <c r="G83" s="11"/>
      <c r="H83" s="45"/>
      <c r="I83" s="46"/>
    </row>
    <row r="84" spans="1:9" ht="14.25" customHeight="1" thickBot="1" x14ac:dyDescent="0.3">
      <c r="A84" s="146" t="s">
        <v>80</v>
      </c>
      <c r="B84" s="45"/>
      <c r="C84" s="65"/>
      <c r="D84" s="11"/>
      <c r="E84" s="45"/>
      <c r="F84" s="44"/>
      <c r="G84" s="11"/>
      <c r="H84" s="45"/>
      <c r="I84" s="46"/>
    </row>
    <row r="85" spans="1:9" x14ac:dyDescent="0.25">
      <c r="A85" s="79" t="s">
        <v>71</v>
      </c>
      <c r="B85" s="45"/>
      <c r="C85" s="65"/>
      <c r="D85" s="11"/>
      <c r="E85" s="45"/>
      <c r="F85" s="44"/>
      <c r="G85" s="11"/>
      <c r="H85" s="45"/>
      <c r="I85" s="46"/>
    </row>
    <row r="86" spans="1:9" x14ac:dyDescent="0.25">
      <c r="A86" s="98" t="s">
        <v>78</v>
      </c>
      <c r="B86" s="45"/>
      <c r="C86" s="65"/>
      <c r="D86" s="11"/>
      <c r="E86" s="45"/>
      <c r="F86" s="44"/>
      <c r="G86" s="11"/>
      <c r="H86" s="45"/>
      <c r="I86" s="46"/>
    </row>
    <row r="87" spans="1:9" x14ac:dyDescent="0.25">
      <c r="A87" s="99" t="s">
        <v>54</v>
      </c>
      <c r="B87" s="45">
        <v>0</v>
      </c>
      <c r="C87" s="65">
        <v>0.3</v>
      </c>
      <c r="D87" s="11"/>
      <c r="E87" s="45">
        <v>0</v>
      </c>
      <c r="F87" s="65">
        <v>0.3</v>
      </c>
      <c r="G87" s="11"/>
      <c r="H87" s="45">
        <f>B87-E87</f>
        <v>0</v>
      </c>
      <c r="I87" s="46">
        <f>C87-F87</f>
        <v>0</v>
      </c>
    </row>
    <row r="88" spans="1:9" x14ac:dyDescent="0.25">
      <c r="A88" s="99" t="s">
        <v>97</v>
      </c>
      <c r="B88" s="45">
        <v>0</v>
      </c>
      <c r="C88" s="65">
        <v>0.3</v>
      </c>
      <c r="D88" s="11"/>
      <c r="E88" s="45">
        <v>0</v>
      </c>
      <c r="F88" s="65">
        <v>0.3</v>
      </c>
      <c r="G88" s="11"/>
      <c r="H88" s="45">
        <f t="shared" ref="H88:H119" si="9">B88-E88</f>
        <v>0</v>
      </c>
      <c r="I88" s="46">
        <f t="shared" ref="I88:I119" si="10">C88-F88</f>
        <v>0</v>
      </c>
    </row>
    <row r="89" spans="1:9" x14ac:dyDescent="0.25">
      <c r="A89" s="98" t="s">
        <v>76</v>
      </c>
      <c r="B89" s="45"/>
      <c r="C89" s="65"/>
      <c r="D89" s="11"/>
      <c r="E89" s="45"/>
      <c r="F89" s="65"/>
      <c r="G89" s="11"/>
      <c r="H89" s="45">
        <f t="shared" si="9"/>
        <v>0</v>
      </c>
      <c r="I89" s="46">
        <f t="shared" si="10"/>
        <v>0</v>
      </c>
    </row>
    <row r="90" spans="1:9" x14ac:dyDescent="0.25">
      <c r="A90" s="148" t="s">
        <v>127</v>
      </c>
      <c r="B90" s="45">
        <v>0</v>
      </c>
      <c r="C90" s="65">
        <v>0</v>
      </c>
      <c r="D90" s="11"/>
      <c r="E90" s="45">
        <v>0</v>
      </c>
      <c r="F90" s="65">
        <v>0</v>
      </c>
      <c r="G90" s="11"/>
      <c r="H90" s="45">
        <f t="shared" si="9"/>
        <v>0</v>
      </c>
      <c r="I90" s="46">
        <f t="shared" si="10"/>
        <v>0</v>
      </c>
    </row>
    <row r="91" spans="1:9" x14ac:dyDescent="0.25">
      <c r="A91" s="98" t="s">
        <v>73</v>
      </c>
      <c r="B91" s="45"/>
      <c r="C91" s="65"/>
      <c r="D91" s="11"/>
      <c r="E91" s="45"/>
      <c r="F91" s="65"/>
      <c r="G91" s="11"/>
      <c r="H91" s="45"/>
      <c r="I91" s="46"/>
    </row>
    <row r="92" spans="1:9" x14ac:dyDescent="0.25">
      <c r="A92" s="148" t="s">
        <v>163</v>
      </c>
      <c r="B92" s="45">
        <v>0</v>
      </c>
      <c r="C92" s="65">
        <v>0.5</v>
      </c>
      <c r="D92" s="11"/>
      <c r="E92" s="45">
        <v>26.5</v>
      </c>
      <c r="F92" s="65">
        <v>24.1</v>
      </c>
      <c r="G92" s="11"/>
      <c r="H92" s="45">
        <f t="shared" si="9"/>
        <v>-26.5</v>
      </c>
      <c r="I92" s="46">
        <f t="shared" si="10"/>
        <v>-23.6</v>
      </c>
    </row>
    <row r="93" spans="1:9" x14ac:dyDescent="0.25">
      <c r="A93" s="99" t="s">
        <v>21</v>
      </c>
      <c r="B93" s="45">
        <v>13</v>
      </c>
      <c r="C93" s="65">
        <v>30.7</v>
      </c>
      <c r="D93" s="11"/>
      <c r="E93" s="45">
        <v>26.5</v>
      </c>
      <c r="F93" s="65">
        <v>24.1</v>
      </c>
      <c r="G93" s="11"/>
      <c r="H93" s="45">
        <f t="shared" ref="H93:H94" si="11">B93-E93</f>
        <v>-13.5</v>
      </c>
      <c r="I93" s="46">
        <f t="shared" ref="I93:I94" si="12">C93-F93</f>
        <v>6.5999999999999979</v>
      </c>
    </row>
    <row r="94" spans="1:9" x14ac:dyDescent="0.25">
      <c r="A94" s="148" t="s">
        <v>22</v>
      </c>
      <c r="B94" s="45">
        <v>45</v>
      </c>
      <c r="C94" s="65">
        <v>0</v>
      </c>
      <c r="D94" s="11"/>
      <c r="E94" s="45">
        <v>45</v>
      </c>
      <c r="F94" s="65">
        <v>0</v>
      </c>
      <c r="G94" s="11"/>
      <c r="H94" s="45">
        <f t="shared" si="11"/>
        <v>0</v>
      </c>
      <c r="I94" s="46">
        <f t="shared" si="12"/>
        <v>0</v>
      </c>
    </row>
    <row r="95" spans="1:9" x14ac:dyDescent="0.25">
      <c r="A95" s="99" t="s">
        <v>23</v>
      </c>
      <c r="B95" s="45">
        <v>20</v>
      </c>
      <c r="C95" s="65">
        <v>0</v>
      </c>
      <c r="D95" s="11"/>
      <c r="E95" s="45">
        <v>49.7</v>
      </c>
      <c r="F95" s="65">
        <v>0</v>
      </c>
      <c r="G95" s="11"/>
      <c r="H95" s="45">
        <f t="shared" si="9"/>
        <v>-29.700000000000003</v>
      </c>
      <c r="I95" s="46">
        <f t="shared" si="10"/>
        <v>0</v>
      </c>
    </row>
    <row r="96" spans="1:9" x14ac:dyDescent="0.25">
      <c r="A96" s="99" t="s">
        <v>38</v>
      </c>
      <c r="B96" s="45">
        <v>0</v>
      </c>
      <c r="C96" s="65">
        <v>4</v>
      </c>
      <c r="D96" s="11"/>
      <c r="E96" s="45">
        <v>0</v>
      </c>
      <c r="F96" s="65">
        <v>2</v>
      </c>
      <c r="G96" s="11"/>
      <c r="H96" s="45">
        <f t="shared" si="9"/>
        <v>0</v>
      </c>
      <c r="I96" s="46">
        <f t="shared" si="10"/>
        <v>2</v>
      </c>
    </row>
    <row r="97" spans="1:9" x14ac:dyDescent="0.25">
      <c r="A97" s="148" t="s">
        <v>164</v>
      </c>
      <c r="B97" s="45">
        <v>0</v>
      </c>
      <c r="C97" s="65">
        <v>1</v>
      </c>
      <c r="D97" s="11"/>
      <c r="E97" s="45">
        <v>0</v>
      </c>
      <c r="F97" s="65">
        <v>0</v>
      </c>
      <c r="G97" s="11"/>
      <c r="H97" s="45">
        <f t="shared" si="9"/>
        <v>0</v>
      </c>
      <c r="I97" s="46">
        <f t="shared" si="10"/>
        <v>1</v>
      </c>
    </row>
    <row r="98" spans="1:9" x14ac:dyDescent="0.25">
      <c r="A98" s="99" t="s">
        <v>28</v>
      </c>
      <c r="B98" s="45">
        <v>0</v>
      </c>
      <c r="C98" s="65">
        <v>1</v>
      </c>
      <c r="D98" s="11"/>
      <c r="E98" s="45">
        <v>0</v>
      </c>
      <c r="F98" s="65">
        <v>1</v>
      </c>
      <c r="G98" s="11"/>
      <c r="H98" s="45">
        <f t="shared" si="9"/>
        <v>0</v>
      </c>
      <c r="I98" s="46">
        <f t="shared" si="10"/>
        <v>0</v>
      </c>
    </row>
    <row r="99" spans="1:9" x14ac:dyDescent="0.25">
      <c r="A99" s="98" t="s">
        <v>74</v>
      </c>
      <c r="B99" s="45"/>
      <c r="C99" s="65"/>
      <c r="D99" s="11"/>
      <c r="E99" s="45"/>
      <c r="F99" s="65"/>
      <c r="G99" s="11"/>
      <c r="H99" s="45"/>
      <c r="I99" s="46"/>
    </row>
    <row r="100" spans="1:9" x14ac:dyDescent="0.25">
      <c r="A100" s="99" t="s">
        <v>29</v>
      </c>
      <c r="B100" s="215">
        <v>0</v>
      </c>
      <c r="C100" s="65">
        <v>10.3</v>
      </c>
      <c r="D100" s="11"/>
      <c r="E100" s="45">
        <v>0</v>
      </c>
      <c r="F100" s="65">
        <v>11</v>
      </c>
      <c r="G100" s="11"/>
      <c r="H100" s="45">
        <f t="shared" si="9"/>
        <v>0</v>
      </c>
      <c r="I100" s="46">
        <f t="shared" si="10"/>
        <v>-0.69999999999999929</v>
      </c>
    </row>
    <row r="101" spans="1:9" x14ac:dyDescent="0.25">
      <c r="A101" s="99" t="s">
        <v>31</v>
      </c>
      <c r="B101" s="215">
        <v>41.1</v>
      </c>
      <c r="C101" s="65">
        <v>12</v>
      </c>
      <c r="D101" s="11"/>
      <c r="E101" s="45">
        <v>41.1</v>
      </c>
      <c r="F101" s="65">
        <v>10</v>
      </c>
      <c r="G101" s="11"/>
      <c r="H101" s="45">
        <f t="shared" si="9"/>
        <v>0</v>
      </c>
      <c r="I101" s="46">
        <f t="shared" si="10"/>
        <v>2</v>
      </c>
    </row>
    <row r="102" spans="1:9" x14ac:dyDescent="0.25">
      <c r="A102" s="99" t="s">
        <v>44</v>
      </c>
      <c r="B102" s="215">
        <v>140</v>
      </c>
      <c r="C102" s="65">
        <v>1.9</v>
      </c>
      <c r="D102" s="11"/>
      <c r="E102" s="45">
        <v>187.5</v>
      </c>
      <c r="F102" s="65">
        <v>3</v>
      </c>
      <c r="G102" s="11"/>
      <c r="H102" s="45">
        <f t="shared" si="9"/>
        <v>-47.5</v>
      </c>
      <c r="I102" s="46">
        <f t="shared" si="10"/>
        <v>-1.1000000000000001</v>
      </c>
    </row>
    <row r="103" spans="1:9" x14ac:dyDescent="0.25">
      <c r="A103" s="99" t="s">
        <v>47</v>
      </c>
      <c r="B103" s="215">
        <v>1.2</v>
      </c>
      <c r="C103" s="65">
        <v>17.899999999999999</v>
      </c>
      <c r="D103" s="11"/>
      <c r="E103" s="45">
        <v>1.2</v>
      </c>
      <c r="F103" s="65">
        <v>17.399999999999999</v>
      </c>
      <c r="G103" s="11"/>
      <c r="H103" s="45">
        <f t="shared" si="9"/>
        <v>0</v>
      </c>
      <c r="I103" s="46">
        <f t="shared" si="10"/>
        <v>0.5</v>
      </c>
    </row>
    <row r="104" spans="1:9" x14ac:dyDescent="0.25">
      <c r="A104" s="148" t="s">
        <v>167</v>
      </c>
      <c r="B104" s="215">
        <v>99.1</v>
      </c>
      <c r="C104" s="65">
        <v>0</v>
      </c>
      <c r="D104" s="11"/>
      <c r="E104" s="45">
        <v>0</v>
      </c>
      <c r="F104" s="65">
        <v>0</v>
      </c>
      <c r="G104" s="11"/>
      <c r="H104" s="45">
        <f t="shared" si="9"/>
        <v>99.1</v>
      </c>
      <c r="I104" s="46">
        <f t="shared" si="10"/>
        <v>0</v>
      </c>
    </row>
    <row r="105" spans="1:9" x14ac:dyDescent="0.25">
      <c r="A105" s="99" t="s">
        <v>23</v>
      </c>
      <c r="B105" s="215">
        <v>0</v>
      </c>
      <c r="C105" s="65">
        <v>0</v>
      </c>
      <c r="D105" s="11"/>
      <c r="E105" s="45">
        <v>0</v>
      </c>
      <c r="F105" s="65">
        <v>0</v>
      </c>
      <c r="G105" s="11"/>
      <c r="H105" s="45">
        <f t="shared" si="9"/>
        <v>0</v>
      </c>
      <c r="I105" s="46">
        <f t="shared" si="10"/>
        <v>0</v>
      </c>
    </row>
    <row r="106" spans="1:9" x14ac:dyDescent="0.25">
      <c r="A106" s="99" t="s">
        <v>28</v>
      </c>
      <c r="B106" s="215">
        <v>0</v>
      </c>
      <c r="C106" s="65">
        <v>0</v>
      </c>
      <c r="D106" s="11"/>
      <c r="E106" s="45">
        <v>0</v>
      </c>
      <c r="F106" s="65">
        <v>0</v>
      </c>
      <c r="G106" s="11"/>
      <c r="H106" s="45">
        <f t="shared" si="9"/>
        <v>0</v>
      </c>
      <c r="I106" s="46">
        <f t="shared" si="10"/>
        <v>0</v>
      </c>
    </row>
    <row r="107" spans="1:9" x14ac:dyDescent="0.25">
      <c r="A107" s="98" t="s">
        <v>72</v>
      </c>
      <c r="B107" s="45"/>
      <c r="C107" s="65"/>
      <c r="D107" s="11"/>
      <c r="E107" s="45"/>
      <c r="F107" s="65"/>
      <c r="G107" s="11"/>
      <c r="H107" s="45"/>
      <c r="I107" s="46"/>
    </row>
    <row r="108" spans="1:9" x14ac:dyDescent="0.25">
      <c r="A108" s="99" t="s">
        <v>59</v>
      </c>
      <c r="B108" s="45">
        <v>0</v>
      </c>
      <c r="C108" s="65">
        <v>0.3</v>
      </c>
      <c r="D108" s="11"/>
      <c r="E108" s="45">
        <v>0</v>
      </c>
      <c r="F108" s="65">
        <v>0.3</v>
      </c>
      <c r="G108" s="11"/>
      <c r="H108" s="45">
        <f t="shared" si="9"/>
        <v>0</v>
      </c>
      <c r="I108" s="46">
        <f t="shared" si="10"/>
        <v>0</v>
      </c>
    </row>
    <row r="109" spans="1:9" x14ac:dyDescent="0.25">
      <c r="A109" s="98" t="s">
        <v>35</v>
      </c>
      <c r="B109" s="118"/>
      <c r="C109" s="97"/>
      <c r="D109" s="11"/>
      <c r="E109" s="118"/>
      <c r="F109" s="97"/>
      <c r="G109" s="11"/>
      <c r="H109" s="45"/>
      <c r="I109" s="46"/>
    </row>
    <row r="110" spans="1:9" x14ac:dyDescent="0.25">
      <c r="A110" s="99" t="s">
        <v>35</v>
      </c>
      <c r="B110" s="118">
        <v>0</v>
      </c>
      <c r="C110" s="97">
        <v>3.1</v>
      </c>
      <c r="D110" s="11"/>
      <c r="E110" s="118">
        <v>0</v>
      </c>
      <c r="F110" s="97">
        <v>3.7</v>
      </c>
      <c r="G110" s="11"/>
      <c r="H110" s="45">
        <f t="shared" si="9"/>
        <v>0</v>
      </c>
      <c r="I110" s="46">
        <f t="shared" si="10"/>
        <v>-0.60000000000000009</v>
      </c>
    </row>
    <row r="111" spans="1:9" x14ac:dyDescent="0.25">
      <c r="A111" s="148" t="s">
        <v>36</v>
      </c>
      <c r="B111" s="118">
        <v>0</v>
      </c>
      <c r="C111" s="97">
        <v>0.3</v>
      </c>
      <c r="D111" s="11"/>
      <c r="E111" s="118">
        <v>0</v>
      </c>
      <c r="F111" s="97">
        <v>0.8</v>
      </c>
      <c r="G111" s="11"/>
      <c r="H111" s="45">
        <f t="shared" si="9"/>
        <v>0</v>
      </c>
      <c r="I111" s="46">
        <f t="shared" si="10"/>
        <v>-0.5</v>
      </c>
    </row>
    <row r="112" spans="1:9" x14ac:dyDescent="0.25">
      <c r="A112" s="98" t="s">
        <v>95</v>
      </c>
      <c r="B112" s="118"/>
      <c r="C112" s="97"/>
      <c r="D112" s="11"/>
      <c r="E112" s="118"/>
      <c r="F112" s="97"/>
      <c r="G112" s="11"/>
      <c r="H112" s="45"/>
      <c r="I112" s="46"/>
    </row>
    <row r="113" spans="1:9" x14ac:dyDescent="0.25">
      <c r="A113" s="99" t="s">
        <v>66</v>
      </c>
      <c r="B113" s="118">
        <v>0</v>
      </c>
      <c r="C113" s="97">
        <v>0</v>
      </c>
      <c r="D113" s="11"/>
      <c r="E113" s="118">
        <v>0</v>
      </c>
      <c r="F113" s="97">
        <v>0</v>
      </c>
      <c r="G113" s="11"/>
      <c r="H113" s="45">
        <f t="shared" si="9"/>
        <v>0</v>
      </c>
      <c r="I113" s="46">
        <f t="shared" si="10"/>
        <v>0</v>
      </c>
    </row>
    <row r="114" spans="1:9" x14ac:dyDescent="0.25">
      <c r="A114" s="99" t="s">
        <v>58</v>
      </c>
      <c r="B114" s="118">
        <v>0</v>
      </c>
      <c r="C114" s="97">
        <v>0</v>
      </c>
      <c r="D114" s="11"/>
      <c r="E114" s="118">
        <v>0</v>
      </c>
      <c r="F114" s="97">
        <v>0.1</v>
      </c>
      <c r="G114" s="11"/>
      <c r="H114" s="45">
        <f t="shared" si="9"/>
        <v>0</v>
      </c>
      <c r="I114" s="46">
        <f t="shared" si="10"/>
        <v>-0.1</v>
      </c>
    </row>
    <row r="115" spans="1:9" x14ac:dyDescent="0.25">
      <c r="A115" s="148" t="s">
        <v>93</v>
      </c>
      <c r="B115" s="118">
        <v>0</v>
      </c>
      <c r="C115" s="97">
        <v>0</v>
      </c>
      <c r="D115" s="11"/>
      <c r="E115" s="118">
        <v>0</v>
      </c>
      <c r="F115" s="97">
        <v>0</v>
      </c>
      <c r="G115" s="11"/>
      <c r="H115" s="45">
        <f t="shared" si="9"/>
        <v>0</v>
      </c>
      <c r="I115" s="46">
        <f t="shared" si="10"/>
        <v>0</v>
      </c>
    </row>
    <row r="116" spans="1:9" x14ac:dyDescent="0.25">
      <c r="A116" s="98" t="s">
        <v>75</v>
      </c>
      <c r="B116" s="123"/>
      <c r="C116" s="96"/>
      <c r="D116" s="11"/>
      <c r="E116" s="123"/>
      <c r="F116" s="96"/>
      <c r="G116" s="11"/>
      <c r="H116" s="45"/>
      <c r="I116" s="46"/>
    </row>
    <row r="117" spans="1:9" x14ac:dyDescent="0.25">
      <c r="A117" s="99" t="s">
        <v>37</v>
      </c>
      <c r="B117" s="126">
        <v>167</v>
      </c>
      <c r="C117" s="102">
        <v>0.5</v>
      </c>
      <c r="D117" s="30"/>
      <c r="E117" s="126">
        <v>208</v>
      </c>
      <c r="F117" s="102">
        <v>0.7</v>
      </c>
      <c r="G117" s="30"/>
      <c r="H117" s="45">
        <f t="shared" si="9"/>
        <v>-41</v>
      </c>
      <c r="I117" s="46">
        <f t="shared" si="10"/>
        <v>-0.19999999999999996</v>
      </c>
    </row>
    <row r="118" spans="1:9" x14ac:dyDescent="0.25">
      <c r="A118" s="99" t="s">
        <v>38</v>
      </c>
      <c r="B118" s="124">
        <v>0</v>
      </c>
      <c r="C118" s="101">
        <v>0</v>
      </c>
      <c r="D118" s="30"/>
      <c r="E118" s="124">
        <v>0</v>
      </c>
      <c r="F118" s="101">
        <v>1</v>
      </c>
      <c r="G118" s="30"/>
      <c r="H118" s="70">
        <f t="shared" si="9"/>
        <v>0</v>
      </c>
      <c r="I118" s="71">
        <f t="shared" si="10"/>
        <v>-1</v>
      </c>
    </row>
    <row r="119" spans="1:9" x14ac:dyDescent="0.25">
      <c r="A119" s="10" t="s">
        <v>10</v>
      </c>
      <c r="B119" s="215">
        <f>SUM(B87:B118)</f>
        <v>526.4</v>
      </c>
      <c r="C119" s="66">
        <f>SUM(C87:C118)</f>
        <v>84.09999999999998</v>
      </c>
      <c r="D119" s="11"/>
      <c r="E119" s="215">
        <v>559</v>
      </c>
      <c r="F119" s="44">
        <v>75.7</v>
      </c>
      <c r="G119" s="11"/>
      <c r="H119" s="215">
        <f t="shared" si="9"/>
        <v>-32.600000000000023</v>
      </c>
      <c r="I119" s="46">
        <f t="shared" si="10"/>
        <v>8.3999999999999773</v>
      </c>
    </row>
    <row r="120" spans="1:9" ht="13.8" thickBot="1" x14ac:dyDescent="0.3">
      <c r="B120" s="45"/>
      <c r="C120" s="66"/>
      <c r="D120" s="11"/>
      <c r="E120" s="45"/>
      <c r="F120" s="44"/>
      <c r="G120" s="11"/>
      <c r="H120" s="45"/>
      <c r="I120" s="46"/>
    </row>
    <row r="121" spans="1:9" x14ac:dyDescent="0.25">
      <c r="A121" s="145" t="s">
        <v>4</v>
      </c>
      <c r="B121" s="45"/>
      <c r="C121" s="66"/>
      <c r="D121" s="11"/>
      <c r="E121" s="45"/>
      <c r="F121" s="44"/>
      <c r="G121" s="11"/>
      <c r="H121" s="45"/>
      <c r="I121" s="46"/>
    </row>
    <row r="122" spans="1:9" ht="13.8" thickBot="1" x14ac:dyDescent="0.3">
      <c r="A122" s="146" t="s">
        <v>81</v>
      </c>
      <c r="B122" s="45"/>
      <c r="C122" s="65"/>
      <c r="D122" s="11"/>
      <c r="E122" s="45"/>
      <c r="F122" s="44"/>
      <c r="G122" s="11"/>
      <c r="H122" s="45"/>
      <c r="I122" s="46"/>
    </row>
    <row r="123" spans="1:9" x14ac:dyDescent="0.25">
      <c r="A123" s="79" t="s">
        <v>71</v>
      </c>
      <c r="B123" s="45"/>
      <c r="C123" s="65"/>
      <c r="D123" s="11"/>
      <c r="E123" s="45"/>
      <c r="F123" s="44"/>
      <c r="G123" s="11"/>
      <c r="H123" s="45"/>
      <c r="I123" s="46"/>
    </row>
    <row r="124" spans="1:9" x14ac:dyDescent="0.25">
      <c r="A124" s="98" t="s">
        <v>73</v>
      </c>
      <c r="B124" s="45"/>
      <c r="C124" s="65"/>
      <c r="D124" s="11"/>
      <c r="E124" s="45"/>
      <c r="F124" s="44"/>
      <c r="G124" s="11"/>
      <c r="H124" s="45"/>
      <c r="I124" s="46"/>
    </row>
    <row r="125" spans="1:9" x14ac:dyDescent="0.25">
      <c r="A125" s="99" t="s">
        <v>65</v>
      </c>
      <c r="B125" s="45">
        <v>0</v>
      </c>
      <c r="C125" s="65">
        <v>0</v>
      </c>
      <c r="D125" s="11"/>
      <c r="E125" s="45">
        <v>0</v>
      </c>
      <c r="F125" s="44">
        <v>0</v>
      </c>
      <c r="G125" s="11"/>
      <c r="H125" s="45">
        <f>B125-E125</f>
        <v>0</v>
      </c>
      <c r="I125" s="46">
        <f>C125-F125</f>
        <v>0</v>
      </c>
    </row>
    <row r="126" spans="1:9" x14ac:dyDescent="0.25">
      <c r="A126" s="99" t="s">
        <v>85</v>
      </c>
      <c r="B126" s="45">
        <v>0</v>
      </c>
      <c r="C126" s="65">
        <v>0</v>
      </c>
      <c r="D126" s="11"/>
      <c r="E126" s="45">
        <v>0</v>
      </c>
      <c r="F126" s="44">
        <v>0</v>
      </c>
      <c r="G126" s="11"/>
      <c r="H126" s="45">
        <f t="shared" ref="H126:I129" si="13">B126-E126</f>
        <v>0</v>
      </c>
      <c r="I126" s="46">
        <f t="shared" si="13"/>
        <v>0</v>
      </c>
    </row>
    <row r="127" spans="1:9" x14ac:dyDescent="0.25">
      <c r="A127" s="98" t="s">
        <v>37</v>
      </c>
      <c r="B127" s="123"/>
      <c r="C127" s="65"/>
      <c r="D127" s="11"/>
      <c r="E127" s="45"/>
      <c r="F127" s="44"/>
      <c r="G127" s="11"/>
      <c r="H127" s="45"/>
      <c r="I127" s="46"/>
    </row>
    <row r="128" spans="1:9" x14ac:dyDescent="0.25">
      <c r="A128" s="99" t="s">
        <v>75</v>
      </c>
      <c r="B128" s="124">
        <v>64</v>
      </c>
      <c r="C128" s="67">
        <v>0</v>
      </c>
      <c r="D128" s="11"/>
      <c r="E128" s="70">
        <v>20</v>
      </c>
      <c r="F128" s="69">
        <v>0</v>
      </c>
      <c r="G128" s="11"/>
      <c r="H128" s="70">
        <f t="shared" si="13"/>
        <v>44</v>
      </c>
      <c r="I128" s="71">
        <f t="shared" si="13"/>
        <v>0</v>
      </c>
    </row>
    <row r="129" spans="1:9" x14ac:dyDescent="0.25">
      <c r="A129" s="10" t="s">
        <v>10</v>
      </c>
      <c r="B129" s="45">
        <f>SUM(B125:B128)</f>
        <v>64</v>
      </c>
      <c r="C129" s="45">
        <f>SUM(C125:C128)</f>
        <v>0</v>
      </c>
      <c r="D129" s="11"/>
      <c r="E129" s="45">
        <v>20</v>
      </c>
      <c r="F129" s="44">
        <v>0</v>
      </c>
      <c r="G129" s="11"/>
      <c r="H129" s="45">
        <f t="shared" si="13"/>
        <v>44</v>
      </c>
      <c r="I129" s="46">
        <f t="shared" si="13"/>
        <v>0</v>
      </c>
    </row>
    <row r="130" spans="1:9" ht="13.8" thickBot="1" x14ac:dyDescent="0.3">
      <c r="B130" s="45"/>
      <c r="C130" s="65"/>
      <c r="D130" s="11"/>
      <c r="E130" s="45"/>
      <c r="F130" s="44"/>
      <c r="G130" s="11"/>
      <c r="H130" s="45"/>
      <c r="I130" s="46"/>
    </row>
    <row r="131" spans="1:9" x14ac:dyDescent="0.25">
      <c r="A131" s="145" t="s">
        <v>4</v>
      </c>
      <c r="B131" s="45"/>
      <c r="C131" s="65"/>
      <c r="D131" s="11"/>
      <c r="E131" s="45"/>
      <c r="F131" s="44"/>
      <c r="G131" s="11"/>
      <c r="H131" s="45"/>
      <c r="I131" s="46"/>
    </row>
    <row r="132" spans="1:9" ht="13.8" thickBot="1" x14ac:dyDescent="0.3">
      <c r="A132" s="146" t="s">
        <v>82</v>
      </c>
      <c r="B132" s="45"/>
      <c r="C132" s="65"/>
      <c r="D132" s="11"/>
      <c r="E132" s="45"/>
      <c r="F132" s="44"/>
      <c r="G132" s="11"/>
      <c r="H132" s="45"/>
      <c r="I132" s="46"/>
    </row>
    <row r="133" spans="1:9" x14ac:dyDescent="0.25">
      <c r="A133" s="79" t="s">
        <v>71</v>
      </c>
      <c r="B133" s="45"/>
      <c r="C133" s="65"/>
      <c r="D133" s="11"/>
      <c r="E133" s="45"/>
      <c r="F133" s="44"/>
      <c r="G133" s="11"/>
      <c r="H133" s="45"/>
      <c r="I133" s="46"/>
    </row>
    <row r="134" spans="1:9" hidden="1" x14ac:dyDescent="0.25">
      <c r="A134" s="98" t="s">
        <v>76</v>
      </c>
      <c r="B134" s="123"/>
      <c r="C134" s="96"/>
      <c r="D134" s="11"/>
      <c r="E134" s="45"/>
      <c r="F134" s="44"/>
      <c r="G134" s="11"/>
      <c r="H134" s="45"/>
      <c r="I134" s="46"/>
    </row>
    <row r="135" spans="1:9" hidden="1" x14ac:dyDescent="0.25">
      <c r="A135" s="99" t="s">
        <v>15</v>
      </c>
      <c r="B135" s="118"/>
      <c r="C135" s="97"/>
      <c r="D135" s="11"/>
      <c r="E135" s="45"/>
      <c r="F135" s="44"/>
      <c r="G135" s="11"/>
      <c r="H135" s="45">
        <f>B135-E135</f>
        <v>0</v>
      </c>
      <c r="I135" s="46">
        <f>C135-F135</f>
        <v>0</v>
      </c>
    </row>
    <row r="136" spans="1:9" x14ac:dyDescent="0.25">
      <c r="A136" s="98" t="s">
        <v>73</v>
      </c>
      <c r="B136" s="118"/>
      <c r="C136" s="97"/>
      <c r="D136" s="11"/>
      <c r="E136" s="45"/>
      <c r="F136" s="44"/>
      <c r="G136" s="11"/>
      <c r="H136" s="45"/>
      <c r="I136" s="46"/>
    </row>
    <row r="137" spans="1:9" x14ac:dyDescent="0.25">
      <c r="A137" s="99" t="s">
        <v>20</v>
      </c>
      <c r="B137" s="118">
        <v>0</v>
      </c>
      <c r="C137" s="97">
        <v>0</v>
      </c>
      <c r="D137" s="11"/>
      <c r="E137" s="118">
        <v>0</v>
      </c>
      <c r="F137" s="90">
        <v>0</v>
      </c>
      <c r="G137" s="11"/>
      <c r="H137" s="45">
        <f t="shared" ref="H137:I157" si="14">B137-E137</f>
        <v>0</v>
      </c>
      <c r="I137" s="46">
        <f t="shared" si="14"/>
        <v>0</v>
      </c>
    </row>
    <row r="138" spans="1:9" x14ac:dyDescent="0.25">
      <c r="A138" s="99" t="s">
        <v>92</v>
      </c>
      <c r="B138" s="118">
        <v>0</v>
      </c>
      <c r="C138" s="97">
        <v>0</v>
      </c>
      <c r="D138" s="11"/>
      <c r="E138" s="118">
        <v>0</v>
      </c>
      <c r="F138" s="90">
        <v>0</v>
      </c>
      <c r="G138" s="11"/>
      <c r="H138" s="45">
        <f t="shared" si="14"/>
        <v>0</v>
      </c>
      <c r="I138" s="46">
        <f t="shared" si="14"/>
        <v>0</v>
      </c>
    </row>
    <row r="139" spans="1:9" x14ac:dyDescent="0.25">
      <c r="A139" s="99" t="s">
        <v>22</v>
      </c>
      <c r="B139" s="118">
        <v>0</v>
      </c>
      <c r="C139" s="90">
        <v>0</v>
      </c>
      <c r="D139" s="11"/>
      <c r="E139" s="118">
        <v>0</v>
      </c>
      <c r="F139" s="90">
        <v>0</v>
      </c>
      <c r="G139" s="11"/>
      <c r="H139" s="45">
        <f t="shared" si="14"/>
        <v>0</v>
      </c>
      <c r="I139" s="46">
        <f t="shared" si="14"/>
        <v>0</v>
      </c>
    </row>
    <row r="140" spans="1:9" x14ac:dyDescent="0.25">
      <c r="A140" s="99" t="s">
        <v>23</v>
      </c>
      <c r="B140" s="118">
        <v>0</v>
      </c>
      <c r="C140" s="90">
        <v>0</v>
      </c>
      <c r="D140" s="11"/>
      <c r="E140" s="118">
        <v>0</v>
      </c>
      <c r="F140" s="90">
        <v>0</v>
      </c>
      <c r="G140" s="11"/>
      <c r="H140" s="45">
        <f t="shared" si="14"/>
        <v>0</v>
      </c>
      <c r="I140" s="46">
        <f t="shared" si="14"/>
        <v>0</v>
      </c>
    </row>
    <row r="141" spans="1:9" x14ac:dyDescent="0.25">
      <c r="A141" s="99" t="s">
        <v>28</v>
      </c>
      <c r="B141" s="118">
        <v>0</v>
      </c>
      <c r="C141" s="90">
        <v>0</v>
      </c>
      <c r="D141" s="11"/>
      <c r="E141" s="118">
        <v>0</v>
      </c>
      <c r="F141" s="90">
        <v>0</v>
      </c>
      <c r="G141" s="11"/>
      <c r="H141" s="45">
        <f t="shared" si="14"/>
        <v>0</v>
      </c>
      <c r="I141" s="46">
        <f t="shared" si="14"/>
        <v>0</v>
      </c>
    </row>
    <row r="142" spans="1:9" x14ac:dyDescent="0.25">
      <c r="A142" s="99" t="s">
        <v>60</v>
      </c>
      <c r="B142" s="118">
        <v>0</v>
      </c>
      <c r="C142" s="90">
        <v>0</v>
      </c>
      <c r="D142" s="11"/>
      <c r="E142" s="118">
        <v>0</v>
      </c>
      <c r="F142" s="90">
        <v>0</v>
      </c>
      <c r="G142" s="11"/>
      <c r="H142" s="45">
        <f t="shared" si="14"/>
        <v>0</v>
      </c>
      <c r="I142" s="46">
        <f t="shared" si="14"/>
        <v>0</v>
      </c>
    </row>
    <row r="143" spans="1:9" x14ac:dyDescent="0.25">
      <c r="A143" s="99" t="s">
        <v>61</v>
      </c>
      <c r="B143" s="124">
        <v>0</v>
      </c>
      <c r="C143" s="91">
        <v>0</v>
      </c>
      <c r="D143" s="11"/>
      <c r="E143" s="124">
        <v>0</v>
      </c>
      <c r="F143" s="91">
        <v>0</v>
      </c>
      <c r="G143" s="11"/>
      <c r="H143" s="70">
        <f t="shared" si="14"/>
        <v>0</v>
      </c>
      <c r="I143" s="71">
        <f t="shared" si="14"/>
        <v>0</v>
      </c>
    </row>
    <row r="144" spans="1:9" hidden="1" x14ac:dyDescent="0.25">
      <c r="A144" s="98" t="s">
        <v>72</v>
      </c>
      <c r="B144" s="125"/>
      <c r="C144" s="103"/>
      <c r="D144" s="11"/>
      <c r="E144" s="45"/>
      <c r="F144" s="44"/>
      <c r="G144" s="11"/>
      <c r="H144" s="45"/>
      <c r="I144" s="46"/>
    </row>
    <row r="145" spans="1:9" hidden="1" x14ac:dyDescent="0.25">
      <c r="A145" s="99" t="s">
        <v>62</v>
      </c>
      <c r="B145" s="126"/>
      <c r="C145" s="102"/>
      <c r="D145" s="30"/>
      <c r="E145" s="45"/>
      <c r="F145" s="44"/>
      <c r="G145" s="11"/>
      <c r="H145" s="45">
        <f t="shared" si="14"/>
        <v>0</v>
      </c>
      <c r="I145" s="46">
        <f t="shared" si="14"/>
        <v>0</v>
      </c>
    </row>
    <row r="146" spans="1:9" hidden="1" x14ac:dyDescent="0.25">
      <c r="A146" s="98" t="s">
        <v>35</v>
      </c>
      <c r="B146" s="123"/>
      <c r="C146" s="96"/>
      <c r="D146" s="11"/>
      <c r="E146" s="45"/>
      <c r="F146" s="44"/>
      <c r="G146" s="11"/>
      <c r="H146" s="45"/>
      <c r="I146" s="46"/>
    </row>
    <row r="147" spans="1:9" hidden="1" x14ac:dyDescent="0.25">
      <c r="A147" s="99" t="s">
        <v>77</v>
      </c>
      <c r="B147" s="118"/>
      <c r="C147" s="97"/>
      <c r="D147" s="11"/>
      <c r="E147" s="45"/>
      <c r="F147" s="44"/>
      <c r="G147" s="11"/>
      <c r="H147" s="45">
        <f t="shared" si="14"/>
        <v>0</v>
      </c>
      <c r="I147" s="46">
        <f t="shared" si="14"/>
        <v>0</v>
      </c>
    </row>
    <row r="148" spans="1:9" hidden="1" x14ac:dyDescent="0.25">
      <c r="A148" s="99" t="s">
        <v>28</v>
      </c>
      <c r="B148" s="118"/>
      <c r="C148" s="97"/>
      <c r="D148" s="11"/>
      <c r="E148" s="45"/>
      <c r="F148" s="44"/>
      <c r="G148" s="11"/>
      <c r="H148" s="45"/>
      <c r="I148" s="46"/>
    </row>
    <row r="149" spans="1:9" hidden="1" x14ac:dyDescent="0.25">
      <c r="A149" s="98" t="s">
        <v>93</v>
      </c>
      <c r="B149" s="118"/>
      <c r="C149" s="97"/>
      <c r="D149" s="11"/>
      <c r="E149" s="45"/>
      <c r="F149" s="44"/>
      <c r="G149" s="11"/>
      <c r="H149" s="45"/>
      <c r="I149" s="46"/>
    </row>
    <row r="150" spans="1:9" hidden="1" x14ac:dyDescent="0.25">
      <c r="A150" s="99" t="s">
        <v>39</v>
      </c>
      <c r="B150" s="118"/>
      <c r="C150" s="97"/>
      <c r="D150" s="11"/>
      <c r="E150" s="45"/>
      <c r="F150" s="44"/>
      <c r="G150" s="11"/>
      <c r="H150" s="45">
        <f t="shared" si="14"/>
        <v>0</v>
      </c>
      <c r="I150" s="46">
        <f t="shared" si="14"/>
        <v>0</v>
      </c>
    </row>
    <row r="151" spans="1:9" hidden="1" x14ac:dyDescent="0.25">
      <c r="A151" s="98" t="s">
        <v>75</v>
      </c>
      <c r="B151" s="22"/>
      <c r="C151" s="5"/>
      <c r="D151" s="11"/>
      <c r="E151" s="45"/>
      <c r="F151" s="44"/>
      <c r="G151" s="11"/>
      <c r="H151" s="45"/>
      <c r="I151" s="46"/>
    </row>
    <row r="152" spans="1:9" hidden="1" x14ac:dyDescent="0.25">
      <c r="A152" s="99" t="s">
        <v>37</v>
      </c>
      <c r="B152" s="127"/>
      <c r="C152" s="131"/>
      <c r="D152" s="11"/>
      <c r="E152" s="70"/>
      <c r="F152" s="69"/>
      <c r="G152" s="11"/>
      <c r="H152" s="70">
        <f t="shared" si="14"/>
        <v>0</v>
      </c>
      <c r="I152" s="71">
        <f t="shared" si="14"/>
        <v>0</v>
      </c>
    </row>
    <row r="153" spans="1:9" x14ac:dyDescent="0.25">
      <c r="A153" s="98" t="s">
        <v>37</v>
      </c>
      <c r="B153" s="123"/>
      <c r="C153" s="65"/>
      <c r="D153" s="11"/>
      <c r="E153" s="45"/>
      <c r="F153" s="44"/>
      <c r="G153" s="11"/>
      <c r="H153" s="45"/>
      <c r="I153" s="46"/>
    </row>
    <row r="154" spans="1:9" x14ac:dyDescent="0.25">
      <c r="A154" s="99" t="s">
        <v>75</v>
      </c>
      <c r="B154" s="124">
        <v>10</v>
      </c>
      <c r="C154" s="67">
        <v>0</v>
      </c>
      <c r="D154" s="11"/>
      <c r="E154" s="70">
        <v>0</v>
      </c>
      <c r="F154" s="69">
        <v>0</v>
      </c>
      <c r="G154" s="11"/>
      <c r="H154" s="70">
        <f t="shared" ref="H154" si="15">B154-E154</f>
        <v>10</v>
      </c>
      <c r="I154" s="71">
        <f t="shared" ref="I154" si="16">C154-F154</f>
        <v>0</v>
      </c>
    </row>
    <row r="155" spans="1:9" x14ac:dyDescent="0.25">
      <c r="A155" s="10" t="s">
        <v>10</v>
      </c>
      <c r="B155" s="45">
        <f>SUM(B134:B154)</f>
        <v>10</v>
      </c>
      <c r="C155" s="45">
        <f t="shared" ref="C155:D155" si="17">SUM(C134:C154)</f>
        <v>0</v>
      </c>
      <c r="D155" s="45">
        <f t="shared" si="17"/>
        <v>0</v>
      </c>
      <c r="E155" s="45">
        <v>0</v>
      </c>
      <c r="F155" s="44">
        <v>0</v>
      </c>
      <c r="G155" s="11"/>
      <c r="H155" s="45">
        <f t="shared" si="14"/>
        <v>10</v>
      </c>
      <c r="I155" s="46">
        <f t="shared" si="14"/>
        <v>0</v>
      </c>
    </row>
    <row r="156" spans="1:9" x14ac:dyDescent="0.25">
      <c r="B156" s="45"/>
      <c r="C156" s="66"/>
      <c r="D156" s="11"/>
      <c r="E156" s="45"/>
      <c r="F156" s="44"/>
      <c r="G156" s="11"/>
      <c r="H156" s="45"/>
      <c r="I156" s="46"/>
    </row>
    <row r="157" spans="1:9" ht="13.8" thickBot="1" x14ac:dyDescent="0.3">
      <c r="A157" s="32" t="s">
        <v>11</v>
      </c>
      <c r="B157" s="152">
        <f>B155+B129+B119+B81</f>
        <v>638.4</v>
      </c>
      <c r="C157" s="152">
        <f>C155+C129+C119+C81</f>
        <v>84.09999999999998</v>
      </c>
      <c r="D157" s="11"/>
      <c r="E157" s="73">
        <v>598</v>
      </c>
      <c r="F157" s="104">
        <v>75.7</v>
      </c>
      <c r="G157" s="11"/>
      <c r="H157" s="73">
        <f t="shared" si="14"/>
        <v>40.399999999999977</v>
      </c>
      <c r="I157" s="74">
        <f t="shared" si="14"/>
        <v>8.3999999999999773</v>
      </c>
    </row>
    <row r="158" spans="1:9" ht="13.8" thickTop="1" x14ac:dyDescent="0.25">
      <c r="A158" s="9"/>
      <c r="B158" s="45"/>
      <c r="C158" s="66"/>
      <c r="D158" s="11"/>
      <c r="E158" s="45"/>
      <c r="F158" s="44"/>
      <c r="G158" s="11"/>
      <c r="H158" s="45"/>
      <c r="I158" s="46"/>
    </row>
    <row r="159" spans="1:9" x14ac:dyDescent="0.25">
      <c r="A159" s="10"/>
      <c r="B159" s="45"/>
      <c r="C159" s="65"/>
      <c r="D159" s="11"/>
      <c r="E159" s="45"/>
      <c r="F159" s="44"/>
      <c r="G159" s="11"/>
      <c r="H159" s="45"/>
      <c r="I159" s="46"/>
    </row>
    <row r="160" spans="1:9" x14ac:dyDescent="0.25">
      <c r="B160" s="45"/>
      <c r="C160" s="65"/>
      <c r="D160" s="11"/>
      <c r="E160" s="45"/>
      <c r="F160" s="44"/>
      <c r="G160" s="11"/>
      <c r="H160" s="45"/>
      <c r="I160" s="46"/>
    </row>
    <row r="161" spans="1:9" x14ac:dyDescent="0.25">
      <c r="A161" s="16" t="s">
        <v>111</v>
      </c>
      <c r="B161" s="215">
        <f>B157+B50</f>
        <v>677.4</v>
      </c>
      <c r="C161" s="65">
        <f>C157+C50</f>
        <v>84.199999999999974</v>
      </c>
      <c r="D161" s="11"/>
      <c r="E161" s="45">
        <v>616</v>
      </c>
      <c r="F161" s="44">
        <v>75.7</v>
      </c>
      <c r="G161" s="11"/>
      <c r="H161" s="45">
        <f>B161-E161</f>
        <v>61.399999999999977</v>
      </c>
      <c r="I161" s="46">
        <f>C161-F161</f>
        <v>8.4999999999999716</v>
      </c>
    </row>
    <row r="162" spans="1:9" x14ac:dyDescent="0.25">
      <c r="B162" s="45"/>
      <c r="C162" s="65"/>
      <c r="D162" s="11"/>
      <c r="E162" s="45"/>
      <c r="F162" s="44"/>
      <c r="G162" s="11"/>
      <c r="H162" s="45"/>
      <c r="I162" s="46"/>
    </row>
    <row r="163" spans="1:9" x14ac:dyDescent="0.25">
      <c r="A163" s="308" t="s">
        <v>94</v>
      </c>
      <c r="B163" s="45"/>
      <c r="C163" s="65"/>
      <c r="D163" s="11"/>
      <c r="E163" s="45"/>
      <c r="F163" s="44"/>
      <c r="G163" s="11"/>
      <c r="H163" s="45"/>
      <c r="I163" s="46"/>
    </row>
    <row r="164" spans="1:9" x14ac:dyDescent="0.25">
      <c r="A164" s="308"/>
      <c r="B164" s="132">
        <f>(C161*419.767)+B161</f>
        <v>36021.781399999993</v>
      </c>
      <c r="C164" s="133"/>
      <c r="D164" s="133"/>
      <c r="E164" s="132">
        <v>32058</v>
      </c>
      <c r="F164" s="44"/>
      <c r="G164" s="11"/>
      <c r="H164" s="113">
        <f>B164-E164</f>
        <v>3963.7813999999926</v>
      </c>
      <c r="I164" s="46"/>
    </row>
    <row r="165" spans="1:9" x14ac:dyDescent="0.25">
      <c r="B165" s="45"/>
      <c r="C165" s="65"/>
      <c r="D165" s="11"/>
      <c r="E165" s="45"/>
      <c r="F165" s="44"/>
      <c r="G165" s="11"/>
      <c r="H165" s="45"/>
      <c r="I165" s="46"/>
    </row>
  </sheetData>
  <mergeCells count="4">
    <mergeCell ref="B1:C1"/>
    <mergeCell ref="E1:F1"/>
    <mergeCell ref="H1:I1"/>
    <mergeCell ref="A163:A164"/>
  </mergeCells>
  <phoneticPr fontId="0" type="noConversion"/>
  <printOptions horizontalCentered="1" gridLines="1"/>
  <pageMargins left="0.25" right="0.25" top="0.75" bottom="0.75" header="0.3" footer="0.3"/>
  <pageSetup scale="65" fitToHeight="4" orientation="portrait" r:id="rId1"/>
  <headerFooter alignWithMargins="0">
    <oddHeader>&amp;C&amp;"Arial,Bold"Mission Direct Budgeted Resources for 
Materials Fee Class</oddHeader>
    <oddFooter>&amp;L&amp;D&amp;C
&amp;RPage &amp;P of &amp;N</oddFoot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sheetPr>
  <dimension ref="A1:I157"/>
  <sheetViews>
    <sheetView view="pageBreakPreview" zoomScale="60" zoomScaleNormal="80" workbookViewId="0">
      <pane xSplit="1" ySplit="3" topLeftCell="B138" activePane="bottomRight" state="frozen"/>
      <selection activeCell="A31" sqref="A31"/>
      <selection pane="topRight" activeCell="A31" sqref="A31"/>
      <selection pane="bottomLeft" activeCell="A31" sqref="A31"/>
      <selection pane="bottomRight" activeCell="E163" sqref="E162:E163"/>
    </sheetView>
  </sheetViews>
  <sheetFormatPr defaultColWidth="8.6328125" defaultRowHeight="13.2" x14ac:dyDescent="0.25"/>
  <cols>
    <col min="1" max="1" width="56.81640625" style="11" customWidth="1"/>
    <col min="2" max="2" width="13.6328125" style="19" customWidth="1"/>
    <col min="3" max="3" width="6.81640625" style="12" customWidth="1"/>
    <col min="4" max="4" width="2.1796875" style="1" customWidth="1"/>
    <col min="5" max="5" width="12.36328125" style="19" customWidth="1"/>
    <col min="6" max="6" width="6.81640625" style="12" customWidth="1"/>
    <col min="7" max="7" width="2.1796875" style="1" customWidth="1"/>
    <col min="8" max="8" width="11.453125" style="22" customWidth="1"/>
    <col min="9" max="9" width="6.81640625" style="12" customWidth="1"/>
    <col min="10" max="16384" width="8.6328125" style="1"/>
  </cols>
  <sheetData>
    <row r="1" spans="1:9" ht="24" customHeight="1" x14ac:dyDescent="0.25">
      <c r="A1" s="82"/>
      <c r="B1" s="304" t="s">
        <v>214</v>
      </c>
      <c r="C1" s="305"/>
      <c r="D1" s="8"/>
      <c r="E1" s="310" t="s">
        <v>203</v>
      </c>
      <c r="F1" s="306"/>
      <c r="G1" s="48"/>
      <c r="H1" s="306" t="s">
        <v>1</v>
      </c>
      <c r="I1" s="306"/>
    </row>
    <row r="2" spans="1:9" x14ac:dyDescent="0.25">
      <c r="A2" s="83"/>
      <c r="B2" s="39" t="s">
        <v>40</v>
      </c>
      <c r="C2" s="40" t="s">
        <v>2</v>
      </c>
      <c r="D2" s="8"/>
      <c r="E2" s="39" t="s">
        <v>40</v>
      </c>
      <c r="F2" s="49" t="s">
        <v>2</v>
      </c>
      <c r="G2" s="48"/>
      <c r="H2" s="39" t="s">
        <v>40</v>
      </c>
      <c r="I2" s="50" t="s">
        <v>2</v>
      </c>
    </row>
    <row r="3" spans="1:9" ht="13.8" thickBot="1" x14ac:dyDescent="0.3">
      <c r="A3" s="8"/>
      <c r="B3" s="78" t="s">
        <v>0</v>
      </c>
      <c r="C3" s="51" t="s">
        <v>0</v>
      </c>
      <c r="D3" s="8"/>
      <c r="E3" s="52" t="s">
        <v>0</v>
      </c>
      <c r="F3" s="53" t="s">
        <v>0</v>
      </c>
      <c r="G3" s="48"/>
      <c r="H3" s="54" t="s">
        <v>0</v>
      </c>
      <c r="I3" s="55" t="s">
        <v>0</v>
      </c>
    </row>
    <row r="4" spans="1:9" x14ac:dyDescent="0.25">
      <c r="A4" s="145" t="s">
        <v>3</v>
      </c>
      <c r="B4" s="116"/>
      <c r="C4" s="41"/>
      <c r="D4" s="6"/>
      <c r="E4" s="57"/>
      <c r="F4" s="56"/>
      <c r="G4" s="6"/>
      <c r="H4" s="57"/>
      <c r="I4" s="58"/>
    </row>
    <row r="5" spans="1:9" ht="18.899999999999999" customHeight="1" thickBot="1" x14ac:dyDescent="0.3">
      <c r="A5" s="146" t="s">
        <v>14</v>
      </c>
      <c r="B5" s="116"/>
      <c r="C5" s="41"/>
      <c r="D5" s="6"/>
      <c r="E5" s="57"/>
      <c r="F5" s="56"/>
      <c r="G5" s="6"/>
      <c r="H5" s="57"/>
      <c r="I5" s="58"/>
    </row>
    <row r="6" spans="1:9" ht="18.899999999999999" customHeight="1" x14ac:dyDescent="0.25">
      <c r="A6" s="79" t="s">
        <v>89</v>
      </c>
      <c r="B6" s="116"/>
      <c r="C6" s="41"/>
      <c r="D6" s="6"/>
      <c r="E6" s="57"/>
      <c r="F6" s="56"/>
      <c r="G6" s="6"/>
      <c r="H6" s="57"/>
      <c r="I6" s="58"/>
    </row>
    <row r="7" spans="1:9" ht="14.4" customHeight="1" x14ac:dyDescent="0.25">
      <c r="A7" s="98" t="s">
        <v>74</v>
      </c>
      <c r="B7" s="117"/>
      <c r="C7" s="97"/>
      <c r="D7" s="6"/>
      <c r="E7" s="57"/>
      <c r="F7" s="56"/>
      <c r="G7" s="6"/>
      <c r="H7" s="57"/>
      <c r="I7" s="58"/>
    </row>
    <row r="8" spans="1:9" hidden="1" x14ac:dyDescent="0.25">
      <c r="A8" s="99" t="s">
        <v>29</v>
      </c>
      <c r="B8" s="118"/>
      <c r="C8" s="97"/>
      <c r="D8" s="6"/>
      <c r="E8" s="118"/>
      <c r="F8" s="90"/>
      <c r="G8" s="6"/>
      <c r="H8" s="57">
        <f t="shared" ref="H8:I15" si="0">B8-E8</f>
        <v>0</v>
      </c>
      <c r="I8" s="58">
        <f t="shared" si="0"/>
        <v>0</v>
      </c>
    </row>
    <row r="9" spans="1:9" hidden="1" x14ac:dyDescent="0.25">
      <c r="A9" s="99" t="s">
        <v>30</v>
      </c>
      <c r="B9" s="118"/>
      <c r="C9" s="97"/>
      <c r="D9" s="6"/>
      <c r="E9" s="118"/>
      <c r="F9" s="90"/>
      <c r="G9" s="6"/>
      <c r="H9" s="57">
        <f t="shared" si="0"/>
        <v>0</v>
      </c>
      <c r="I9" s="58">
        <f t="shared" si="0"/>
        <v>0</v>
      </c>
    </row>
    <row r="10" spans="1:9" hidden="1" x14ac:dyDescent="0.25">
      <c r="A10" s="99" t="s">
        <v>20</v>
      </c>
      <c r="B10" s="118"/>
      <c r="C10" s="97"/>
      <c r="D10" s="6"/>
      <c r="E10" s="118"/>
      <c r="F10" s="90"/>
      <c r="G10" s="6"/>
      <c r="H10" s="57">
        <f t="shared" si="0"/>
        <v>0</v>
      </c>
      <c r="I10" s="58">
        <f t="shared" si="0"/>
        <v>0</v>
      </c>
    </row>
    <row r="11" spans="1:9" x14ac:dyDescent="0.25">
      <c r="A11" s="99" t="s">
        <v>31</v>
      </c>
      <c r="B11" s="118">
        <v>0.1</v>
      </c>
      <c r="C11" s="97">
        <v>0</v>
      </c>
      <c r="D11" s="6"/>
      <c r="E11" s="118">
        <v>0.1</v>
      </c>
      <c r="F11" s="90">
        <v>0</v>
      </c>
      <c r="G11" s="6"/>
      <c r="H11" s="57">
        <f t="shared" si="0"/>
        <v>0</v>
      </c>
      <c r="I11" s="58">
        <f t="shared" si="0"/>
        <v>0</v>
      </c>
    </row>
    <row r="12" spans="1:9" x14ac:dyDescent="0.25">
      <c r="A12" s="99" t="s">
        <v>23</v>
      </c>
      <c r="B12" s="124">
        <v>0</v>
      </c>
      <c r="C12" s="101">
        <v>0</v>
      </c>
      <c r="D12" s="6"/>
      <c r="E12" s="124">
        <v>0</v>
      </c>
      <c r="F12" s="91">
        <v>0</v>
      </c>
      <c r="G12" s="6"/>
      <c r="H12" s="86">
        <f t="shared" si="0"/>
        <v>0</v>
      </c>
      <c r="I12" s="87">
        <f t="shared" si="0"/>
        <v>0</v>
      </c>
    </row>
    <row r="13" spans="1:9" hidden="1" x14ac:dyDescent="0.25">
      <c r="A13" s="99" t="s">
        <v>26</v>
      </c>
      <c r="B13" s="118"/>
      <c r="C13" s="97"/>
      <c r="D13" s="6"/>
      <c r="E13" s="118"/>
      <c r="F13" s="90"/>
      <c r="G13" s="6"/>
      <c r="H13" s="57">
        <f t="shared" si="0"/>
        <v>0</v>
      </c>
      <c r="I13" s="58">
        <f t="shared" si="0"/>
        <v>0</v>
      </c>
    </row>
    <row r="14" spans="1:9" hidden="1" x14ac:dyDescent="0.25">
      <c r="A14" s="99" t="s">
        <v>28</v>
      </c>
      <c r="B14" s="118"/>
      <c r="C14" s="97"/>
      <c r="D14" s="6"/>
      <c r="E14" s="118"/>
      <c r="F14" s="90"/>
      <c r="G14" s="6"/>
      <c r="H14" s="57">
        <f t="shared" si="0"/>
        <v>0</v>
      </c>
      <c r="I14" s="58">
        <f t="shared" si="0"/>
        <v>0</v>
      </c>
    </row>
    <row r="15" spans="1:9" hidden="1" x14ac:dyDescent="0.25">
      <c r="A15" s="99" t="s">
        <v>32</v>
      </c>
      <c r="B15" s="118"/>
      <c r="C15" s="97"/>
      <c r="D15" s="6"/>
      <c r="E15" s="118"/>
      <c r="F15" s="90"/>
      <c r="G15" s="6"/>
      <c r="H15" s="57">
        <f t="shared" si="0"/>
        <v>0</v>
      </c>
      <c r="I15" s="58">
        <f t="shared" si="0"/>
        <v>0</v>
      </c>
    </row>
    <row r="16" spans="1:9" hidden="1" x14ac:dyDescent="0.25">
      <c r="A16" s="98" t="s">
        <v>72</v>
      </c>
      <c r="B16" s="117"/>
      <c r="C16" s="97"/>
      <c r="D16" s="41"/>
      <c r="E16" s="45"/>
      <c r="F16" s="44"/>
      <c r="G16" s="11"/>
      <c r="H16" s="57"/>
      <c r="I16" s="58"/>
    </row>
    <row r="17" spans="1:9" hidden="1" x14ac:dyDescent="0.25">
      <c r="A17" s="99" t="s">
        <v>33</v>
      </c>
      <c r="B17" s="117"/>
      <c r="C17" s="97"/>
      <c r="D17" s="41"/>
      <c r="E17" s="118"/>
      <c r="F17" s="90"/>
      <c r="G17" s="11"/>
      <c r="H17" s="57">
        <f t="shared" ref="H17:I27" si="1">B17-E17</f>
        <v>0</v>
      </c>
      <c r="I17" s="58">
        <f t="shared" si="1"/>
        <v>0</v>
      </c>
    </row>
    <row r="18" spans="1:9" hidden="1" x14ac:dyDescent="0.25">
      <c r="A18" s="99" t="s">
        <v>90</v>
      </c>
      <c r="B18" s="117"/>
      <c r="C18" s="97"/>
      <c r="D18" s="41"/>
      <c r="E18" s="118"/>
      <c r="F18" s="90"/>
      <c r="G18" s="11"/>
      <c r="H18" s="57">
        <f t="shared" si="1"/>
        <v>0</v>
      </c>
      <c r="I18" s="58">
        <f t="shared" si="1"/>
        <v>0</v>
      </c>
    </row>
    <row r="19" spans="1:9" hidden="1" x14ac:dyDescent="0.25">
      <c r="A19" s="99" t="s">
        <v>34</v>
      </c>
      <c r="B19" s="117"/>
      <c r="C19" s="97"/>
      <c r="D19" s="41"/>
      <c r="E19" s="118"/>
      <c r="F19" s="90"/>
      <c r="G19" s="11"/>
      <c r="H19" s="57">
        <f t="shared" si="1"/>
        <v>0</v>
      </c>
      <c r="I19" s="58">
        <f t="shared" si="1"/>
        <v>0</v>
      </c>
    </row>
    <row r="20" spans="1:9" hidden="1" x14ac:dyDescent="0.25">
      <c r="A20" s="98" t="s">
        <v>35</v>
      </c>
      <c r="B20" s="119"/>
      <c r="C20" s="96"/>
      <c r="D20" s="41"/>
      <c r="E20" s="45"/>
      <c r="F20" s="44"/>
      <c r="G20" s="11"/>
      <c r="H20" s="57"/>
      <c r="I20" s="58"/>
    </row>
    <row r="21" spans="1:9" hidden="1" x14ac:dyDescent="0.25">
      <c r="A21" s="99" t="s">
        <v>77</v>
      </c>
      <c r="B21" s="117"/>
      <c r="C21" s="97"/>
      <c r="D21" s="41"/>
      <c r="E21" s="45"/>
      <c r="F21" s="44"/>
      <c r="G21" s="11"/>
      <c r="H21" s="57">
        <f t="shared" si="1"/>
        <v>0</v>
      </c>
      <c r="I21" s="58">
        <f t="shared" si="1"/>
        <v>0</v>
      </c>
    </row>
    <row r="22" spans="1:9" hidden="1" x14ac:dyDescent="0.25">
      <c r="A22" s="99" t="s">
        <v>28</v>
      </c>
      <c r="B22" s="117"/>
      <c r="C22" s="97"/>
      <c r="D22" s="41"/>
      <c r="E22" s="45"/>
      <c r="F22" s="44"/>
      <c r="G22" s="11"/>
      <c r="H22" s="57">
        <f t="shared" si="1"/>
        <v>0</v>
      </c>
      <c r="I22" s="58">
        <f t="shared" si="1"/>
        <v>0</v>
      </c>
    </row>
    <row r="23" spans="1:9" hidden="1" x14ac:dyDescent="0.25">
      <c r="A23" s="99" t="s">
        <v>36</v>
      </c>
      <c r="B23" s="117"/>
      <c r="C23" s="97"/>
      <c r="D23" s="41"/>
      <c r="E23" s="45"/>
      <c r="F23" s="44"/>
      <c r="G23" s="11"/>
      <c r="H23" s="57">
        <f t="shared" si="1"/>
        <v>0</v>
      </c>
      <c r="I23" s="58">
        <f t="shared" si="1"/>
        <v>0</v>
      </c>
    </row>
    <row r="24" spans="1:9" hidden="1" x14ac:dyDescent="0.25">
      <c r="A24" s="98" t="s">
        <v>75</v>
      </c>
      <c r="B24" s="117"/>
      <c r="C24" s="97"/>
      <c r="D24" s="41"/>
      <c r="E24" s="45"/>
      <c r="F24" s="44"/>
      <c r="G24" s="11"/>
      <c r="H24" s="57"/>
      <c r="I24" s="58"/>
    </row>
    <row r="25" spans="1:9" hidden="1" x14ac:dyDescent="0.25">
      <c r="A25" s="99" t="s">
        <v>37</v>
      </c>
      <c r="B25" s="117"/>
      <c r="C25" s="97"/>
      <c r="D25" s="41"/>
      <c r="E25" s="118"/>
      <c r="F25" s="90"/>
      <c r="G25" s="11"/>
      <c r="H25" s="57">
        <f t="shared" si="1"/>
        <v>0</v>
      </c>
      <c r="I25" s="58">
        <f t="shared" si="1"/>
        <v>0</v>
      </c>
    </row>
    <row r="26" spans="1:9" hidden="1" x14ac:dyDescent="0.25">
      <c r="A26" s="99" t="s">
        <v>38</v>
      </c>
      <c r="B26" s="124"/>
      <c r="C26" s="101"/>
      <c r="D26" s="41"/>
      <c r="E26" s="124"/>
      <c r="F26" s="91"/>
      <c r="G26" s="11"/>
      <c r="H26" s="86">
        <f t="shared" si="1"/>
        <v>0</v>
      </c>
      <c r="I26" s="87">
        <f t="shared" si="1"/>
        <v>0</v>
      </c>
    </row>
    <row r="27" spans="1:9" x14ac:dyDescent="0.25">
      <c r="A27" s="10" t="s">
        <v>10</v>
      </c>
      <c r="B27" s="93">
        <f>SUM(B6:B26)</f>
        <v>0.1</v>
      </c>
      <c r="C27" s="72">
        <f>SUM(C6:C26)</f>
        <v>0</v>
      </c>
      <c r="D27" s="11"/>
      <c r="E27" s="45">
        <v>0.1</v>
      </c>
      <c r="F27" s="44">
        <v>0</v>
      </c>
      <c r="G27" s="11"/>
      <c r="H27" s="45">
        <f t="shared" si="1"/>
        <v>0</v>
      </c>
      <c r="I27" s="46">
        <f t="shared" si="1"/>
        <v>0</v>
      </c>
    </row>
    <row r="28" spans="1:9" ht="13.8" thickBot="1" x14ac:dyDescent="0.3">
      <c r="A28" s="9"/>
      <c r="B28" s="93"/>
      <c r="C28" s="95"/>
      <c r="D28" s="11"/>
      <c r="E28" s="45"/>
      <c r="F28" s="44"/>
      <c r="G28" s="11"/>
      <c r="H28" s="45"/>
      <c r="I28" s="46"/>
    </row>
    <row r="29" spans="1:9" x14ac:dyDescent="0.25">
      <c r="A29" s="145" t="s">
        <v>3</v>
      </c>
      <c r="B29" s="57"/>
      <c r="C29" s="59"/>
      <c r="D29" s="11"/>
      <c r="E29" s="62"/>
      <c r="F29" s="61"/>
      <c r="G29" s="30"/>
      <c r="H29" s="62"/>
      <c r="I29" s="63"/>
    </row>
    <row r="30" spans="1:9" ht="13.8" thickBot="1" x14ac:dyDescent="0.3">
      <c r="A30" s="146" t="s">
        <v>41</v>
      </c>
      <c r="B30" s="116"/>
      <c r="C30" s="59"/>
      <c r="D30" s="11"/>
      <c r="E30" s="62"/>
      <c r="F30" s="61"/>
      <c r="G30" s="30"/>
      <c r="H30" s="62"/>
      <c r="I30" s="63"/>
    </row>
    <row r="31" spans="1:9" x14ac:dyDescent="0.25">
      <c r="A31" s="79" t="s">
        <v>71</v>
      </c>
      <c r="B31" s="116"/>
      <c r="C31" s="59"/>
      <c r="D31" s="11"/>
      <c r="E31" s="62"/>
      <c r="F31" s="61"/>
      <c r="G31" s="30"/>
      <c r="H31" s="62"/>
      <c r="I31" s="63"/>
    </row>
    <row r="32" spans="1:9" x14ac:dyDescent="0.25">
      <c r="A32" s="98" t="s">
        <v>74</v>
      </c>
      <c r="B32" s="117"/>
      <c r="C32" s="97"/>
      <c r="D32" s="11"/>
      <c r="E32" s="62"/>
      <c r="F32" s="61"/>
      <c r="G32" s="11"/>
      <c r="H32" s="45"/>
      <c r="I32" s="46"/>
    </row>
    <row r="33" spans="1:9" x14ac:dyDescent="0.25">
      <c r="A33" s="99" t="s">
        <v>29</v>
      </c>
      <c r="B33" s="118">
        <v>0</v>
      </c>
      <c r="C33" s="97">
        <v>0</v>
      </c>
      <c r="D33" s="11"/>
      <c r="E33" s="118">
        <v>0</v>
      </c>
      <c r="F33" s="97">
        <v>0</v>
      </c>
      <c r="G33" s="11"/>
      <c r="H33" s="45">
        <f t="shared" ref="H33:I41" si="2">B33-E33</f>
        <v>0</v>
      </c>
      <c r="I33" s="46">
        <f t="shared" si="2"/>
        <v>0</v>
      </c>
    </row>
    <row r="34" spans="1:9" x14ac:dyDescent="0.25">
      <c r="A34" s="148" t="s">
        <v>174</v>
      </c>
      <c r="B34" s="118">
        <v>0</v>
      </c>
      <c r="C34" s="97">
        <v>0.1</v>
      </c>
      <c r="D34" s="11"/>
      <c r="E34" s="118">
        <v>0</v>
      </c>
      <c r="F34" s="97"/>
      <c r="G34" s="11"/>
      <c r="H34" s="45"/>
      <c r="I34" s="46"/>
    </row>
    <row r="35" spans="1:9" x14ac:dyDescent="0.25">
      <c r="A35" s="99" t="s">
        <v>20</v>
      </c>
      <c r="B35" s="118">
        <v>0</v>
      </c>
      <c r="C35" s="97">
        <v>0</v>
      </c>
      <c r="D35" s="11"/>
      <c r="E35" s="118">
        <v>0</v>
      </c>
      <c r="F35" s="97">
        <v>0</v>
      </c>
      <c r="G35" s="11"/>
      <c r="H35" s="45">
        <f t="shared" si="2"/>
        <v>0</v>
      </c>
      <c r="I35" s="46">
        <f t="shared" si="2"/>
        <v>0</v>
      </c>
    </row>
    <row r="36" spans="1:9" x14ac:dyDescent="0.25">
      <c r="A36" s="99" t="s">
        <v>31</v>
      </c>
      <c r="B36" s="118">
        <v>1.2</v>
      </c>
      <c r="C36" s="97">
        <v>0.1</v>
      </c>
      <c r="D36" s="11"/>
      <c r="E36" s="118">
        <v>1</v>
      </c>
      <c r="F36" s="97">
        <v>0.2</v>
      </c>
      <c r="G36" s="11"/>
      <c r="H36" s="45">
        <f t="shared" si="2"/>
        <v>0.19999999999999996</v>
      </c>
      <c r="I36" s="46">
        <f t="shared" si="2"/>
        <v>-0.1</v>
      </c>
    </row>
    <row r="37" spans="1:9" x14ac:dyDescent="0.25">
      <c r="A37" s="99" t="s">
        <v>44</v>
      </c>
      <c r="B37" s="118">
        <v>0</v>
      </c>
      <c r="C37" s="97">
        <v>0</v>
      </c>
      <c r="D37" s="11"/>
      <c r="E37" s="118">
        <v>0</v>
      </c>
      <c r="F37" s="97">
        <v>0</v>
      </c>
      <c r="G37" s="11"/>
      <c r="H37" s="45">
        <f t="shared" si="2"/>
        <v>0</v>
      </c>
      <c r="I37" s="46">
        <f t="shared" si="2"/>
        <v>0</v>
      </c>
    </row>
    <row r="38" spans="1:9" x14ac:dyDescent="0.25">
      <c r="A38" s="99" t="s">
        <v>47</v>
      </c>
      <c r="B38" s="118">
        <v>0</v>
      </c>
      <c r="C38" s="97">
        <v>0</v>
      </c>
      <c r="D38" s="11"/>
      <c r="E38" s="118">
        <v>0</v>
      </c>
      <c r="F38" s="97">
        <v>0</v>
      </c>
      <c r="G38" s="11"/>
      <c r="H38" s="45">
        <f t="shared" si="2"/>
        <v>0</v>
      </c>
      <c r="I38" s="46">
        <f t="shared" si="2"/>
        <v>0</v>
      </c>
    </row>
    <row r="39" spans="1:9" x14ac:dyDescent="0.25">
      <c r="A39" s="99" t="s">
        <v>23</v>
      </c>
      <c r="B39" s="118">
        <v>0.8</v>
      </c>
      <c r="C39" s="97">
        <v>0</v>
      </c>
      <c r="D39" s="11"/>
      <c r="E39" s="118">
        <v>1</v>
      </c>
      <c r="F39" s="97">
        <v>0</v>
      </c>
      <c r="G39" s="11"/>
      <c r="H39" s="45">
        <f t="shared" si="2"/>
        <v>-0.19999999999999996</v>
      </c>
      <c r="I39" s="46">
        <f t="shared" si="2"/>
        <v>0</v>
      </c>
    </row>
    <row r="40" spans="1:9" x14ac:dyDescent="0.25">
      <c r="A40" s="99" t="s">
        <v>79</v>
      </c>
      <c r="B40" s="118">
        <v>0</v>
      </c>
      <c r="C40" s="97">
        <v>0</v>
      </c>
      <c r="D40" s="11"/>
      <c r="E40" s="118">
        <v>0</v>
      </c>
      <c r="F40" s="97">
        <v>0</v>
      </c>
      <c r="G40" s="11"/>
      <c r="H40" s="45">
        <f t="shared" si="2"/>
        <v>0</v>
      </c>
      <c r="I40" s="46">
        <f t="shared" si="2"/>
        <v>0</v>
      </c>
    </row>
    <row r="41" spans="1:9" x14ac:dyDescent="0.25">
      <c r="A41" s="99" t="s">
        <v>28</v>
      </c>
      <c r="B41" s="124">
        <v>0</v>
      </c>
      <c r="C41" s="101">
        <v>0</v>
      </c>
      <c r="D41" s="11"/>
      <c r="E41" s="124">
        <v>0</v>
      </c>
      <c r="F41" s="101">
        <v>0</v>
      </c>
      <c r="G41" s="11"/>
      <c r="H41" s="70">
        <f t="shared" si="2"/>
        <v>0</v>
      </c>
      <c r="I41" s="71">
        <f t="shared" si="2"/>
        <v>0</v>
      </c>
    </row>
    <row r="42" spans="1:9" hidden="1" x14ac:dyDescent="0.25">
      <c r="A42" s="98" t="s">
        <v>75</v>
      </c>
      <c r="B42" s="122"/>
      <c r="C42" s="102"/>
      <c r="D42" s="80"/>
      <c r="E42" s="128"/>
      <c r="F42" s="108"/>
      <c r="G42" s="80"/>
      <c r="H42" s="45"/>
      <c r="I42" s="46"/>
    </row>
    <row r="43" spans="1:9" hidden="1" x14ac:dyDescent="0.25">
      <c r="A43" s="99" t="s">
        <v>37</v>
      </c>
      <c r="B43" s="122"/>
      <c r="C43" s="102"/>
      <c r="D43" s="80"/>
      <c r="E43" s="118"/>
      <c r="F43" s="97"/>
      <c r="G43" s="80"/>
      <c r="H43" s="45">
        <f t="shared" ref="H43:I47" si="3">B43-E43</f>
        <v>0</v>
      </c>
      <c r="I43" s="46">
        <f t="shared" si="3"/>
        <v>0</v>
      </c>
    </row>
    <row r="44" spans="1:9" hidden="1" x14ac:dyDescent="0.25">
      <c r="A44" s="99" t="s">
        <v>38</v>
      </c>
      <c r="B44" s="124"/>
      <c r="C44" s="101"/>
      <c r="D44" s="80"/>
      <c r="E44" s="124"/>
      <c r="F44" s="101"/>
      <c r="G44" s="80"/>
      <c r="H44" s="70">
        <f t="shared" si="3"/>
        <v>0</v>
      </c>
      <c r="I44" s="71">
        <f t="shared" si="3"/>
        <v>0</v>
      </c>
    </row>
    <row r="45" spans="1:9" x14ac:dyDescent="0.25">
      <c r="A45" s="10" t="s">
        <v>10</v>
      </c>
      <c r="B45" s="62">
        <f>SUM(B32:B44)</f>
        <v>2</v>
      </c>
      <c r="C45" s="85">
        <f>SUM(C32:C44)</f>
        <v>0.2</v>
      </c>
      <c r="D45" s="11"/>
      <c r="E45" s="62">
        <v>2</v>
      </c>
      <c r="F45" s="61">
        <v>0.2</v>
      </c>
      <c r="G45" s="11"/>
      <c r="H45" s="45">
        <f t="shared" si="3"/>
        <v>0</v>
      </c>
      <c r="I45" s="46">
        <f t="shared" si="3"/>
        <v>0</v>
      </c>
    </row>
    <row r="46" spans="1:9" x14ac:dyDescent="0.25">
      <c r="A46" s="10"/>
      <c r="B46" s="62"/>
      <c r="C46" s="85"/>
      <c r="D46" s="11"/>
      <c r="E46" s="62"/>
      <c r="F46" s="61"/>
      <c r="G46" s="11"/>
      <c r="H46" s="45"/>
      <c r="I46" s="46"/>
    </row>
    <row r="47" spans="1:9" ht="13.8" thickBot="1" x14ac:dyDescent="0.3">
      <c r="A47" s="32" t="s">
        <v>5</v>
      </c>
      <c r="B47" s="73">
        <f>B45+B27</f>
        <v>2.1</v>
      </c>
      <c r="C47" s="76">
        <f>C45+C27</f>
        <v>0.2</v>
      </c>
      <c r="D47" s="11"/>
      <c r="E47" s="73">
        <v>2.1</v>
      </c>
      <c r="F47" s="104">
        <v>0.2</v>
      </c>
      <c r="G47" s="11"/>
      <c r="H47" s="73">
        <f t="shared" si="3"/>
        <v>0</v>
      </c>
      <c r="I47" s="74">
        <f t="shared" si="3"/>
        <v>0</v>
      </c>
    </row>
    <row r="48" spans="1:9" ht="14.4" thickTop="1" thickBot="1" x14ac:dyDescent="0.3">
      <c r="B48" s="45"/>
      <c r="C48" s="65"/>
      <c r="D48" s="11"/>
      <c r="E48" s="45"/>
      <c r="F48" s="44"/>
      <c r="G48" s="11"/>
      <c r="H48" s="45"/>
      <c r="I48" s="46"/>
    </row>
    <row r="49" spans="1:9" x14ac:dyDescent="0.25">
      <c r="A49" s="145" t="s">
        <v>4</v>
      </c>
      <c r="B49" s="62"/>
      <c r="C49" s="84"/>
      <c r="D49" s="30"/>
      <c r="E49" s="62"/>
      <c r="F49" s="61"/>
      <c r="G49" s="30"/>
      <c r="H49" s="62"/>
      <c r="I49" s="63"/>
    </row>
    <row r="50" spans="1:9" ht="13.8" thickBot="1" x14ac:dyDescent="0.3">
      <c r="A50" s="146" t="s">
        <v>63</v>
      </c>
      <c r="B50" s="62"/>
      <c r="C50" s="84"/>
      <c r="D50" s="30"/>
      <c r="E50" s="62"/>
      <c r="F50" s="61"/>
      <c r="G50" s="30"/>
      <c r="H50" s="62"/>
      <c r="I50" s="63"/>
    </row>
    <row r="51" spans="1:9" x14ac:dyDescent="0.25">
      <c r="A51" s="79" t="s">
        <v>71</v>
      </c>
      <c r="B51" s="62"/>
      <c r="C51" s="84"/>
      <c r="D51" s="30"/>
      <c r="E51" s="62"/>
      <c r="F51" s="61"/>
      <c r="G51" s="30"/>
      <c r="H51" s="62"/>
      <c r="I51" s="63"/>
    </row>
    <row r="52" spans="1:9" hidden="1" x14ac:dyDescent="0.25">
      <c r="A52" s="98" t="s">
        <v>78</v>
      </c>
      <c r="B52" s="62"/>
      <c r="C52" s="84"/>
      <c r="D52" s="30"/>
      <c r="E52" s="62"/>
      <c r="F52" s="61"/>
      <c r="G52" s="30"/>
      <c r="H52" s="62"/>
      <c r="I52" s="63"/>
    </row>
    <row r="53" spans="1:9" hidden="1" x14ac:dyDescent="0.25">
      <c r="A53" s="99" t="s">
        <v>55</v>
      </c>
      <c r="B53" s="60"/>
      <c r="C53" s="61"/>
      <c r="D53" s="30"/>
      <c r="E53" s="62"/>
      <c r="F53" s="61"/>
      <c r="G53" s="30"/>
      <c r="H53" s="62">
        <f>B53-E53</f>
        <v>0</v>
      </c>
      <c r="I53" s="63">
        <f>C53-F53</f>
        <v>0</v>
      </c>
    </row>
    <row r="54" spans="1:9" hidden="1" x14ac:dyDescent="0.25">
      <c r="A54" s="99" t="s">
        <v>54</v>
      </c>
      <c r="B54" s="60"/>
      <c r="C54" s="61"/>
      <c r="D54" s="30"/>
      <c r="E54" s="62"/>
      <c r="F54" s="61"/>
      <c r="G54" s="30"/>
      <c r="H54" s="62"/>
      <c r="I54" s="63"/>
    </row>
    <row r="55" spans="1:9" hidden="1" x14ac:dyDescent="0.25">
      <c r="A55" s="98" t="s">
        <v>73</v>
      </c>
      <c r="B55" s="60"/>
      <c r="C55" s="61"/>
      <c r="D55" s="30"/>
      <c r="E55" s="62"/>
      <c r="F55" s="61"/>
      <c r="G55" s="30"/>
      <c r="H55" s="62"/>
      <c r="I55" s="63"/>
    </row>
    <row r="56" spans="1:9" hidden="1" x14ac:dyDescent="0.25">
      <c r="A56" s="99" t="s">
        <v>20</v>
      </c>
      <c r="B56" s="64"/>
      <c r="C56" s="90"/>
      <c r="D56" s="30"/>
      <c r="E56" s="64"/>
      <c r="F56" s="90"/>
      <c r="G56" s="30"/>
      <c r="H56" s="62">
        <f t="shared" ref="H56:I78" si="4">B56-E56</f>
        <v>0</v>
      </c>
      <c r="I56" s="63">
        <f t="shared" si="4"/>
        <v>0</v>
      </c>
    </row>
    <row r="57" spans="1:9" hidden="1" x14ac:dyDescent="0.25">
      <c r="A57" s="99" t="s">
        <v>92</v>
      </c>
      <c r="B57" s="64"/>
      <c r="C57" s="90"/>
      <c r="D57" s="30"/>
      <c r="E57" s="64"/>
      <c r="F57" s="90"/>
      <c r="G57" s="30"/>
      <c r="H57" s="62">
        <f t="shared" si="4"/>
        <v>0</v>
      </c>
      <c r="I57" s="63">
        <f t="shared" si="4"/>
        <v>0</v>
      </c>
    </row>
    <row r="58" spans="1:9" hidden="1" x14ac:dyDescent="0.25">
      <c r="A58" s="99" t="s">
        <v>21</v>
      </c>
      <c r="B58" s="105"/>
      <c r="C58" s="90"/>
      <c r="D58" s="30"/>
      <c r="E58" s="64"/>
      <c r="F58" s="90"/>
      <c r="G58" s="30"/>
      <c r="H58" s="62">
        <f t="shared" si="4"/>
        <v>0</v>
      </c>
      <c r="I58" s="63">
        <f t="shared" si="4"/>
        <v>0</v>
      </c>
    </row>
    <row r="59" spans="1:9" hidden="1" x14ac:dyDescent="0.25">
      <c r="A59" s="99" t="s">
        <v>22</v>
      </c>
      <c r="B59" s="64"/>
      <c r="C59" s="90"/>
      <c r="D59" s="30"/>
      <c r="E59" s="64"/>
      <c r="F59" s="90"/>
      <c r="G59" s="30"/>
      <c r="H59" s="62">
        <f t="shared" si="4"/>
        <v>0</v>
      </c>
      <c r="I59" s="63">
        <f t="shared" si="4"/>
        <v>0</v>
      </c>
    </row>
    <row r="60" spans="1:9" hidden="1" x14ac:dyDescent="0.25">
      <c r="A60" s="99" t="s">
        <v>28</v>
      </c>
      <c r="B60" s="81"/>
      <c r="C60" s="91"/>
      <c r="D60" s="11"/>
      <c r="E60" s="81"/>
      <c r="F60" s="91"/>
      <c r="G60" s="11"/>
      <c r="H60" s="70">
        <f t="shared" si="4"/>
        <v>0</v>
      </c>
      <c r="I60" s="71">
        <f t="shared" si="4"/>
        <v>0</v>
      </c>
    </row>
    <row r="61" spans="1:9" hidden="1" x14ac:dyDescent="0.25">
      <c r="A61" s="98" t="s">
        <v>74</v>
      </c>
      <c r="B61" s="60"/>
      <c r="C61" s="61"/>
      <c r="D61" s="11"/>
      <c r="E61" s="64"/>
      <c r="F61" s="90"/>
      <c r="G61" s="11"/>
      <c r="H61" s="62"/>
      <c r="I61" s="63"/>
    </row>
    <row r="62" spans="1:9" hidden="1" x14ac:dyDescent="0.25">
      <c r="A62" s="99" t="s">
        <v>29</v>
      </c>
      <c r="B62" s="105"/>
      <c r="C62" s="90"/>
      <c r="D62" s="11"/>
      <c r="E62" s="64"/>
      <c r="F62" s="90"/>
      <c r="G62" s="11"/>
      <c r="H62" s="62">
        <f t="shared" si="4"/>
        <v>0</v>
      </c>
      <c r="I62" s="63">
        <f t="shared" si="4"/>
        <v>0</v>
      </c>
    </row>
    <row r="63" spans="1:9" hidden="1" x14ac:dyDescent="0.25">
      <c r="A63" s="99" t="s">
        <v>20</v>
      </c>
      <c r="B63" s="105"/>
      <c r="C63" s="90"/>
      <c r="D63" s="11"/>
      <c r="E63" s="64"/>
      <c r="F63" s="90"/>
      <c r="G63" s="11"/>
      <c r="H63" s="62">
        <f t="shared" si="4"/>
        <v>0</v>
      </c>
      <c r="I63" s="63">
        <f t="shared" si="4"/>
        <v>0</v>
      </c>
    </row>
    <row r="64" spans="1:9" hidden="1" x14ac:dyDescent="0.25">
      <c r="A64" s="99" t="s">
        <v>31</v>
      </c>
      <c r="B64" s="105"/>
      <c r="C64" s="90"/>
      <c r="D64" s="11"/>
      <c r="E64" s="64"/>
      <c r="F64" s="90"/>
      <c r="G64" s="11"/>
      <c r="H64" s="62">
        <f t="shared" si="4"/>
        <v>0</v>
      </c>
      <c r="I64" s="63">
        <f t="shared" si="4"/>
        <v>0</v>
      </c>
    </row>
    <row r="65" spans="1:9" hidden="1" x14ac:dyDescent="0.25">
      <c r="A65" s="99" t="s">
        <v>47</v>
      </c>
      <c r="B65" s="105"/>
      <c r="C65" s="90"/>
      <c r="D65" s="11"/>
      <c r="E65" s="64"/>
      <c r="F65" s="90"/>
      <c r="G65" s="11"/>
      <c r="H65" s="62">
        <f t="shared" si="4"/>
        <v>0</v>
      </c>
      <c r="I65" s="63">
        <f t="shared" si="4"/>
        <v>0</v>
      </c>
    </row>
    <row r="66" spans="1:9" hidden="1" x14ac:dyDescent="0.25">
      <c r="A66" s="99" t="s">
        <v>23</v>
      </c>
      <c r="B66" s="105"/>
      <c r="C66" s="90"/>
      <c r="D66" s="11"/>
      <c r="E66" s="64"/>
      <c r="F66" s="90"/>
      <c r="G66" s="11"/>
      <c r="H66" s="62">
        <f t="shared" si="4"/>
        <v>0</v>
      </c>
      <c r="I66" s="63">
        <f t="shared" si="4"/>
        <v>0</v>
      </c>
    </row>
    <row r="67" spans="1:9" hidden="1" x14ac:dyDescent="0.25">
      <c r="A67" s="99" t="s">
        <v>28</v>
      </c>
      <c r="B67" s="105"/>
      <c r="C67" s="90"/>
      <c r="D67" s="11"/>
      <c r="E67" s="64"/>
      <c r="F67" s="90"/>
      <c r="G67" s="11"/>
      <c r="H67" s="62">
        <f t="shared" si="4"/>
        <v>0</v>
      </c>
      <c r="I67" s="63">
        <f t="shared" si="4"/>
        <v>0</v>
      </c>
    </row>
    <row r="68" spans="1:9" hidden="1" x14ac:dyDescent="0.25">
      <c r="A68" s="98" t="s">
        <v>72</v>
      </c>
      <c r="B68" s="60"/>
      <c r="C68" s="61"/>
      <c r="D68" s="11"/>
      <c r="E68" s="64"/>
      <c r="F68" s="90"/>
      <c r="G68" s="11"/>
      <c r="H68" s="62"/>
      <c r="I68" s="63"/>
    </row>
    <row r="69" spans="1:9" hidden="1" x14ac:dyDescent="0.25">
      <c r="A69" s="99" t="s">
        <v>91</v>
      </c>
      <c r="B69" s="60"/>
      <c r="C69" s="61"/>
      <c r="D69" s="11"/>
      <c r="E69" s="64"/>
      <c r="F69" s="90"/>
      <c r="G69" s="11"/>
      <c r="H69" s="62">
        <f t="shared" si="4"/>
        <v>0</v>
      </c>
      <c r="I69" s="63">
        <f t="shared" si="4"/>
        <v>0</v>
      </c>
    </row>
    <row r="70" spans="1:9" hidden="1" x14ac:dyDescent="0.25">
      <c r="A70" s="99" t="s">
        <v>59</v>
      </c>
      <c r="B70" s="60"/>
      <c r="C70" s="61"/>
      <c r="D70" s="11"/>
      <c r="E70" s="64"/>
      <c r="F70" s="90"/>
      <c r="G70" s="11"/>
      <c r="H70" s="62">
        <f t="shared" si="4"/>
        <v>0</v>
      </c>
      <c r="I70" s="63">
        <f t="shared" si="4"/>
        <v>0</v>
      </c>
    </row>
    <row r="71" spans="1:9" hidden="1" x14ac:dyDescent="0.25">
      <c r="A71" s="98" t="s">
        <v>35</v>
      </c>
      <c r="B71" s="60"/>
      <c r="C71" s="61"/>
      <c r="D71" s="11"/>
      <c r="E71" s="64"/>
      <c r="F71" s="90"/>
      <c r="G71" s="11"/>
      <c r="H71" s="62"/>
      <c r="I71" s="63"/>
    </row>
    <row r="72" spans="1:9" hidden="1" x14ac:dyDescent="0.25">
      <c r="A72" s="99" t="s">
        <v>77</v>
      </c>
      <c r="B72" s="60"/>
      <c r="C72" s="61"/>
      <c r="D72" s="11"/>
      <c r="E72" s="64"/>
      <c r="F72" s="90"/>
      <c r="G72" s="11"/>
      <c r="H72" s="62">
        <f t="shared" si="4"/>
        <v>0</v>
      </c>
      <c r="I72" s="63">
        <f t="shared" si="4"/>
        <v>0</v>
      </c>
    </row>
    <row r="73" spans="1:9" hidden="1" x14ac:dyDescent="0.25">
      <c r="A73" s="99" t="s">
        <v>96</v>
      </c>
      <c r="B73" s="60"/>
      <c r="C73" s="61"/>
      <c r="D73" s="11"/>
      <c r="E73" s="64"/>
      <c r="F73" s="90"/>
      <c r="G73" s="11"/>
      <c r="H73" s="62">
        <f t="shared" si="4"/>
        <v>0</v>
      </c>
      <c r="I73" s="63">
        <f t="shared" si="4"/>
        <v>0</v>
      </c>
    </row>
    <row r="74" spans="1:9" hidden="1" x14ac:dyDescent="0.25">
      <c r="A74" s="99" t="s">
        <v>28</v>
      </c>
      <c r="B74" s="60"/>
      <c r="C74" s="61"/>
      <c r="D74" s="11"/>
      <c r="E74" s="64"/>
      <c r="F74" s="90"/>
      <c r="G74" s="11"/>
      <c r="H74" s="62">
        <f t="shared" si="4"/>
        <v>0</v>
      </c>
      <c r="I74" s="63">
        <f t="shared" si="4"/>
        <v>0</v>
      </c>
    </row>
    <row r="75" spans="1:9" x14ac:dyDescent="0.25">
      <c r="A75" s="98" t="s">
        <v>75</v>
      </c>
      <c r="B75" s="60"/>
      <c r="C75" s="61"/>
      <c r="D75" s="11"/>
      <c r="E75" s="64"/>
      <c r="F75" s="90"/>
      <c r="G75" s="11"/>
      <c r="H75" s="62"/>
      <c r="I75" s="63"/>
    </row>
    <row r="76" spans="1:9" s="27" customFormat="1" x14ac:dyDescent="0.25">
      <c r="A76" s="99" t="s">
        <v>37</v>
      </c>
      <c r="B76" s="60">
        <v>0</v>
      </c>
      <c r="C76" s="61">
        <v>0</v>
      </c>
      <c r="D76" s="11"/>
      <c r="E76" s="64">
        <v>0</v>
      </c>
      <c r="F76" s="90">
        <v>0</v>
      </c>
      <c r="G76" s="11"/>
      <c r="H76" s="62">
        <f t="shared" si="4"/>
        <v>0</v>
      </c>
      <c r="I76" s="63">
        <f t="shared" si="4"/>
        <v>0</v>
      </c>
    </row>
    <row r="77" spans="1:9" x14ac:dyDescent="0.25">
      <c r="A77" s="99" t="s">
        <v>38</v>
      </c>
      <c r="B77" s="68">
        <v>0</v>
      </c>
      <c r="C77" s="69">
        <v>0</v>
      </c>
      <c r="D77" s="11"/>
      <c r="E77" s="81">
        <v>0</v>
      </c>
      <c r="F77" s="91">
        <v>0</v>
      </c>
      <c r="G77" s="11"/>
      <c r="H77" s="70">
        <f t="shared" si="4"/>
        <v>0</v>
      </c>
      <c r="I77" s="71">
        <f t="shared" si="4"/>
        <v>0</v>
      </c>
    </row>
    <row r="78" spans="1:9" x14ac:dyDescent="0.25">
      <c r="A78" s="10" t="s">
        <v>10</v>
      </c>
      <c r="B78" s="43">
        <f>SUM(B56:B77)</f>
        <v>0</v>
      </c>
      <c r="C78" s="44">
        <f>SUM(C53:C77)</f>
        <v>0</v>
      </c>
      <c r="D78" s="11"/>
      <c r="E78" s="64">
        <v>0</v>
      </c>
      <c r="F78" s="90">
        <v>0</v>
      </c>
      <c r="G78" s="11"/>
      <c r="H78" s="62">
        <f t="shared" si="4"/>
        <v>0</v>
      </c>
      <c r="I78" s="63">
        <f t="shared" si="4"/>
        <v>0</v>
      </c>
    </row>
    <row r="79" spans="1:9" ht="12.75" customHeight="1" thickBot="1" x14ac:dyDescent="0.3">
      <c r="B79" s="45"/>
      <c r="C79" s="44"/>
      <c r="D79" s="11"/>
      <c r="E79" s="45"/>
      <c r="F79" s="44"/>
      <c r="G79" s="11"/>
      <c r="H79" s="45"/>
      <c r="I79" s="46"/>
    </row>
    <row r="80" spans="1:9" ht="12.75" customHeight="1" x14ac:dyDescent="0.25">
      <c r="A80" s="145" t="s">
        <v>4</v>
      </c>
      <c r="B80" s="45"/>
      <c r="C80" s="65"/>
      <c r="D80" s="11"/>
      <c r="E80" s="45"/>
      <c r="F80" s="44"/>
      <c r="G80" s="11"/>
      <c r="H80" s="45"/>
      <c r="I80" s="46"/>
    </row>
    <row r="81" spans="1:9" ht="11.25" customHeight="1" thickBot="1" x14ac:dyDescent="0.3">
      <c r="A81" s="146" t="s">
        <v>80</v>
      </c>
      <c r="B81" s="45"/>
      <c r="C81" s="65"/>
      <c r="D81" s="11"/>
      <c r="E81" s="45"/>
      <c r="F81" s="44"/>
      <c r="G81" s="11"/>
      <c r="H81" s="45"/>
      <c r="I81" s="46"/>
    </row>
    <row r="82" spans="1:9" ht="18" customHeight="1" x14ac:dyDescent="0.25">
      <c r="A82" s="79" t="s">
        <v>71</v>
      </c>
      <c r="B82" s="45"/>
      <c r="C82" s="65"/>
      <c r="D82" s="11"/>
      <c r="E82" s="45"/>
      <c r="F82" s="44"/>
      <c r="G82" s="11"/>
      <c r="H82" s="45"/>
      <c r="I82" s="46"/>
    </row>
    <row r="83" spans="1:9" ht="18" hidden="1" customHeight="1" x14ac:dyDescent="0.25">
      <c r="A83" s="98" t="s">
        <v>78</v>
      </c>
      <c r="B83" s="45"/>
      <c r="C83" s="65"/>
      <c r="D83" s="11"/>
      <c r="E83" s="45"/>
      <c r="F83" s="44"/>
      <c r="G83" s="11"/>
      <c r="H83" s="45"/>
      <c r="I83" s="46"/>
    </row>
    <row r="84" spans="1:9" hidden="1" x14ac:dyDescent="0.25">
      <c r="A84" s="99" t="s">
        <v>54</v>
      </c>
      <c r="B84" s="45"/>
      <c r="C84" s="65"/>
      <c r="D84" s="11"/>
      <c r="E84" s="45"/>
      <c r="F84" s="44"/>
      <c r="G84" s="11"/>
      <c r="H84" s="45">
        <f>B84-E84</f>
        <v>0</v>
      </c>
      <c r="I84" s="46">
        <f>C84-F84</f>
        <v>0</v>
      </c>
    </row>
    <row r="85" spans="1:9" hidden="1" x14ac:dyDescent="0.25">
      <c r="A85" s="99" t="s">
        <v>97</v>
      </c>
      <c r="B85" s="45"/>
      <c r="C85" s="65"/>
      <c r="D85" s="11"/>
      <c r="E85" s="45"/>
      <c r="F85" s="44"/>
      <c r="G85" s="11"/>
      <c r="H85" s="45">
        <f t="shared" ref="H85:I109" si="5">B85-E85</f>
        <v>0</v>
      </c>
      <c r="I85" s="46">
        <f t="shared" si="5"/>
        <v>0</v>
      </c>
    </row>
    <row r="86" spans="1:9" hidden="1" x14ac:dyDescent="0.25">
      <c r="A86" s="98" t="s">
        <v>76</v>
      </c>
      <c r="B86" s="45"/>
      <c r="C86" s="65"/>
      <c r="D86" s="11"/>
      <c r="E86" s="45"/>
      <c r="F86" s="44"/>
      <c r="G86" s="11"/>
      <c r="H86" s="45">
        <f t="shared" si="5"/>
        <v>0</v>
      </c>
      <c r="I86" s="46">
        <f t="shared" si="5"/>
        <v>0</v>
      </c>
    </row>
    <row r="87" spans="1:9" hidden="1" x14ac:dyDescent="0.25">
      <c r="A87" s="99" t="s">
        <v>15</v>
      </c>
      <c r="B87" s="45"/>
      <c r="C87" s="65"/>
      <c r="D87" s="11"/>
      <c r="E87" s="45"/>
      <c r="F87" s="44"/>
      <c r="G87" s="11"/>
      <c r="H87" s="45">
        <f t="shared" si="5"/>
        <v>0</v>
      </c>
      <c r="I87" s="46">
        <f t="shared" si="5"/>
        <v>0</v>
      </c>
    </row>
    <row r="88" spans="1:9" hidden="1" x14ac:dyDescent="0.25">
      <c r="A88" s="98" t="s">
        <v>73</v>
      </c>
      <c r="B88" s="45"/>
      <c r="C88" s="65"/>
      <c r="D88" s="11"/>
      <c r="E88" s="45"/>
      <c r="F88" s="44"/>
      <c r="G88" s="11"/>
      <c r="H88" s="45"/>
      <c r="I88" s="46"/>
    </row>
    <row r="89" spans="1:9" hidden="1" x14ac:dyDescent="0.25">
      <c r="A89" s="99" t="s">
        <v>21</v>
      </c>
      <c r="B89" s="45"/>
      <c r="C89" s="65"/>
      <c r="D89" s="11"/>
      <c r="E89" s="45"/>
      <c r="F89" s="44"/>
      <c r="G89" s="11"/>
      <c r="H89" s="45">
        <f t="shared" si="5"/>
        <v>0</v>
      </c>
      <c r="I89" s="46">
        <f t="shared" si="5"/>
        <v>0</v>
      </c>
    </row>
    <row r="90" spans="1:9" hidden="1" x14ac:dyDescent="0.25">
      <c r="A90" s="99" t="s">
        <v>23</v>
      </c>
      <c r="B90" s="45"/>
      <c r="C90" s="65"/>
      <c r="D90" s="11"/>
      <c r="E90" s="45"/>
      <c r="F90" s="44"/>
      <c r="G90" s="11"/>
      <c r="H90" s="45">
        <f t="shared" si="5"/>
        <v>0</v>
      </c>
      <c r="I90" s="46">
        <f t="shared" si="5"/>
        <v>0</v>
      </c>
    </row>
    <row r="91" spans="1:9" hidden="1" x14ac:dyDescent="0.25">
      <c r="A91" s="99" t="s">
        <v>28</v>
      </c>
      <c r="B91" s="45"/>
      <c r="C91" s="65"/>
      <c r="D91" s="11"/>
      <c r="E91" s="45"/>
      <c r="F91" s="44"/>
      <c r="G91" s="11"/>
      <c r="H91" s="45">
        <f t="shared" si="5"/>
        <v>0</v>
      </c>
      <c r="I91" s="46">
        <f t="shared" si="5"/>
        <v>0</v>
      </c>
    </row>
    <row r="92" spans="1:9" x14ac:dyDescent="0.25">
      <c r="A92" s="98" t="s">
        <v>74</v>
      </c>
      <c r="B92" s="45"/>
      <c r="C92" s="65"/>
      <c r="D92" s="11"/>
      <c r="E92" s="45"/>
      <c r="F92" s="44"/>
      <c r="G92" s="11"/>
      <c r="H92" s="45"/>
      <c r="I92" s="46"/>
    </row>
    <row r="93" spans="1:9" x14ac:dyDescent="0.25">
      <c r="A93" s="99" t="s">
        <v>29</v>
      </c>
      <c r="B93" s="45">
        <v>0</v>
      </c>
      <c r="C93" s="65">
        <v>0</v>
      </c>
      <c r="D93" s="11"/>
      <c r="E93" s="45">
        <v>0</v>
      </c>
      <c r="F93" s="65">
        <v>0</v>
      </c>
      <c r="G93" s="11"/>
      <c r="H93" s="45">
        <f t="shared" si="5"/>
        <v>0</v>
      </c>
      <c r="I93" s="46">
        <f t="shared" si="5"/>
        <v>0</v>
      </c>
    </row>
    <row r="94" spans="1:9" x14ac:dyDescent="0.25">
      <c r="A94" s="99" t="s">
        <v>31</v>
      </c>
      <c r="B94" s="45">
        <v>0.5</v>
      </c>
      <c r="C94" s="65">
        <v>0.2</v>
      </c>
      <c r="D94" s="11"/>
      <c r="E94" s="45">
        <v>0.5</v>
      </c>
      <c r="F94" s="65">
        <v>0.2</v>
      </c>
      <c r="G94" s="11"/>
      <c r="H94" s="45">
        <f t="shared" si="5"/>
        <v>0</v>
      </c>
      <c r="I94" s="46">
        <f t="shared" si="5"/>
        <v>0</v>
      </c>
    </row>
    <row r="95" spans="1:9" x14ac:dyDescent="0.25">
      <c r="A95" s="99" t="s">
        <v>44</v>
      </c>
      <c r="B95" s="45">
        <v>0</v>
      </c>
      <c r="C95" s="65">
        <v>0</v>
      </c>
      <c r="D95" s="11"/>
      <c r="E95" s="45">
        <v>0</v>
      </c>
      <c r="F95" s="65">
        <v>0</v>
      </c>
      <c r="G95" s="11"/>
      <c r="H95" s="45">
        <f t="shared" si="5"/>
        <v>0</v>
      </c>
      <c r="I95" s="46">
        <f t="shared" si="5"/>
        <v>0</v>
      </c>
    </row>
    <row r="96" spans="1:9" x14ac:dyDescent="0.25">
      <c r="A96" s="99" t="s">
        <v>47</v>
      </c>
      <c r="B96" s="45">
        <v>0</v>
      </c>
      <c r="C96" s="65">
        <v>0</v>
      </c>
      <c r="D96" s="11"/>
      <c r="E96" s="45">
        <v>0</v>
      </c>
      <c r="F96" s="65">
        <v>0</v>
      </c>
      <c r="G96" s="11"/>
      <c r="H96" s="45">
        <f t="shared" si="5"/>
        <v>0</v>
      </c>
      <c r="I96" s="46">
        <f t="shared" si="5"/>
        <v>0</v>
      </c>
    </row>
    <row r="97" spans="1:9" x14ac:dyDescent="0.25">
      <c r="A97" s="99" t="s">
        <v>23</v>
      </c>
      <c r="B97" s="45">
        <v>0</v>
      </c>
      <c r="C97" s="65">
        <v>0</v>
      </c>
      <c r="D97" s="11"/>
      <c r="E97" s="45">
        <v>0</v>
      </c>
      <c r="F97" s="65">
        <v>0</v>
      </c>
      <c r="G97" s="11"/>
      <c r="H97" s="45">
        <f t="shared" si="5"/>
        <v>0</v>
      </c>
      <c r="I97" s="46">
        <f t="shared" si="5"/>
        <v>0</v>
      </c>
    </row>
    <row r="98" spans="1:9" x14ac:dyDescent="0.25">
      <c r="A98" s="99" t="s">
        <v>28</v>
      </c>
      <c r="B98" s="45">
        <v>0</v>
      </c>
      <c r="C98" s="65">
        <v>0</v>
      </c>
      <c r="D98" s="11"/>
      <c r="E98" s="45">
        <v>0</v>
      </c>
      <c r="F98" s="65">
        <v>0</v>
      </c>
      <c r="G98" s="11"/>
      <c r="H98" s="45">
        <f t="shared" si="5"/>
        <v>0</v>
      </c>
      <c r="I98" s="46">
        <f t="shared" si="5"/>
        <v>0</v>
      </c>
    </row>
    <row r="99" spans="1:9" hidden="1" x14ac:dyDescent="0.25">
      <c r="A99" s="98" t="s">
        <v>72</v>
      </c>
      <c r="B99" s="45"/>
      <c r="C99" s="65"/>
      <c r="D99" s="11"/>
      <c r="E99" s="45"/>
      <c r="F99" s="65"/>
      <c r="G99" s="11"/>
      <c r="H99" s="45"/>
      <c r="I99" s="46"/>
    </row>
    <row r="100" spans="1:9" hidden="1" x14ac:dyDescent="0.25">
      <c r="A100" s="99" t="s">
        <v>59</v>
      </c>
      <c r="B100" s="45"/>
      <c r="C100" s="65"/>
      <c r="D100" s="11"/>
      <c r="E100" s="45"/>
      <c r="F100" s="65"/>
      <c r="G100" s="11"/>
      <c r="H100" s="45">
        <f t="shared" si="5"/>
        <v>0</v>
      </c>
      <c r="I100" s="46">
        <f t="shared" si="5"/>
        <v>0</v>
      </c>
    </row>
    <row r="101" spans="1:9" x14ac:dyDescent="0.25">
      <c r="A101" s="98" t="s">
        <v>35</v>
      </c>
      <c r="B101" s="118"/>
      <c r="C101" s="97"/>
      <c r="D101" s="11"/>
      <c r="E101" s="118"/>
      <c r="F101" s="97"/>
      <c r="G101" s="11"/>
      <c r="H101" s="45"/>
      <c r="I101" s="46"/>
    </row>
    <row r="102" spans="1:9" x14ac:dyDescent="0.25">
      <c r="A102" s="99" t="s">
        <v>35</v>
      </c>
      <c r="B102" s="118">
        <v>0</v>
      </c>
      <c r="C102" s="97">
        <v>0</v>
      </c>
      <c r="D102" s="11"/>
      <c r="E102" s="118">
        <v>0</v>
      </c>
      <c r="F102" s="97">
        <v>0</v>
      </c>
      <c r="G102" s="11"/>
      <c r="H102" s="45">
        <f t="shared" si="5"/>
        <v>0</v>
      </c>
      <c r="I102" s="46">
        <f t="shared" si="5"/>
        <v>0</v>
      </c>
    </row>
    <row r="103" spans="1:9" x14ac:dyDescent="0.25">
      <c r="A103" s="98" t="s">
        <v>95</v>
      </c>
      <c r="B103" s="118"/>
      <c r="C103" s="97"/>
      <c r="D103" s="11"/>
      <c r="E103" s="118"/>
      <c r="F103" s="97"/>
      <c r="G103" s="11"/>
      <c r="H103" s="45"/>
      <c r="I103" s="46"/>
    </row>
    <row r="104" spans="1:9" x14ac:dyDescent="0.25">
      <c r="A104" s="99" t="s">
        <v>66</v>
      </c>
      <c r="B104" s="118">
        <v>0</v>
      </c>
      <c r="C104" s="97">
        <v>0</v>
      </c>
      <c r="D104" s="11"/>
      <c r="E104" s="118">
        <v>0</v>
      </c>
      <c r="F104" s="97">
        <v>0</v>
      </c>
      <c r="G104" s="11"/>
      <c r="H104" s="45">
        <f t="shared" si="5"/>
        <v>0</v>
      </c>
      <c r="I104" s="46">
        <f t="shared" si="5"/>
        <v>0</v>
      </c>
    </row>
    <row r="105" spans="1:9" x14ac:dyDescent="0.25">
      <c r="A105" s="99" t="s">
        <v>58</v>
      </c>
      <c r="B105" s="118">
        <v>0</v>
      </c>
      <c r="C105" s="97">
        <v>0.4</v>
      </c>
      <c r="D105" s="11"/>
      <c r="E105" s="118">
        <v>0</v>
      </c>
      <c r="F105" s="97">
        <v>0.5</v>
      </c>
      <c r="G105" s="11"/>
      <c r="H105" s="45">
        <f t="shared" si="5"/>
        <v>0</v>
      </c>
      <c r="I105" s="46">
        <f t="shared" si="5"/>
        <v>-9.9999999999999978E-2</v>
      </c>
    </row>
    <row r="106" spans="1:9" x14ac:dyDescent="0.25">
      <c r="A106" s="98" t="s">
        <v>75</v>
      </c>
      <c r="B106" s="123"/>
      <c r="C106" s="96"/>
      <c r="D106" s="11"/>
      <c r="E106" s="123"/>
      <c r="F106" s="96"/>
      <c r="G106" s="11"/>
      <c r="H106" s="45"/>
      <c r="I106" s="46"/>
    </row>
    <row r="107" spans="1:9" x14ac:dyDescent="0.25">
      <c r="A107" s="99" t="s">
        <v>37</v>
      </c>
      <c r="B107" s="126">
        <v>19</v>
      </c>
      <c r="C107" s="102">
        <v>0.2</v>
      </c>
      <c r="D107" s="30"/>
      <c r="E107" s="126">
        <v>24</v>
      </c>
      <c r="F107" s="102">
        <v>0.2</v>
      </c>
      <c r="G107" s="30"/>
      <c r="H107" s="45">
        <f t="shared" si="5"/>
        <v>-5</v>
      </c>
      <c r="I107" s="46">
        <f t="shared" si="5"/>
        <v>0</v>
      </c>
    </row>
    <row r="108" spans="1:9" x14ac:dyDescent="0.25">
      <c r="A108" s="148" t="s">
        <v>174</v>
      </c>
      <c r="B108" s="124">
        <v>0</v>
      </c>
      <c r="C108" s="101">
        <v>0</v>
      </c>
      <c r="D108" s="30"/>
      <c r="E108" s="124">
        <v>0</v>
      </c>
      <c r="F108" s="101">
        <v>0</v>
      </c>
      <c r="G108" s="30"/>
      <c r="H108" s="70">
        <f t="shared" si="5"/>
        <v>0</v>
      </c>
      <c r="I108" s="71">
        <f t="shared" si="5"/>
        <v>0</v>
      </c>
    </row>
    <row r="109" spans="1:9" x14ac:dyDescent="0.25">
      <c r="A109" s="10" t="s">
        <v>10</v>
      </c>
      <c r="B109" s="45">
        <v>20</v>
      </c>
      <c r="C109" s="66">
        <f>SUM(C84:C108)</f>
        <v>0.8</v>
      </c>
      <c r="D109" s="11"/>
      <c r="E109" s="45">
        <v>24.5</v>
      </c>
      <c r="F109" s="44">
        <v>0.9</v>
      </c>
      <c r="G109" s="11"/>
      <c r="H109" s="45">
        <f>B109-E109</f>
        <v>-4.5</v>
      </c>
      <c r="I109" s="46">
        <f t="shared" si="5"/>
        <v>-9.9999999999999978E-2</v>
      </c>
    </row>
    <row r="110" spans="1:9" ht="13.8" thickBot="1" x14ac:dyDescent="0.3">
      <c r="B110" s="45"/>
      <c r="C110" s="66"/>
      <c r="D110" s="11"/>
      <c r="E110" s="45"/>
      <c r="F110" s="44"/>
      <c r="G110" s="11"/>
      <c r="H110" s="45"/>
      <c r="I110" s="46"/>
    </row>
    <row r="111" spans="1:9" x14ac:dyDescent="0.25">
      <c r="A111" s="145" t="s">
        <v>4</v>
      </c>
      <c r="B111" s="45"/>
      <c r="C111" s="66"/>
      <c r="D111" s="11"/>
      <c r="E111" s="45"/>
      <c r="F111" s="44"/>
      <c r="G111" s="11"/>
      <c r="H111" s="45"/>
      <c r="I111" s="46"/>
    </row>
    <row r="112" spans="1:9" ht="13.8" thickBot="1" x14ac:dyDescent="0.3">
      <c r="A112" s="146" t="s">
        <v>81</v>
      </c>
      <c r="B112" s="45"/>
      <c r="C112" s="65"/>
      <c r="D112" s="11"/>
      <c r="E112" s="45"/>
      <c r="F112" s="44"/>
      <c r="G112" s="11"/>
      <c r="H112" s="45"/>
      <c r="I112" s="46"/>
    </row>
    <row r="113" spans="1:9" x14ac:dyDescent="0.25">
      <c r="A113" s="79" t="s">
        <v>71</v>
      </c>
      <c r="B113" s="45"/>
      <c r="C113" s="65"/>
      <c r="D113" s="11"/>
      <c r="E113" s="45"/>
      <c r="F113" s="44"/>
      <c r="G113" s="11"/>
      <c r="H113" s="45"/>
      <c r="I113" s="46"/>
    </row>
    <row r="114" spans="1:9" hidden="1" x14ac:dyDescent="0.25">
      <c r="A114" s="98" t="s">
        <v>73</v>
      </c>
      <c r="B114" s="45"/>
      <c r="C114" s="65"/>
      <c r="D114" s="11"/>
      <c r="E114" s="45"/>
      <c r="F114" s="44"/>
      <c r="G114" s="11"/>
      <c r="H114" s="45"/>
      <c r="I114" s="46"/>
    </row>
    <row r="115" spans="1:9" hidden="1" x14ac:dyDescent="0.25">
      <c r="A115" s="99" t="s">
        <v>65</v>
      </c>
      <c r="B115" s="45">
        <v>0</v>
      </c>
      <c r="C115" s="65">
        <v>0</v>
      </c>
      <c r="D115" s="11"/>
      <c r="E115" s="45">
        <v>0</v>
      </c>
      <c r="F115" s="44">
        <v>0</v>
      </c>
      <c r="G115" s="11"/>
      <c r="H115" s="45">
        <f>B115-E115</f>
        <v>0</v>
      </c>
      <c r="I115" s="46">
        <f>C115-F115</f>
        <v>0</v>
      </c>
    </row>
    <row r="116" spans="1:9" hidden="1" x14ac:dyDescent="0.25">
      <c r="A116" s="99" t="s">
        <v>85</v>
      </c>
      <c r="B116" s="45">
        <v>0</v>
      </c>
      <c r="C116" s="65">
        <v>0</v>
      </c>
      <c r="D116" s="11"/>
      <c r="E116" s="45">
        <v>0</v>
      </c>
      <c r="F116" s="44">
        <v>0</v>
      </c>
      <c r="G116" s="11"/>
      <c r="H116" s="45">
        <f t="shared" ref="H116:I125" si="6">B116-E116</f>
        <v>0</v>
      </c>
      <c r="I116" s="46">
        <f t="shared" si="6"/>
        <v>0</v>
      </c>
    </row>
    <row r="117" spans="1:9" x14ac:dyDescent="0.25">
      <c r="A117" s="98" t="s">
        <v>37</v>
      </c>
      <c r="B117" s="123"/>
      <c r="C117" s="65"/>
      <c r="D117" s="11"/>
      <c r="E117" s="45"/>
      <c r="F117" s="44"/>
      <c r="G117" s="11"/>
      <c r="H117" s="45"/>
      <c r="I117" s="46"/>
    </row>
    <row r="118" spans="1:9" x14ac:dyDescent="0.25">
      <c r="A118" s="99" t="s">
        <v>75</v>
      </c>
      <c r="B118" s="124">
        <v>0</v>
      </c>
      <c r="C118" s="67">
        <v>0</v>
      </c>
      <c r="D118" s="11"/>
      <c r="E118" s="70">
        <v>0</v>
      </c>
      <c r="F118" s="69">
        <v>0</v>
      </c>
      <c r="G118" s="11"/>
      <c r="H118" s="70">
        <f t="shared" si="6"/>
        <v>0</v>
      </c>
      <c r="I118" s="71">
        <f t="shared" si="6"/>
        <v>0</v>
      </c>
    </row>
    <row r="119" spans="1:9" x14ac:dyDescent="0.25">
      <c r="A119" s="10" t="s">
        <v>10</v>
      </c>
      <c r="B119" s="45">
        <v>0</v>
      </c>
      <c r="C119" s="65">
        <v>0</v>
      </c>
      <c r="D119" s="11"/>
      <c r="E119" s="45">
        <v>0</v>
      </c>
      <c r="F119" s="44">
        <v>0</v>
      </c>
      <c r="G119" s="11"/>
      <c r="H119" s="45">
        <f t="shared" si="6"/>
        <v>0</v>
      </c>
      <c r="I119" s="46">
        <f t="shared" si="6"/>
        <v>0</v>
      </c>
    </row>
    <row r="120" spans="1:9" ht="13.8" thickBot="1" x14ac:dyDescent="0.3">
      <c r="B120" s="45"/>
      <c r="C120" s="65"/>
      <c r="D120" s="11"/>
      <c r="E120" s="45"/>
      <c r="F120" s="44"/>
      <c r="G120" s="11"/>
      <c r="H120" s="45"/>
      <c r="I120" s="46"/>
    </row>
    <row r="121" spans="1:9" x14ac:dyDescent="0.25">
      <c r="A121" s="145" t="s">
        <v>4</v>
      </c>
      <c r="B121" s="45"/>
      <c r="C121" s="65"/>
      <c r="D121" s="11"/>
      <c r="E121" s="45"/>
      <c r="F121" s="44"/>
      <c r="G121" s="11"/>
      <c r="H121" s="45"/>
      <c r="I121" s="46"/>
    </row>
    <row r="122" spans="1:9" ht="13.8" thickBot="1" x14ac:dyDescent="0.3">
      <c r="A122" s="146" t="s">
        <v>82</v>
      </c>
      <c r="B122" s="45"/>
      <c r="C122" s="65"/>
      <c r="D122" s="11"/>
      <c r="E122" s="45"/>
      <c r="F122" s="44"/>
      <c r="G122" s="11"/>
      <c r="H122" s="45"/>
      <c r="I122" s="46"/>
    </row>
    <row r="123" spans="1:9" x14ac:dyDescent="0.25">
      <c r="A123" s="79" t="s">
        <v>71</v>
      </c>
      <c r="B123" s="45"/>
      <c r="C123" s="65"/>
      <c r="D123" s="11"/>
      <c r="E123" s="45"/>
      <c r="F123" s="44"/>
      <c r="G123" s="11"/>
      <c r="H123" s="45"/>
      <c r="I123" s="46"/>
    </row>
    <row r="124" spans="1:9" x14ac:dyDescent="0.25">
      <c r="A124" s="33" t="s">
        <v>131</v>
      </c>
      <c r="B124" s="45"/>
      <c r="C124" s="65"/>
      <c r="D124" s="11"/>
      <c r="E124" s="45"/>
      <c r="F124" s="44"/>
      <c r="G124" s="11"/>
      <c r="H124" s="45"/>
      <c r="I124" s="46"/>
    </row>
    <row r="125" spans="1:9" x14ac:dyDescent="0.25">
      <c r="A125" s="148" t="s">
        <v>127</v>
      </c>
      <c r="B125" s="45">
        <v>0</v>
      </c>
      <c r="C125" s="65">
        <v>0</v>
      </c>
      <c r="D125" s="11"/>
      <c r="E125" s="45">
        <v>0</v>
      </c>
      <c r="F125" s="44">
        <v>0</v>
      </c>
      <c r="G125" s="11"/>
      <c r="H125" s="45">
        <f t="shared" si="6"/>
        <v>0</v>
      </c>
      <c r="I125" s="46">
        <f t="shared" si="6"/>
        <v>0</v>
      </c>
    </row>
    <row r="126" spans="1:9" x14ac:dyDescent="0.25">
      <c r="A126" s="98" t="s">
        <v>73</v>
      </c>
      <c r="B126" s="118"/>
      <c r="C126" s="97"/>
      <c r="D126" s="11"/>
      <c r="E126" s="45"/>
      <c r="F126" s="44"/>
      <c r="G126" s="11"/>
      <c r="H126" s="45"/>
      <c r="I126" s="46"/>
    </row>
    <row r="127" spans="1:9" x14ac:dyDescent="0.25">
      <c r="A127" s="99" t="s">
        <v>20</v>
      </c>
      <c r="B127" s="118">
        <v>0</v>
      </c>
      <c r="C127" s="97">
        <v>0</v>
      </c>
      <c r="D127" s="11"/>
      <c r="E127" s="118">
        <v>0</v>
      </c>
      <c r="F127" s="97">
        <v>0</v>
      </c>
      <c r="G127" s="11"/>
      <c r="H127" s="45">
        <f t="shared" ref="H127:I149" si="7">B127-E127</f>
        <v>0</v>
      </c>
      <c r="I127" s="46">
        <f t="shared" si="7"/>
        <v>0</v>
      </c>
    </row>
    <row r="128" spans="1:9" x14ac:dyDescent="0.25">
      <c r="A128" s="99" t="s">
        <v>92</v>
      </c>
      <c r="B128" s="118">
        <v>0</v>
      </c>
      <c r="C128" s="97">
        <v>0</v>
      </c>
      <c r="D128" s="11"/>
      <c r="E128" s="118">
        <v>0</v>
      </c>
      <c r="F128" s="97">
        <v>0</v>
      </c>
      <c r="G128" s="11"/>
      <c r="H128" s="45">
        <f t="shared" si="7"/>
        <v>0</v>
      </c>
      <c r="I128" s="46">
        <f t="shared" si="7"/>
        <v>0</v>
      </c>
    </row>
    <row r="129" spans="1:9" x14ac:dyDescent="0.25">
      <c r="A129" s="148" t="s">
        <v>117</v>
      </c>
      <c r="B129" s="118">
        <v>0</v>
      </c>
      <c r="C129" s="97">
        <v>0</v>
      </c>
      <c r="D129" s="11"/>
      <c r="E129" s="118">
        <v>0</v>
      </c>
      <c r="F129" s="97">
        <v>0</v>
      </c>
      <c r="G129" s="11"/>
      <c r="H129" s="45">
        <f t="shared" si="7"/>
        <v>0</v>
      </c>
      <c r="I129" s="46">
        <f t="shared" si="7"/>
        <v>0</v>
      </c>
    </row>
    <row r="130" spans="1:9" x14ac:dyDescent="0.25">
      <c r="A130" s="148" t="s">
        <v>167</v>
      </c>
      <c r="B130" s="118">
        <v>182.5</v>
      </c>
      <c r="C130" s="97">
        <v>0</v>
      </c>
      <c r="D130" s="11"/>
      <c r="E130" s="118">
        <v>0</v>
      </c>
      <c r="F130" s="97"/>
      <c r="G130" s="11"/>
      <c r="H130" s="45">
        <f t="shared" si="7"/>
        <v>182.5</v>
      </c>
      <c r="I130" s="46"/>
    </row>
    <row r="131" spans="1:9" x14ac:dyDescent="0.25">
      <c r="A131" s="99" t="s">
        <v>22</v>
      </c>
      <c r="B131" s="118">
        <v>0</v>
      </c>
      <c r="C131" s="90">
        <v>2.2000000000000002</v>
      </c>
      <c r="D131" s="11"/>
      <c r="E131" s="118">
        <v>0</v>
      </c>
      <c r="F131" s="90">
        <v>3</v>
      </c>
      <c r="G131" s="11"/>
      <c r="H131" s="45">
        <f t="shared" si="7"/>
        <v>0</v>
      </c>
      <c r="I131" s="46">
        <f t="shared" si="7"/>
        <v>-0.79999999999999982</v>
      </c>
    </row>
    <row r="132" spans="1:9" x14ac:dyDescent="0.25">
      <c r="A132" s="99" t="s">
        <v>23</v>
      </c>
      <c r="B132" s="118">
        <v>219</v>
      </c>
      <c r="C132" s="90">
        <v>0.4</v>
      </c>
      <c r="D132" s="11"/>
      <c r="E132" s="118">
        <v>293</v>
      </c>
      <c r="F132" s="90">
        <v>0.4</v>
      </c>
      <c r="G132" s="11"/>
      <c r="H132" s="45">
        <f t="shared" si="7"/>
        <v>-74</v>
      </c>
      <c r="I132" s="46">
        <f t="shared" si="7"/>
        <v>0</v>
      </c>
    </row>
    <row r="133" spans="1:9" x14ac:dyDescent="0.25">
      <c r="A133" s="148" t="s">
        <v>164</v>
      </c>
      <c r="B133" s="118">
        <v>0</v>
      </c>
      <c r="C133" s="90">
        <v>0.5</v>
      </c>
      <c r="D133" s="11"/>
      <c r="E133" s="118">
        <v>0</v>
      </c>
      <c r="F133" s="90"/>
      <c r="G133" s="11"/>
      <c r="H133" s="45">
        <f t="shared" si="7"/>
        <v>0</v>
      </c>
      <c r="I133" s="46"/>
    </row>
    <row r="134" spans="1:9" x14ac:dyDescent="0.25">
      <c r="A134" s="99" t="s">
        <v>28</v>
      </c>
      <c r="B134" s="118">
        <v>0</v>
      </c>
      <c r="C134" s="90">
        <v>0</v>
      </c>
      <c r="D134" s="11"/>
      <c r="E134" s="118">
        <v>0</v>
      </c>
      <c r="F134" s="90">
        <v>0</v>
      </c>
      <c r="G134" s="11"/>
      <c r="H134" s="45">
        <f t="shared" si="7"/>
        <v>0</v>
      </c>
      <c r="I134" s="46">
        <f t="shared" si="7"/>
        <v>0</v>
      </c>
    </row>
    <row r="135" spans="1:9" x14ac:dyDescent="0.25">
      <c r="A135" s="99" t="s">
        <v>60</v>
      </c>
      <c r="B135" s="126">
        <v>0</v>
      </c>
      <c r="C135" s="89">
        <v>0</v>
      </c>
      <c r="D135" s="30"/>
      <c r="E135" s="126">
        <v>0</v>
      </c>
      <c r="F135" s="89">
        <v>0</v>
      </c>
      <c r="G135" s="30"/>
      <c r="H135" s="62">
        <f t="shared" si="7"/>
        <v>0</v>
      </c>
      <c r="I135" s="63">
        <f t="shared" si="7"/>
        <v>0</v>
      </c>
    </row>
    <row r="136" spans="1:9" x14ac:dyDescent="0.25">
      <c r="A136" s="99" t="s">
        <v>61</v>
      </c>
      <c r="B136" s="126">
        <v>5</v>
      </c>
      <c r="C136" s="89">
        <v>10.7</v>
      </c>
      <c r="D136" s="30"/>
      <c r="E136" s="126">
        <v>0</v>
      </c>
      <c r="F136" s="89">
        <v>10.7</v>
      </c>
      <c r="G136" s="30"/>
      <c r="H136" s="62">
        <f t="shared" si="7"/>
        <v>5</v>
      </c>
      <c r="I136" s="63">
        <f t="shared" si="7"/>
        <v>0</v>
      </c>
    </row>
    <row r="137" spans="1:9" x14ac:dyDescent="0.25">
      <c r="A137" s="98" t="s">
        <v>74</v>
      </c>
      <c r="B137" s="126"/>
      <c r="C137" s="89"/>
      <c r="D137" s="30"/>
      <c r="E137" s="126"/>
      <c r="F137" s="89"/>
      <c r="G137" s="30"/>
      <c r="H137" s="62"/>
      <c r="I137" s="63"/>
    </row>
    <row r="138" spans="1:9" x14ac:dyDescent="0.25">
      <c r="A138" s="99" t="s">
        <v>47</v>
      </c>
      <c r="B138" s="126">
        <v>0</v>
      </c>
      <c r="C138" s="89">
        <v>1.5</v>
      </c>
      <c r="D138" s="30"/>
      <c r="E138" s="126">
        <v>0</v>
      </c>
      <c r="F138" s="89">
        <v>1.5</v>
      </c>
      <c r="G138" s="30"/>
      <c r="H138" s="62">
        <f t="shared" si="7"/>
        <v>0</v>
      </c>
      <c r="I138" s="63">
        <f t="shared" si="7"/>
        <v>0</v>
      </c>
    </row>
    <row r="139" spans="1:9" x14ac:dyDescent="0.25">
      <c r="A139" s="98" t="s">
        <v>35</v>
      </c>
      <c r="B139" s="125"/>
      <c r="C139" s="103"/>
      <c r="D139" s="30"/>
      <c r="E139" s="125"/>
      <c r="F139" s="103"/>
      <c r="G139" s="30"/>
      <c r="H139" s="62"/>
      <c r="I139" s="63"/>
    </row>
    <row r="140" spans="1:9" x14ac:dyDescent="0.25">
      <c r="A140" s="99" t="s">
        <v>77</v>
      </c>
      <c r="B140" s="118">
        <v>0</v>
      </c>
      <c r="C140" s="97">
        <v>1.2</v>
      </c>
      <c r="D140" s="11"/>
      <c r="E140" s="118">
        <v>0</v>
      </c>
      <c r="F140" s="97">
        <v>1.4</v>
      </c>
      <c r="G140" s="11"/>
      <c r="H140" s="62">
        <f t="shared" si="7"/>
        <v>0</v>
      </c>
      <c r="I140" s="63">
        <f t="shared" si="7"/>
        <v>-0.19999999999999996</v>
      </c>
    </row>
    <row r="141" spans="1:9" x14ac:dyDescent="0.25">
      <c r="A141" s="99" t="s">
        <v>28</v>
      </c>
      <c r="B141" s="118">
        <v>0</v>
      </c>
      <c r="C141" s="97">
        <v>0</v>
      </c>
      <c r="D141" s="11"/>
      <c r="E141" s="118">
        <v>0</v>
      </c>
      <c r="F141" s="97">
        <v>0</v>
      </c>
      <c r="G141" s="11"/>
      <c r="H141" s="62">
        <f t="shared" si="7"/>
        <v>0</v>
      </c>
      <c r="I141" s="63">
        <f t="shared" si="7"/>
        <v>0</v>
      </c>
    </row>
    <row r="142" spans="1:9" x14ac:dyDescent="0.25">
      <c r="A142" s="98" t="s">
        <v>75</v>
      </c>
      <c r="B142" s="22"/>
      <c r="C142" s="5"/>
      <c r="D142" s="11"/>
      <c r="E142" s="22"/>
      <c r="F142" s="5"/>
      <c r="G142" s="11"/>
      <c r="H142" s="62"/>
      <c r="I142" s="63"/>
    </row>
    <row r="143" spans="1:9" x14ac:dyDescent="0.25">
      <c r="A143" s="99" t="s">
        <v>37</v>
      </c>
      <c r="B143" s="24">
        <v>37</v>
      </c>
      <c r="C143" s="28">
        <v>0</v>
      </c>
      <c r="D143" s="30"/>
      <c r="E143" s="24">
        <v>26</v>
      </c>
      <c r="F143" s="28">
        <v>0</v>
      </c>
      <c r="G143" s="30"/>
      <c r="H143" s="62">
        <f t="shared" si="7"/>
        <v>11</v>
      </c>
      <c r="I143" s="63">
        <f t="shared" si="7"/>
        <v>0</v>
      </c>
    </row>
    <row r="144" spans="1:9" x14ac:dyDescent="0.25">
      <c r="A144" s="99" t="s">
        <v>38</v>
      </c>
      <c r="B144" s="24">
        <v>0</v>
      </c>
      <c r="C144" s="28">
        <v>0.5</v>
      </c>
      <c r="D144" s="30"/>
      <c r="E144" s="24">
        <v>0</v>
      </c>
      <c r="F144" s="28">
        <v>0</v>
      </c>
      <c r="G144" s="30"/>
      <c r="H144" s="62">
        <f t="shared" si="7"/>
        <v>0</v>
      </c>
      <c r="I144" s="63">
        <f t="shared" si="7"/>
        <v>0.5</v>
      </c>
    </row>
    <row r="145" spans="1:9" x14ac:dyDescent="0.25">
      <c r="A145" s="98" t="s">
        <v>93</v>
      </c>
      <c r="B145" s="24"/>
      <c r="C145" s="28"/>
      <c r="D145" s="30"/>
      <c r="E145" s="24"/>
      <c r="F145" s="28"/>
      <c r="G145" s="30"/>
      <c r="H145" s="62"/>
      <c r="I145" s="63"/>
    </row>
    <row r="146" spans="1:9" x14ac:dyDescent="0.25">
      <c r="A146" s="99" t="s">
        <v>39</v>
      </c>
      <c r="B146" s="127">
        <v>0</v>
      </c>
      <c r="C146" s="131">
        <v>0</v>
      </c>
      <c r="D146" s="30"/>
      <c r="E146" s="127">
        <v>0</v>
      </c>
      <c r="F146" s="131">
        <v>0</v>
      </c>
      <c r="G146" s="30"/>
      <c r="H146" s="70">
        <f t="shared" si="7"/>
        <v>0</v>
      </c>
      <c r="I146" s="71">
        <f t="shared" si="7"/>
        <v>0</v>
      </c>
    </row>
    <row r="147" spans="1:9" x14ac:dyDescent="0.25">
      <c r="A147" s="10" t="s">
        <v>10</v>
      </c>
      <c r="B147" s="45">
        <f>SUM(B125:B143)</f>
        <v>443.5</v>
      </c>
      <c r="C147" s="66">
        <f>SUM(C125:C144)</f>
        <v>17</v>
      </c>
      <c r="D147" s="11"/>
      <c r="E147" s="45">
        <v>319</v>
      </c>
      <c r="F147" s="44">
        <v>17</v>
      </c>
      <c r="G147" s="11"/>
      <c r="H147" s="45">
        <f t="shared" si="7"/>
        <v>124.5</v>
      </c>
      <c r="I147" s="63">
        <f t="shared" si="7"/>
        <v>0</v>
      </c>
    </row>
    <row r="148" spans="1:9" x14ac:dyDescent="0.25">
      <c r="B148" s="45"/>
      <c r="C148" s="66"/>
      <c r="D148" s="11"/>
      <c r="E148" s="45"/>
      <c r="F148" s="44"/>
      <c r="G148" s="11"/>
      <c r="H148" s="45"/>
      <c r="I148" s="46"/>
    </row>
    <row r="149" spans="1:9" ht="13.8" thickBot="1" x14ac:dyDescent="0.3">
      <c r="A149" s="32" t="s">
        <v>11</v>
      </c>
      <c r="B149" s="152">
        <f>B147+B119+B109+B78</f>
        <v>463.5</v>
      </c>
      <c r="C149" s="76">
        <f>C147+C119+C109+C78</f>
        <v>17.8</v>
      </c>
      <c r="D149" s="11"/>
      <c r="E149" s="73">
        <v>344</v>
      </c>
      <c r="F149" s="104">
        <v>17.899999999999999</v>
      </c>
      <c r="G149" s="11"/>
      <c r="H149" s="73">
        <f t="shared" si="7"/>
        <v>119.5</v>
      </c>
      <c r="I149" s="74">
        <f t="shared" si="7"/>
        <v>-9.9999999999997868E-2</v>
      </c>
    </row>
    <row r="150" spans="1:9" ht="13.8" thickTop="1" x14ac:dyDescent="0.25">
      <c r="A150" s="9"/>
      <c r="B150" s="45"/>
      <c r="C150" s="66"/>
      <c r="D150" s="11"/>
      <c r="E150" s="45"/>
      <c r="F150" s="44"/>
      <c r="G150" s="11"/>
      <c r="H150" s="45"/>
      <c r="I150" s="46"/>
    </row>
    <row r="151" spans="1:9" x14ac:dyDescent="0.25">
      <c r="A151" s="10"/>
      <c r="B151" s="45"/>
      <c r="C151" s="65"/>
      <c r="D151" s="11"/>
      <c r="E151" s="45"/>
      <c r="F151" s="44"/>
      <c r="G151" s="11"/>
      <c r="H151" s="45"/>
      <c r="I151" s="46"/>
    </row>
    <row r="152" spans="1:9" x14ac:dyDescent="0.25">
      <c r="B152" s="45"/>
      <c r="C152" s="65"/>
      <c r="D152" s="11"/>
      <c r="E152" s="45"/>
      <c r="F152" s="44"/>
      <c r="G152" s="11"/>
      <c r="H152" s="45"/>
      <c r="I152" s="46"/>
    </row>
    <row r="153" spans="1:9" x14ac:dyDescent="0.25">
      <c r="A153" s="16" t="s">
        <v>112</v>
      </c>
      <c r="B153" s="215">
        <f>B149+B47</f>
        <v>465.6</v>
      </c>
      <c r="C153" s="65">
        <f>C149+C47</f>
        <v>18</v>
      </c>
      <c r="D153" s="11"/>
      <c r="E153" s="45">
        <v>346</v>
      </c>
      <c r="F153" s="44">
        <v>18.100000000000001</v>
      </c>
      <c r="G153" s="11"/>
      <c r="H153" s="45">
        <f>B153-E153</f>
        <v>119.60000000000002</v>
      </c>
      <c r="I153" s="46">
        <f>C153-F153</f>
        <v>-0.10000000000000142</v>
      </c>
    </row>
    <row r="154" spans="1:9" x14ac:dyDescent="0.25">
      <c r="B154" s="45"/>
      <c r="C154" s="65"/>
      <c r="D154" s="11"/>
      <c r="E154" s="45"/>
      <c r="F154" s="44"/>
      <c r="G154" s="11"/>
      <c r="H154" s="45"/>
      <c r="I154" s="46"/>
    </row>
    <row r="155" spans="1:9" x14ac:dyDescent="0.25">
      <c r="A155" s="308" t="s">
        <v>94</v>
      </c>
      <c r="B155" s="45"/>
      <c r="C155" s="65"/>
      <c r="D155" s="11"/>
      <c r="E155" s="45"/>
      <c r="F155" s="44"/>
      <c r="G155" s="11"/>
      <c r="H155" s="45"/>
      <c r="I155" s="46"/>
    </row>
    <row r="156" spans="1:9" x14ac:dyDescent="0.25">
      <c r="A156" s="308"/>
      <c r="B156" s="132">
        <f>(C153*419.767)+B153</f>
        <v>8021.4059999999999</v>
      </c>
      <c r="C156" s="133"/>
      <c r="D156" s="133"/>
      <c r="E156" s="132">
        <v>7864</v>
      </c>
      <c r="F156" s="44"/>
      <c r="G156" s="11"/>
      <c r="H156" s="113">
        <f>B156-E156</f>
        <v>157.40599999999995</v>
      </c>
      <c r="I156" s="46"/>
    </row>
    <row r="157" spans="1:9" x14ac:dyDescent="0.25">
      <c r="B157" s="45"/>
      <c r="C157" s="65"/>
      <c r="D157" s="11"/>
      <c r="E157" s="45"/>
      <c r="F157" s="44"/>
      <c r="G157" s="11"/>
      <c r="H157" s="45"/>
      <c r="I157" s="46"/>
    </row>
  </sheetData>
  <mergeCells count="4">
    <mergeCell ref="A155:A156"/>
    <mergeCell ref="B1:C1"/>
    <mergeCell ref="E1:F1"/>
    <mergeCell ref="H1:I1"/>
  </mergeCells>
  <phoneticPr fontId="0" type="noConversion"/>
  <printOptions horizontalCentered="1" gridLines="1"/>
  <pageMargins left="0.25" right="0.25" top="0.75" bottom="0.75" header="0.3" footer="0.3"/>
  <pageSetup scale="65" fitToHeight="4" orientation="portrait" r:id="rId1"/>
  <headerFooter alignWithMargins="0">
    <oddHeader>&amp;C&amp;"Arial,Bold"Mission Direct Budgeted Resources for 
Transportation Fee Class</oddHeader>
    <oddFooter>&amp;L&amp;D&amp;C
&amp;RPage &amp;P of &amp;N</oddFooter>
  </headerFooter>
  <rowBreaks count="1" manualBreakCount="1">
    <brk id="157" max="8"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92D050"/>
  </sheetPr>
  <dimension ref="A1:I158"/>
  <sheetViews>
    <sheetView view="pageBreakPreview" topLeftCell="A44" zoomScale="60" zoomScaleNormal="70" workbookViewId="0">
      <selection activeCell="Q2" sqref="Q2"/>
    </sheetView>
  </sheetViews>
  <sheetFormatPr defaultColWidth="8.6328125" defaultRowHeight="13.2" x14ac:dyDescent="0.25"/>
  <cols>
    <col min="1" max="1" width="54.54296875" style="11" customWidth="1"/>
    <col min="2" max="2" width="10.1796875" style="19" customWidth="1"/>
    <col min="3" max="3" width="6.81640625" style="12" customWidth="1"/>
    <col min="4" max="4" width="2.1796875" style="1" customWidth="1"/>
    <col min="5" max="5" width="10.1796875" style="19" customWidth="1"/>
    <col min="6" max="6" width="6.81640625" style="12" customWidth="1"/>
    <col min="7" max="7" width="2.1796875" style="1" customWidth="1"/>
    <col min="8" max="8" width="10.1796875" style="19" customWidth="1"/>
    <col min="9" max="9" width="6.81640625" style="12" customWidth="1"/>
    <col min="10" max="16384" width="8.6328125" style="1"/>
  </cols>
  <sheetData>
    <row r="1" spans="1:9" ht="24" customHeight="1" x14ac:dyDescent="0.25">
      <c r="A1" s="153"/>
      <c r="B1" s="311" t="s">
        <v>214</v>
      </c>
      <c r="C1" s="312"/>
      <c r="D1" s="154"/>
      <c r="E1" s="313" t="s">
        <v>203</v>
      </c>
      <c r="F1" s="314"/>
      <c r="G1" s="155"/>
      <c r="H1" s="314" t="s">
        <v>1</v>
      </c>
      <c r="I1" s="314"/>
    </row>
    <row r="2" spans="1:9" x14ac:dyDescent="0.25">
      <c r="A2" s="156"/>
      <c r="B2" s="157" t="s">
        <v>40</v>
      </c>
      <c r="C2" s="158" t="s">
        <v>2</v>
      </c>
      <c r="D2" s="154"/>
      <c r="E2" s="157" t="s">
        <v>40</v>
      </c>
      <c r="F2" s="159" t="s">
        <v>2</v>
      </c>
      <c r="G2" s="155"/>
      <c r="H2" s="157" t="s">
        <v>40</v>
      </c>
      <c r="I2" s="160" t="s">
        <v>2</v>
      </c>
    </row>
    <row r="3" spans="1:9" x14ac:dyDescent="0.25">
      <c r="A3" s="154"/>
      <c r="B3" s="161" t="s">
        <v>0</v>
      </c>
      <c r="C3" s="162" t="s">
        <v>0</v>
      </c>
      <c r="D3" s="154"/>
      <c r="E3" s="163" t="s">
        <v>0</v>
      </c>
      <c r="F3" s="164" t="s">
        <v>0</v>
      </c>
      <c r="G3" s="155"/>
      <c r="H3" s="165" t="s">
        <v>0</v>
      </c>
      <c r="I3" s="166" t="s">
        <v>0</v>
      </c>
    </row>
    <row r="4" spans="1:9" x14ac:dyDescent="0.25">
      <c r="A4" s="167" t="s">
        <v>3</v>
      </c>
      <c r="B4" s="168"/>
      <c r="C4" s="169"/>
      <c r="D4" s="170"/>
      <c r="E4" s="171"/>
      <c r="F4" s="172"/>
      <c r="G4" s="170"/>
      <c r="H4" s="171"/>
      <c r="I4" s="173"/>
    </row>
    <row r="5" spans="1:9" ht="18.899999999999999" customHeight="1" x14ac:dyDescent="0.25">
      <c r="A5" s="167" t="s">
        <v>14</v>
      </c>
      <c r="B5" s="168"/>
      <c r="C5" s="169"/>
      <c r="D5" s="170"/>
      <c r="E5" s="171"/>
      <c r="F5" s="172"/>
      <c r="G5" s="170"/>
      <c r="H5" s="171"/>
      <c r="I5" s="173"/>
    </row>
    <row r="6" spans="1:9" ht="18.899999999999999" customHeight="1" x14ac:dyDescent="0.25">
      <c r="A6" s="174" t="s">
        <v>89</v>
      </c>
      <c r="B6" s="168"/>
      <c r="C6" s="169"/>
      <c r="D6" s="170"/>
      <c r="E6" s="171"/>
      <c r="F6" s="172"/>
      <c r="G6" s="170"/>
      <c r="H6" s="171"/>
      <c r="I6" s="173"/>
    </row>
    <row r="7" spans="1:9" ht="18.899999999999999" hidden="1" customHeight="1" x14ac:dyDescent="0.25">
      <c r="A7" s="175" t="s">
        <v>74</v>
      </c>
      <c r="B7" s="176"/>
      <c r="C7" s="177"/>
      <c r="D7" s="170"/>
      <c r="E7" s="171"/>
      <c r="F7" s="172"/>
      <c r="G7" s="170"/>
      <c r="H7" s="171"/>
      <c r="I7" s="173"/>
    </row>
    <row r="8" spans="1:9" hidden="1" x14ac:dyDescent="0.25">
      <c r="A8" s="178" t="s">
        <v>29</v>
      </c>
      <c r="B8" s="179"/>
      <c r="C8" s="177"/>
      <c r="D8" s="170"/>
      <c r="E8" s="179"/>
      <c r="F8" s="180"/>
      <c r="G8" s="170"/>
      <c r="H8" s="171">
        <f t="shared" ref="H8:I15" si="0">B8-E8</f>
        <v>0</v>
      </c>
      <c r="I8" s="173">
        <f t="shared" si="0"/>
        <v>0</v>
      </c>
    </row>
    <row r="9" spans="1:9" hidden="1" x14ac:dyDescent="0.25">
      <c r="A9" s="178" t="s">
        <v>30</v>
      </c>
      <c r="B9" s="179"/>
      <c r="C9" s="177"/>
      <c r="D9" s="170"/>
      <c r="E9" s="179"/>
      <c r="F9" s="180"/>
      <c r="G9" s="170"/>
      <c r="H9" s="171">
        <f t="shared" si="0"/>
        <v>0</v>
      </c>
      <c r="I9" s="173">
        <f t="shared" si="0"/>
        <v>0</v>
      </c>
    </row>
    <row r="10" spans="1:9" hidden="1" x14ac:dyDescent="0.25">
      <c r="A10" s="178" t="s">
        <v>20</v>
      </c>
      <c r="B10" s="179"/>
      <c r="C10" s="177"/>
      <c r="D10" s="170"/>
      <c r="E10" s="179"/>
      <c r="F10" s="180"/>
      <c r="G10" s="170"/>
      <c r="H10" s="171">
        <f t="shared" si="0"/>
        <v>0</v>
      </c>
      <c r="I10" s="173">
        <f t="shared" si="0"/>
        <v>0</v>
      </c>
    </row>
    <row r="11" spans="1:9" hidden="1" x14ac:dyDescent="0.25">
      <c r="A11" s="178" t="s">
        <v>31</v>
      </c>
      <c r="B11" s="179"/>
      <c r="C11" s="177"/>
      <c r="D11" s="170"/>
      <c r="E11" s="179"/>
      <c r="F11" s="180"/>
      <c r="G11" s="170"/>
      <c r="H11" s="171">
        <f t="shared" si="0"/>
        <v>0</v>
      </c>
      <c r="I11" s="173">
        <f t="shared" si="0"/>
        <v>0</v>
      </c>
    </row>
    <row r="12" spans="1:9" hidden="1" x14ac:dyDescent="0.25">
      <c r="A12" s="178" t="s">
        <v>23</v>
      </c>
      <c r="B12" s="179"/>
      <c r="C12" s="177"/>
      <c r="D12" s="170"/>
      <c r="E12" s="179"/>
      <c r="F12" s="180"/>
      <c r="G12" s="170"/>
      <c r="H12" s="171">
        <f t="shared" si="0"/>
        <v>0</v>
      </c>
      <c r="I12" s="173">
        <f t="shared" si="0"/>
        <v>0</v>
      </c>
    </row>
    <row r="13" spans="1:9" hidden="1" x14ac:dyDescent="0.25">
      <c r="A13" s="178" t="s">
        <v>26</v>
      </c>
      <c r="B13" s="179"/>
      <c r="C13" s="177"/>
      <c r="D13" s="170"/>
      <c r="E13" s="179"/>
      <c r="F13" s="180"/>
      <c r="G13" s="170"/>
      <c r="H13" s="171">
        <f t="shared" si="0"/>
        <v>0</v>
      </c>
      <c r="I13" s="173">
        <f t="shared" si="0"/>
        <v>0</v>
      </c>
    </row>
    <row r="14" spans="1:9" hidden="1" x14ac:dyDescent="0.25">
      <c r="A14" s="178" t="s">
        <v>28</v>
      </c>
      <c r="B14" s="179"/>
      <c r="C14" s="177"/>
      <c r="D14" s="170"/>
      <c r="E14" s="179"/>
      <c r="F14" s="180"/>
      <c r="G14" s="170"/>
      <c r="H14" s="171">
        <f t="shared" si="0"/>
        <v>0</v>
      </c>
      <c r="I14" s="173">
        <f t="shared" si="0"/>
        <v>0</v>
      </c>
    </row>
    <row r="15" spans="1:9" hidden="1" x14ac:dyDescent="0.25">
      <c r="A15" s="178" t="s">
        <v>32</v>
      </c>
      <c r="B15" s="179"/>
      <c r="C15" s="177"/>
      <c r="D15" s="170"/>
      <c r="E15" s="179"/>
      <c r="F15" s="180"/>
      <c r="G15" s="170"/>
      <c r="H15" s="171">
        <f t="shared" si="0"/>
        <v>0</v>
      </c>
      <c r="I15" s="173">
        <f t="shared" si="0"/>
        <v>0</v>
      </c>
    </row>
    <row r="16" spans="1:9" hidden="1" x14ac:dyDescent="0.25">
      <c r="A16" s="175" t="s">
        <v>72</v>
      </c>
      <c r="B16" s="176"/>
      <c r="C16" s="177"/>
      <c r="D16" s="169"/>
      <c r="E16" s="181"/>
      <c r="F16" s="182"/>
      <c r="G16" s="183"/>
      <c r="H16" s="171"/>
      <c r="I16" s="173"/>
    </row>
    <row r="17" spans="1:9" hidden="1" x14ac:dyDescent="0.25">
      <c r="A17" s="178" t="s">
        <v>33</v>
      </c>
      <c r="B17" s="176"/>
      <c r="C17" s="177"/>
      <c r="D17" s="169"/>
      <c r="E17" s="179"/>
      <c r="F17" s="180"/>
      <c r="G17" s="183"/>
      <c r="H17" s="171">
        <f t="shared" ref="H17:I27" si="1">B17-E17</f>
        <v>0</v>
      </c>
      <c r="I17" s="173">
        <f t="shared" si="1"/>
        <v>0</v>
      </c>
    </row>
    <row r="18" spans="1:9" hidden="1" x14ac:dyDescent="0.25">
      <c r="A18" s="178" t="s">
        <v>90</v>
      </c>
      <c r="B18" s="176"/>
      <c r="C18" s="177"/>
      <c r="D18" s="169"/>
      <c r="E18" s="179"/>
      <c r="F18" s="180"/>
      <c r="G18" s="183"/>
      <c r="H18" s="171">
        <f t="shared" si="1"/>
        <v>0</v>
      </c>
      <c r="I18" s="173">
        <f t="shared" si="1"/>
        <v>0</v>
      </c>
    </row>
    <row r="19" spans="1:9" hidden="1" x14ac:dyDescent="0.25">
      <c r="A19" s="178" t="s">
        <v>34</v>
      </c>
      <c r="B19" s="176"/>
      <c r="C19" s="177"/>
      <c r="D19" s="169"/>
      <c r="E19" s="179"/>
      <c r="F19" s="180"/>
      <c r="G19" s="183"/>
      <c r="H19" s="171">
        <f t="shared" si="1"/>
        <v>0</v>
      </c>
      <c r="I19" s="173">
        <f t="shared" si="1"/>
        <v>0</v>
      </c>
    </row>
    <row r="20" spans="1:9" hidden="1" x14ac:dyDescent="0.25">
      <c r="A20" s="175" t="s">
        <v>35</v>
      </c>
      <c r="B20" s="184"/>
      <c r="C20" s="185"/>
      <c r="D20" s="169"/>
      <c r="E20" s="181"/>
      <c r="F20" s="182"/>
      <c r="G20" s="183"/>
      <c r="H20" s="171"/>
      <c r="I20" s="173"/>
    </row>
    <row r="21" spans="1:9" hidden="1" x14ac:dyDescent="0.25">
      <c r="A21" s="178" t="s">
        <v>77</v>
      </c>
      <c r="B21" s="176"/>
      <c r="C21" s="177"/>
      <c r="D21" s="169"/>
      <c r="E21" s="181"/>
      <c r="F21" s="182"/>
      <c r="G21" s="183"/>
      <c r="H21" s="171">
        <f t="shared" si="1"/>
        <v>0</v>
      </c>
      <c r="I21" s="173">
        <f t="shared" si="1"/>
        <v>0</v>
      </c>
    </row>
    <row r="22" spans="1:9" hidden="1" x14ac:dyDescent="0.25">
      <c r="A22" s="178" t="s">
        <v>28</v>
      </c>
      <c r="B22" s="176"/>
      <c r="C22" s="177"/>
      <c r="D22" s="169"/>
      <c r="E22" s="181"/>
      <c r="F22" s="182"/>
      <c r="G22" s="183"/>
      <c r="H22" s="171">
        <f t="shared" si="1"/>
        <v>0</v>
      </c>
      <c r="I22" s="173">
        <f t="shared" si="1"/>
        <v>0</v>
      </c>
    </row>
    <row r="23" spans="1:9" hidden="1" x14ac:dyDescent="0.25">
      <c r="A23" s="178" t="s">
        <v>36</v>
      </c>
      <c r="B23" s="176"/>
      <c r="C23" s="177"/>
      <c r="D23" s="169"/>
      <c r="E23" s="181"/>
      <c r="F23" s="182"/>
      <c r="G23" s="183"/>
      <c r="H23" s="171">
        <f t="shared" si="1"/>
        <v>0</v>
      </c>
      <c r="I23" s="173">
        <f t="shared" si="1"/>
        <v>0</v>
      </c>
    </row>
    <row r="24" spans="1:9" hidden="1" x14ac:dyDescent="0.25">
      <c r="A24" s="175" t="s">
        <v>75</v>
      </c>
      <c r="B24" s="176"/>
      <c r="C24" s="177"/>
      <c r="D24" s="169"/>
      <c r="E24" s="181"/>
      <c r="F24" s="182"/>
      <c r="G24" s="183"/>
      <c r="H24" s="171"/>
      <c r="I24" s="173"/>
    </row>
    <row r="25" spans="1:9" hidden="1" x14ac:dyDescent="0.25">
      <c r="A25" s="178" t="s">
        <v>37</v>
      </c>
      <c r="B25" s="176"/>
      <c r="C25" s="177"/>
      <c r="D25" s="169"/>
      <c r="E25" s="179"/>
      <c r="F25" s="180"/>
      <c r="G25" s="183"/>
      <c r="H25" s="171">
        <f t="shared" si="1"/>
        <v>0</v>
      </c>
      <c r="I25" s="173">
        <f t="shared" si="1"/>
        <v>0</v>
      </c>
    </row>
    <row r="26" spans="1:9" hidden="1" x14ac:dyDescent="0.25">
      <c r="A26" s="178" t="s">
        <v>38</v>
      </c>
      <c r="B26" s="179"/>
      <c r="C26" s="177"/>
      <c r="D26" s="169"/>
      <c r="E26" s="179"/>
      <c r="F26" s="180"/>
      <c r="G26" s="183"/>
      <c r="H26" s="171">
        <f t="shared" si="1"/>
        <v>0</v>
      </c>
      <c r="I26" s="173">
        <f t="shared" si="1"/>
        <v>0</v>
      </c>
    </row>
    <row r="27" spans="1:9" x14ac:dyDescent="0.25">
      <c r="A27" s="186" t="s">
        <v>10</v>
      </c>
      <c r="B27" s="171">
        <f>SUM(B6:B26)</f>
        <v>0</v>
      </c>
      <c r="C27" s="187">
        <f>SUM(C6:C26)</f>
        <v>0</v>
      </c>
      <c r="D27" s="183"/>
      <c r="E27" s="181">
        <f>SUM(E7:E26)</f>
        <v>0</v>
      </c>
      <c r="F27" s="182">
        <f>SUM(F4:F26)</f>
        <v>0</v>
      </c>
      <c r="G27" s="183"/>
      <c r="H27" s="181">
        <f t="shared" si="1"/>
        <v>0</v>
      </c>
      <c r="I27" s="188">
        <f t="shared" si="1"/>
        <v>0</v>
      </c>
    </row>
    <row r="28" spans="1:9" x14ac:dyDescent="0.25">
      <c r="A28" s="189"/>
      <c r="B28" s="171"/>
      <c r="C28" s="190"/>
      <c r="D28" s="183"/>
      <c r="E28" s="181"/>
      <c r="F28" s="182"/>
      <c r="G28" s="183"/>
      <c r="H28" s="181"/>
      <c r="I28" s="188"/>
    </row>
    <row r="29" spans="1:9" x14ac:dyDescent="0.25">
      <c r="A29" s="167" t="s">
        <v>3</v>
      </c>
      <c r="B29" s="171"/>
      <c r="C29" s="190"/>
      <c r="D29" s="183"/>
      <c r="E29" s="181"/>
      <c r="F29" s="182"/>
      <c r="G29" s="183"/>
      <c r="H29" s="181"/>
      <c r="I29" s="188"/>
    </row>
    <row r="30" spans="1:9" x14ac:dyDescent="0.25">
      <c r="A30" s="167" t="s">
        <v>41</v>
      </c>
      <c r="B30" s="168"/>
      <c r="C30" s="190"/>
      <c r="D30" s="183"/>
      <c r="E30" s="181"/>
      <c r="F30" s="182"/>
      <c r="G30" s="183"/>
      <c r="H30" s="181"/>
      <c r="I30" s="188"/>
    </row>
    <row r="31" spans="1:9" x14ac:dyDescent="0.25">
      <c r="A31" s="174" t="s">
        <v>71</v>
      </c>
      <c r="B31" s="168"/>
      <c r="C31" s="190"/>
      <c r="D31" s="183"/>
      <c r="E31" s="181"/>
      <c r="F31" s="182"/>
      <c r="G31" s="183"/>
      <c r="H31" s="181"/>
      <c r="I31" s="188"/>
    </row>
    <row r="32" spans="1:9" hidden="1" x14ac:dyDescent="0.25">
      <c r="A32" s="175" t="s">
        <v>74</v>
      </c>
      <c r="B32" s="176"/>
      <c r="C32" s="177"/>
      <c r="D32" s="183"/>
      <c r="E32" s="181"/>
      <c r="F32" s="182"/>
      <c r="G32" s="183"/>
      <c r="H32" s="181"/>
      <c r="I32" s="188"/>
    </row>
    <row r="33" spans="1:9" hidden="1" x14ac:dyDescent="0.25">
      <c r="A33" s="178" t="s">
        <v>29</v>
      </c>
      <c r="B33" s="179"/>
      <c r="C33" s="177"/>
      <c r="D33" s="183"/>
      <c r="E33" s="179"/>
      <c r="F33" s="177"/>
      <c r="G33" s="183"/>
      <c r="H33" s="181">
        <f t="shared" ref="H33:I40" si="2">B33-E33</f>
        <v>0</v>
      </c>
      <c r="I33" s="188">
        <f t="shared" si="2"/>
        <v>0</v>
      </c>
    </row>
    <row r="34" spans="1:9" hidden="1" x14ac:dyDescent="0.25">
      <c r="A34" s="178" t="s">
        <v>20</v>
      </c>
      <c r="B34" s="179"/>
      <c r="C34" s="177"/>
      <c r="D34" s="183"/>
      <c r="E34" s="179"/>
      <c r="F34" s="177"/>
      <c r="G34" s="183"/>
      <c r="H34" s="181">
        <f t="shared" si="2"/>
        <v>0</v>
      </c>
      <c r="I34" s="188">
        <f t="shared" si="2"/>
        <v>0</v>
      </c>
    </row>
    <row r="35" spans="1:9" hidden="1" x14ac:dyDescent="0.25">
      <c r="A35" s="178" t="s">
        <v>31</v>
      </c>
      <c r="B35" s="179"/>
      <c r="C35" s="177"/>
      <c r="D35" s="183"/>
      <c r="E35" s="179"/>
      <c r="F35" s="177"/>
      <c r="G35" s="183"/>
      <c r="H35" s="181">
        <f t="shared" si="2"/>
        <v>0</v>
      </c>
      <c r="I35" s="188">
        <f t="shared" si="2"/>
        <v>0</v>
      </c>
    </row>
    <row r="36" spans="1:9" hidden="1" x14ac:dyDescent="0.25">
      <c r="A36" s="178" t="s">
        <v>44</v>
      </c>
      <c r="B36" s="179"/>
      <c r="C36" s="177"/>
      <c r="D36" s="183"/>
      <c r="E36" s="179"/>
      <c r="F36" s="177"/>
      <c r="G36" s="183"/>
      <c r="H36" s="181">
        <f t="shared" si="2"/>
        <v>0</v>
      </c>
      <c r="I36" s="188">
        <f t="shared" si="2"/>
        <v>0</v>
      </c>
    </row>
    <row r="37" spans="1:9" hidden="1" x14ac:dyDescent="0.25">
      <c r="A37" s="178" t="s">
        <v>47</v>
      </c>
      <c r="B37" s="179"/>
      <c r="C37" s="177"/>
      <c r="D37" s="183"/>
      <c r="E37" s="179"/>
      <c r="F37" s="177"/>
      <c r="G37" s="183"/>
      <c r="H37" s="181">
        <f t="shared" si="2"/>
        <v>0</v>
      </c>
      <c r="I37" s="188">
        <f t="shared" si="2"/>
        <v>0</v>
      </c>
    </row>
    <row r="38" spans="1:9" hidden="1" x14ac:dyDescent="0.25">
      <c r="A38" s="178" t="s">
        <v>23</v>
      </c>
      <c r="B38" s="179"/>
      <c r="C38" s="177"/>
      <c r="D38" s="183"/>
      <c r="E38" s="179"/>
      <c r="F38" s="177"/>
      <c r="G38" s="183"/>
      <c r="H38" s="181">
        <f t="shared" si="2"/>
        <v>0</v>
      </c>
      <c r="I38" s="188">
        <f t="shared" si="2"/>
        <v>0</v>
      </c>
    </row>
    <row r="39" spans="1:9" hidden="1" x14ac:dyDescent="0.25">
      <c r="A39" s="178" t="s">
        <v>79</v>
      </c>
      <c r="B39" s="179"/>
      <c r="C39" s="177"/>
      <c r="D39" s="183"/>
      <c r="E39" s="179"/>
      <c r="F39" s="177"/>
      <c r="G39" s="183"/>
      <c r="H39" s="181">
        <f t="shared" si="2"/>
        <v>0</v>
      </c>
      <c r="I39" s="188">
        <f t="shared" si="2"/>
        <v>0</v>
      </c>
    </row>
    <row r="40" spans="1:9" hidden="1" x14ac:dyDescent="0.25">
      <c r="A40" s="178" t="s">
        <v>28</v>
      </c>
      <c r="B40" s="179"/>
      <c r="C40" s="177"/>
      <c r="D40" s="183"/>
      <c r="E40" s="179"/>
      <c r="F40" s="177"/>
      <c r="G40" s="183"/>
      <c r="H40" s="181">
        <f t="shared" si="2"/>
        <v>0</v>
      </c>
      <c r="I40" s="188">
        <f t="shared" si="2"/>
        <v>0</v>
      </c>
    </row>
    <row r="41" spans="1:9" hidden="1" x14ac:dyDescent="0.25">
      <c r="A41" s="175" t="s">
        <v>75</v>
      </c>
      <c r="B41" s="176"/>
      <c r="C41" s="177"/>
      <c r="D41" s="191"/>
      <c r="E41" s="192"/>
      <c r="F41" s="193"/>
      <c r="G41" s="191"/>
      <c r="H41" s="181"/>
      <c r="I41" s="188"/>
    </row>
    <row r="42" spans="1:9" hidden="1" x14ac:dyDescent="0.25">
      <c r="A42" s="178" t="s">
        <v>37</v>
      </c>
      <c r="B42" s="176"/>
      <c r="C42" s="177"/>
      <c r="D42" s="191"/>
      <c r="E42" s="179"/>
      <c r="F42" s="177"/>
      <c r="G42" s="191"/>
      <c r="H42" s="181">
        <f t="shared" ref="H42:I46" si="3">B42-E42</f>
        <v>0</v>
      </c>
      <c r="I42" s="188">
        <f t="shared" si="3"/>
        <v>0</v>
      </c>
    </row>
    <row r="43" spans="1:9" hidden="1" x14ac:dyDescent="0.25">
      <c r="A43" s="178" t="s">
        <v>38</v>
      </c>
      <c r="B43" s="179"/>
      <c r="C43" s="177"/>
      <c r="D43" s="191"/>
      <c r="E43" s="179"/>
      <c r="F43" s="177"/>
      <c r="G43" s="191"/>
      <c r="H43" s="181">
        <f t="shared" si="3"/>
        <v>0</v>
      </c>
      <c r="I43" s="188">
        <f t="shared" si="3"/>
        <v>0</v>
      </c>
    </row>
    <row r="44" spans="1:9" x14ac:dyDescent="0.25">
      <c r="A44" s="186" t="s">
        <v>10</v>
      </c>
      <c r="B44" s="181">
        <f>SUM(B32:B43)</f>
        <v>0</v>
      </c>
      <c r="C44" s="194">
        <f>SUM(C32:C43)</f>
        <v>0</v>
      </c>
      <c r="D44" s="183"/>
      <c r="E44" s="181">
        <f>SUM(E32:E43)</f>
        <v>0</v>
      </c>
      <c r="F44" s="182">
        <f>SUM(F32:F43)</f>
        <v>0</v>
      </c>
      <c r="G44" s="183"/>
      <c r="H44" s="181">
        <f t="shared" si="3"/>
        <v>0</v>
      </c>
      <c r="I44" s="188">
        <f t="shared" si="3"/>
        <v>0</v>
      </c>
    </row>
    <row r="45" spans="1:9" x14ac:dyDescent="0.25">
      <c r="A45" s="186"/>
      <c r="B45" s="181"/>
      <c r="C45" s="194"/>
      <c r="D45" s="183"/>
      <c r="E45" s="181"/>
      <c r="F45" s="182"/>
      <c r="G45" s="183"/>
      <c r="H45" s="181"/>
      <c r="I45" s="188"/>
    </row>
    <row r="46" spans="1:9" x14ac:dyDescent="0.25">
      <c r="A46" s="195" t="s">
        <v>5</v>
      </c>
      <c r="B46" s="181">
        <f>B44+B27</f>
        <v>0</v>
      </c>
      <c r="C46" s="194">
        <f>C44+C27</f>
        <v>0</v>
      </c>
      <c r="D46" s="183"/>
      <c r="E46" s="181">
        <f>E44+E27</f>
        <v>0</v>
      </c>
      <c r="F46" s="182">
        <f>F44+F27</f>
        <v>0</v>
      </c>
      <c r="G46" s="183"/>
      <c r="H46" s="181">
        <f t="shared" si="3"/>
        <v>0</v>
      </c>
      <c r="I46" s="188">
        <f t="shared" si="3"/>
        <v>0</v>
      </c>
    </row>
    <row r="47" spans="1:9" x14ac:dyDescent="0.25">
      <c r="A47" s="183"/>
      <c r="B47" s="181"/>
      <c r="C47" s="196"/>
      <c r="D47" s="183"/>
      <c r="E47" s="181"/>
      <c r="F47" s="182"/>
      <c r="G47" s="183"/>
      <c r="H47" s="181"/>
      <c r="I47" s="188"/>
    </row>
    <row r="48" spans="1:9" x14ac:dyDescent="0.25">
      <c r="A48" s="167" t="s">
        <v>4</v>
      </c>
      <c r="B48" s="181"/>
      <c r="C48" s="196"/>
      <c r="D48" s="183"/>
      <c r="E48" s="181"/>
      <c r="F48" s="182"/>
      <c r="G48" s="183"/>
      <c r="H48" s="181"/>
      <c r="I48" s="188"/>
    </row>
    <row r="49" spans="1:9" x14ac:dyDescent="0.25">
      <c r="A49" s="167" t="s">
        <v>63</v>
      </c>
      <c r="B49" s="181"/>
      <c r="C49" s="196"/>
      <c r="D49" s="183"/>
      <c r="E49" s="181"/>
      <c r="F49" s="182"/>
      <c r="G49" s="183"/>
      <c r="H49" s="181"/>
      <c r="I49" s="188"/>
    </row>
    <row r="50" spans="1:9" x14ac:dyDescent="0.25">
      <c r="A50" s="174" t="s">
        <v>71</v>
      </c>
      <c r="B50" s="181"/>
      <c r="C50" s="196"/>
      <c r="D50" s="183"/>
      <c r="E50" s="181"/>
      <c r="F50" s="182"/>
      <c r="G50" s="183"/>
      <c r="H50" s="181"/>
      <c r="I50" s="188"/>
    </row>
    <row r="51" spans="1:9" hidden="1" x14ac:dyDescent="0.25">
      <c r="A51" s="175" t="s">
        <v>78</v>
      </c>
      <c r="B51" s="181"/>
      <c r="C51" s="196"/>
      <c r="D51" s="183"/>
      <c r="E51" s="181"/>
      <c r="F51" s="182"/>
      <c r="G51" s="183"/>
      <c r="H51" s="181"/>
      <c r="I51" s="188"/>
    </row>
    <row r="52" spans="1:9" hidden="1" x14ac:dyDescent="0.25">
      <c r="A52" s="178" t="s">
        <v>55</v>
      </c>
      <c r="B52" s="197"/>
      <c r="C52" s="182"/>
      <c r="D52" s="183"/>
      <c r="E52" s="181"/>
      <c r="F52" s="182"/>
      <c r="G52" s="183"/>
      <c r="H52" s="181">
        <f>B52-E52</f>
        <v>0</v>
      </c>
      <c r="I52" s="188">
        <f>C52-F52</f>
        <v>0</v>
      </c>
    </row>
    <row r="53" spans="1:9" hidden="1" x14ac:dyDescent="0.25">
      <c r="A53" s="178" t="s">
        <v>54</v>
      </c>
      <c r="B53" s="197"/>
      <c r="C53" s="182"/>
      <c r="D53" s="183"/>
      <c r="E53" s="181"/>
      <c r="F53" s="182"/>
      <c r="G53" s="183"/>
      <c r="H53" s="181"/>
      <c r="I53" s="188"/>
    </row>
    <row r="54" spans="1:9" hidden="1" x14ac:dyDescent="0.25">
      <c r="A54" s="175" t="s">
        <v>73</v>
      </c>
      <c r="B54" s="197"/>
      <c r="C54" s="182"/>
      <c r="D54" s="183"/>
      <c r="E54" s="181"/>
      <c r="F54" s="182"/>
      <c r="G54" s="183"/>
      <c r="H54" s="181"/>
      <c r="I54" s="188"/>
    </row>
    <row r="55" spans="1:9" hidden="1" x14ac:dyDescent="0.25">
      <c r="A55" s="178" t="s">
        <v>20</v>
      </c>
      <c r="B55" s="198"/>
      <c r="C55" s="180"/>
      <c r="D55" s="183"/>
      <c r="E55" s="198"/>
      <c r="F55" s="180"/>
      <c r="G55" s="183"/>
      <c r="H55" s="181">
        <f t="shared" ref="H55:I77" si="4">B55-E55</f>
        <v>0</v>
      </c>
      <c r="I55" s="188">
        <f t="shared" si="4"/>
        <v>0</v>
      </c>
    </row>
    <row r="56" spans="1:9" hidden="1" x14ac:dyDescent="0.25">
      <c r="A56" s="178" t="s">
        <v>92</v>
      </c>
      <c r="B56" s="198"/>
      <c r="C56" s="180"/>
      <c r="D56" s="183"/>
      <c r="E56" s="198"/>
      <c r="F56" s="180"/>
      <c r="G56" s="183"/>
      <c r="H56" s="181">
        <f t="shared" si="4"/>
        <v>0</v>
      </c>
      <c r="I56" s="188">
        <f t="shared" si="4"/>
        <v>0</v>
      </c>
    </row>
    <row r="57" spans="1:9" hidden="1" x14ac:dyDescent="0.25">
      <c r="A57" s="178" t="s">
        <v>21</v>
      </c>
      <c r="B57" s="199"/>
      <c r="C57" s="180"/>
      <c r="D57" s="183"/>
      <c r="E57" s="198"/>
      <c r="F57" s="180"/>
      <c r="G57" s="183"/>
      <c r="H57" s="181">
        <f t="shared" si="4"/>
        <v>0</v>
      </c>
      <c r="I57" s="188">
        <f t="shared" si="4"/>
        <v>0</v>
      </c>
    </row>
    <row r="58" spans="1:9" hidden="1" x14ac:dyDescent="0.25">
      <c r="A58" s="178" t="s">
        <v>22</v>
      </c>
      <c r="B58" s="198"/>
      <c r="C58" s="180"/>
      <c r="D58" s="183"/>
      <c r="E58" s="198"/>
      <c r="F58" s="180"/>
      <c r="G58" s="183"/>
      <c r="H58" s="181">
        <f t="shared" si="4"/>
        <v>0</v>
      </c>
      <c r="I58" s="188">
        <f t="shared" si="4"/>
        <v>0</v>
      </c>
    </row>
    <row r="59" spans="1:9" hidden="1" x14ac:dyDescent="0.25">
      <c r="A59" s="178" t="s">
        <v>28</v>
      </c>
      <c r="B59" s="198"/>
      <c r="C59" s="180"/>
      <c r="D59" s="183"/>
      <c r="E59" s="198"/>
      <c r="F59" s="180"/>
      <c r="G59" s="183"/>
      <c r="H59" s="181">
        <f t="shared" si="4"/>
        <v>0</v>
      </c>
      <c r="I59" s="188">
        <f t="shared" si="4"/>
        <v>0</v>
      </c>
    </row>
    <row r="60" spans="1:9" hidden="1" x14ac:dyDescent="0.25">
      <c r="A60" s="175" t="s">
        <v>74</v>
      </c>
      <c r="B60" s="197"/>
      <c r="C60" s="182"/>
      <c r="D60" s="183"/>
      <c r="E60" s="198"/>
      <c r="F60" s="180"/>
      <c r="G60" s="183"/>
      <c r="H60" s="181"/>
      <c r="I60" s="188"/>
    </row>
    <row r="61" spans="1:9" hidden="1" x14ac:dyDescent="0.25">
      <c r="A61" s="178" t="s">
        <v>29</v>
      </c>
      <c r="B61" s="199"/>
      <c r="C61" s="180"/>
      <c r="D61" s="183"/>
      <c r="E61" s="198"/>
      <c r="F61" s="180"/>
      <c r="G61" s="183"/>
      <c r="H61" s="181">
        <f t="shared" si="4"/>
        <v>0</v>
      </c>
      <c r="I61" s="188">
        <f t="shared" si="4"/>
        <v>0</v>
      </c>
    </row>
    <row r="62" spans="1:9" hidden="1" x14ac:dyDescent="0.25">
      <c r="A62" s="178" t="s">
        <v>20</v>
      </c>
      <c r="B62" s="199"/>
      <c r="C62" s="180"/>
      <c r="D62" s="183"/>
      <c r="E62" s="198"/>
      <c r="F62" s="180"/>
      <c r="G62" s="183"/>
      <c r="H62" s="181">
        <f t="shared" si="4"/>
        <v>0</v>
      </c>
      <c r="I62" s="188">
        <f t="shared" si="4"/>
        <v>0</v>
      </c>
    </row>
    <row r="63" spans="1:9" hidden="1" x14ac:dyDescent="0.25">
      <c r="A63" s="178" t="s">
        <v>31</v>
      </c>
      <c r="B63" s="199"/>
      <c r="C63" s="180"/>
      <c r="D63" s="183"/>
      <c r="E63" s="198"/>
      <c r="F63" s="180"/>
      <c r="G63" s="183"/>
      <c r="H63" s="181">
        <f t="shared" si="4"/>
        <v>0</v>
      </c>
      <c r="I63" s="188">
        <f t="shared" si="4"/>
        <v>0</v>
      </c>
    </row>
    <row r="64" spans="1:9" hidden="1" x14ac:dyDescent="0.25">
      <c r="A64" s="178" t="s">
        <v>47</v>
      </c>
      <c r="B64" s="199"/>
      <c r="C64" s="180"/>
      <c r="D64" s="183"/>
      <c r="E64" s="198"/>
      <c r="F64" s="180"/>
      <c r="G64" s="183"/>
      <c r="H64" s="181">
        <f t="shared" si="4"/>
        <v>0</v>
      </c>
      <c r="I64" s="188">
        <f t="shared" si="4"/>
        <v>0</v>
      </c>
    </row>
    <row r="65" spans="1:9" hidden="1" x14ac:dyDescent="0.25">
      <c r="A65" s="178" t="s">
        <v>23</v>
      </c>
      <c r="B65" s="199"/>
      <c r="C65" s="180"/>
      <c r="D65" s="183"/>
      <c r="E65" s="198"/>
      <c r="F65" s="180"/>
      <c r="G65" s="183"/>
      <c r="H65" s="181">
        <f t="shared" si="4"/>
        <v>0</v>
      </c>
      <c r="I65" s="188">
        <f t="shared" si="4"/>
        <v>0</v>
      </c>
    </row>
    <row r="66" spans="1:9" hidden="1" x14ac:dyDescent="0.25">
      <c r="A66" s="178" t="s">
        <v>28</v>
      </c>
      <c r="B66" s="199"/>
      <c r="C66" s="180"/>
      <c r="D66" s="183"/>
      <c r="E66" s="198"/>
      <c r="F66" s="180"/>
      <c r="G66" s="183"/>
      <c r="H66" s="181">
        <f t="shared" si="4"/>
        <v>0</v>
      </c>
      <c r="I66" s="188">
        <f t="shared" si="4"/>
        <v>0</v>
      </c>
    </row>
    <row r="67" spans="1:9" hidden="1" x14ac:dyDescent="0.25">
      <c r="A67" s="175" t="s">
        <v>72</v>
      </c>
      <c r="B67" s="197"/>
      <c r="C67" s="182"/>
      <c r="D67" s="183"/>
      <c r="E67" s="198"/>
      <c r="F67" s="180"/>
      <c r="G67" s="183"/>
      <c r="H67" s="181"/>
      <c r="I67" s="188"/>
    </row>
    <row r="68" spans="1:9" hidden="1" x14ac:dyDescent="0.25">
      <c r="A68" s="178" t="s">
        <v>91</v>
      </c>
      <c r="B68" s="197"/>
      <c r="C68" s="182"/>
      <c r="D68" s="183"/>
      <c r="E68" s="198"/>
      <c r="F68" s="180"/>
      <c r="G68" s="183"/>
      <c r="H68" s="181">
        <f t="shared" si="4"/>
        <v>0</v>
      </c>
      <c r="I68" s="188">
        <f t="shared" si="4"/>
        <v>0</v>
      </c>
    </row>
    <row r="69" spans="1:9" hidden="1" x14ac:dyDescent="0.25">
      <c r="A69" s="178" t="s">
        <v>59</v>
      </c>
      <c r="B69" s="197"/>
      <c r="C69" s="182"/>
      <c r="D69" s="183"/>
      <c r="E69" s="198"/>
      <c r="F69" s="180"/>
      <c r="G69" s="183"/>
      <c r="H69" s="181">
        <f t="shared" si="4"/>
        <v>0</v>
      </c>
      <c r="I69" s="188">
        <f t="shared" si="4"/>
        <v>0</v>
      </c>
    </row>
    <row r="70" spans="1:9" hidden="1" x14ac:dyDescent="0.25">
      <c r="A70" s="175" t="s">
        <v>35</v>
      </c>
      <c r="B70" s="197"/>
      <c r="C70" s="182"/>
      <c r="D70" s="183"/>
      <c r="E70" s="198"/>
      <c r="F70" s="180"/>
      <c r="G70" s="183"/>
      <c r="H70" s="181"/>
      <c r="I70" s="188"/>
    </row>
    <row r="71" spans="1:9" hidden="1" x14ac:dyDescent="0.25">
      <c r="A71" s="178" t="s">
        <v>77</v>
      </c>
      <c r="B71" s="197"/>
      <c r="C71" s="182"/>
      <c r="D71" s="183"/>
      <c r="E71" s="198"/>
      <c r="F71" s="180"/>
      <c r="G71" s="183"/>
      <c r="H71" s="181">
        <f t="shared" si="4"/>
        <v>0</v>
      </c>
      <c r="I71" s="188">
        <f t="shared" si="4"/>
        <v>0</v>
      </c>
    </row>
    <row r="72" spans="1:9" hidden="1" x14ac:dyDescent="0.25">
      <c r="A72" s="178" t="s">
        <v>96</v>
      </c>
      <c r="B72" s="197"/>
      <c r="C72" s="182"/>
      <c r="D72" s="183"/>
      <c r="E72" s="198"/>
      <c r="F72" s="180"/>
      <c r="G72" s="183"/>
      <c r="H72" s="181">
        <f t="shared" si="4"/>
        <v>0</v>
      </c>
      <c r="I72" s="188">
        <f t="shared" si="4"/>
        <v>0</v>
      </c>
    </row>
    <row r="73" spans="1:9" hidden="1" x14ac:dyDescent="0.25">
      <c r="A73" s="178" t="s">
        <v>28</v>
      </c>
      <c r="B73" s="197"/>
      <c r="C73" s="182"/>
      <c r="D73" s="183"/>
      <c r="E73" s="198"/>
      <c r="F73" s="180"/>
      <c r="G73" s="183"/>
      <c r="H73" s="181">
        <f t="shared" si="4"/>
        <v>0</v>
      </c>
      <c r="I73" s="188">
        <f t="shared" si="4"/>
        <v>0</v>
      </c>
    </row>
    <row r="74" spans="1:9" hidden="1" x14ac:dyDescent="0.25">
      <c r="A74" s="175" t="s">
        <v>75</v>
      </c>
      <c r="B74" s="197"/>
      <c r="C74" s="182"/>
      <c r="D74" s="183"/>
      <c r="E74" s="198"/>
      <c r="F74" s="180"/>
      <c r="G74" s="183"/>
      <c r="H74" s="181"/>
      <c r="I74" s="188"/>
    </row>
    <row r="75" spans="1:9" hidden="1" x14ac:dyDescent="0.25">
      <c r="A75" s="178" t="s">
        <v>37</v>
      </c>
      <c r="B75" s="197"/>
      <c r="C75" s="182"/>
      <c r="D75" s="183"/>
      <c r="E75" s="198"/>
      <c r="F75" s="180"/>
      <c r="G75" s="183"/>
      <c r="H75" s="181">
        <f t="shared" si="4"/>
        <v>0</v>
      </c>
      <c r="I75" s="188">
        <f t="shared" si="4"/>
        <v>0</v>
      </c>
    </row>
    <row r="76" spans="1:9" hidden="1" x14ac:dyDescent="0.25">
      <c r="A76" s="178" t="s">
        <v>38</v>
      </c>
      <c r="B76" s="197"/>
      <c r="C76" s="182"/>
      <c r="D76" s="183"/>
      <c r="E76" s="198"/>
      <c r="F76" s="180"/>
      <c r="G76" s="183"/>
      <c r="H76" s="181">
        <f t="shared" si="4"/>
        <v>0</v>
      </c>
      <c r="I76" s="188">
        <f t="shared" si="4"/>
        <v>0</v>
      </c>
    </row>
    <row r="77" spans="1:9" x14ac:dyDescent="0.25">
      <c r="A77" s="186" t="s">
        <v>10</v>
      </c>
      <c r="B77" s="197">
        <f>SUM(B55:B76)</f>
        <v>0</v>
      </c>
      <c r="C77" s="182">
        <f>SUM(C52:C76)</f>
        <v>0</v>
      </c>
      <c r="D77" s="183"/>
      <c r="E77" s="198">
        <v>0</v>
      </c>
      <c r="F77" s="180">
        <v>0</v>
      </c>
      <c r="G77" s="183"/>
      <c r="H77" s="181">
        <f t="shared" si="4"/>
        <v>0</v>
      </c>
      <c r="I77" s="188">
        <f t="shared" si="4"/>
        <v>0</v>
      </c>
    </row>
    <row r="78" spans="1:9" x14ac:dyDescent="0.25">
      <c r="A78" s="183"/>
      <c r="B78" s="181"/>
      <c r="C78" s="182"/>
      <c r="D78" s="183"/>
      <c r="E78" s="181"/>
      <c r="F78" s="182"/>
      <c r="G78" s="183"/>
      <c r="H78" s="181"/>
      <c r="I78" s="188"/>
    </row>
    <row r="79" spans="1:9" x14ac:dyDescent="0.25">
      <c r="A79" s="167" t="s">
        <v>4</v>
      </c>
      <c r="B79" s="181"/>
      <c r="C79" s="196"/>
      <c r="D79" s="183"/>
      <c r="E79" s="181"/>
      <c r="F79" s="182"/>
      <c r="G79" s="183"/>
      <c r="H79" s="181"/>
      <c r="I79" s="188"/>
    </row>
    <row r="80" spans="1:9" x14ac:dyDescent="0.25">
      <c r="A80" s="167" t="s">
        <v>80</v>
      </c>
      <c r="B80" s="181"/>
      <c r="C80" s="196"/>
      <c r="D80" s="183"/>
      <c r="E80" s="181"/>
      <c r="F80" s="182"/>
      <c r="G80" s="183"/>
      <c r="H80" s="181"/>
      <c r="I80" s="188"/>
    </row>
    <row r="81" spans="1:9" ht="12" customHeight="1" x14ac:dyDescent="0.25">
      <c r="A81" s="174" t="s">
        <v>71</v>
      </c>
      <c r="B81" s="181"/>
      <c r="C81" s="196"/>
      <c r="D81" s="183"/>
      <c r="E81" s="181"/>
      <c r="F81" s="182"/>
      <c r="G81" s="183"/>
      <c r="H81" s="181"/>
      <c r="I81" s="188"/>
    </row>
    <row r="82" spans="1:9" hidden="1" x14ac:dyDescent="0.25">
      <c r="A82" s="175" t="s">
        <v>78</v>
      </c>
      <c r="B82" s="181"/>
      <c r="C82" s="196"/>
      <c r="D82" s="183"/>
      <c r="E82" s="181"/>
      <c r="F82" s="182"/>
      <c r="G82" s="183"/>
      <c r="H82" s="181"/>
      <c r="I82" s="188"/>
    </row>
    <row r="83" spans="1:9" hidden="1" x14ac:dyDescent="0.25">
      <c r="A83" s="178" t="s">
        <v>54</v>
      </c>
      <c r="B83" s="181"/>
      <c r="C83" s="196"/>
      <c r="D83" s="183"/>
      <c r="E83" s="181"/>
      <c r="F83" s="182"/>
      <c r="G83" s="183"/>
      <c r="H83" s="181">
        <f>B83-E83</f>
        <v>0</v>
      </c>
      <c r="I83" s="188">
        <f>C83-F83</f>
        <v>0</v>
      </c>
    </row>
    <row r="84" spans="1:9" hidden="1" x14ac:dyDescent="0.25">
      <c r="A84" s="178" t="s">
        <v>97</v>
      </c>
      <c r="B84" s="181"/>
      <c r="C84" s="196"/>
      <c r="D84" s="183"/>
      <c r="E84" s="181"/>
      <c r="F84" s="182"/>
      <c r="G84" s="183"/>
      <c r="H84" s="181">
        <f t="shared" ref="H84:I110" si="5">B84-E84</f>
        <v>0</v>
      </c>
      <c r="I84" s="188">
        <f t="shared" si="5"/>
        <v>0</v>
      </c>
    </row>
    <row r="85" spans="1:9" hidden="1" x14ac:dyDescent="0.25">
      <c r="A85" s="175" t="s">
        <v>76</v>
      </c>
      <c r="B85" s="181"/>
      <c r="C85" s="196"/>
      <c r="D85" s="183"/>
      <c r="E85" s="181"/>
      <c r="F85" s="182"/>
      <c r="G85" s="183"/>
      <c r="H85" s="181">
        <f t="shared" si="5"/>
        <v>0</v>
      </c>
      <c r="I85" s="188">
        <f t="shared" si="5"/>
        <v>0</v>
      </c>
    </row>
    <row r="86" spans="1:9" hidden="1" x14ac:dyDescent="0.25">
      <c r="A86" s="178" t="s">
        <v>15</v>
      </c>
      <c r="B86" s="181"/>
      <c r="C86" s="196"/>
      <c r="D86" s="183"/>
      <c r="E86" s="181"/>
      <c r="F86" s="182"/>
      <c r="G86" s="183"/>
      <c r="H86" s="181">
        <f t="shared" si="5"/>
        <v>0</v>
      </c>
      <c r="I86" s="188">
        <f t="shared" si="5"/>
        <v>0</v>
      </c>
    </row>
    <row r="87" spans="1:9" hidden="1" x14ac:dyDescent="0.25">
      <c r="A87" s="175" t="s">
        <v>73</v>
      </c>
      <c r="B87" s="181"/>
      <c r="C87" s="196"/>
      <c r="D87" s="183"/>
      <c r="E87" s="181"/>
      <c r="F87" s="182"/>
      <c r="G87" s="183"/>
      <c r="H87" s="181"/>
      <c r="I87" s="188"/>
    </row>
    <row r="88" spans="1:9" hidden="1" x14ac:dyDescent="0.25">
      <c r="A88" s="178" t="s">
        <v>21</v>
      </c>
      <c r="B88" s="181"/>
      <c r="C88" s="196"/>
      <c r="D88" s="183"/>
      <c r="E88" s="181"/>
      <c r="F88" s="182"/>
      <c r="G88" s="183"/>
      <c r="H88" s="181">
        <f t="shared" si="5"/>
        <v>0</v>
      </c>
      <c r="I88" s="188">
        <f t="shared" si="5"/>
        <v>0</v>
      </c>
    </row>
    <row r="89" spans="1:9" hidden="1" x14ac:dyDescent="0.25">
      <c r="A89" s="178" t="s">
        <v>23</v>
      </c>
      <c r="B89" s="181"/>
      <c r="C89" s="196"/>
      <c r="D89" s="183"/>
      <c r="E89" s="181"/>
      <c r="F89" s="182"/>
      <c r="G89" s="183"/>
      <c r="H89" s="181">
        <f t="shared" si="5"/>
        <v>0</v>
      </c>
      <c r="I89" s="188">
        <f t="shared" si="5"/>
        <v>0</v>
      </c>
    </row>
    <row r="90" spans="1:9" hidden="1" x14ac:dyDescent="0.25">
      <c r="A90" s="178" t="s">
        <v>28</v>
      </c>
      <c r="B90" s="181"/>
      <c r="C90" s="196"/>
      <c r="D90" s="183"/>
      <c r="E90" s="181"/>
      <c r="F90" s="182"/>
      <c r="G90" s="183"/>
      <c r="H90" s="181"/>
      <c r="I90" s="188"/>
    </row>
    <row r="91" spans="1:9" hidden="1" x14ac:dyDescent="0.25">
      <c r="A91" s="178" t="s">
        <v>98</v>
      </c>
      <c r="B91" s="200"/>
      <c r="C91" s="200"/>
      <c r="D91" s="183"/>
      <c r="E91" s="181"/>
      <c r="F91" s="182"/>
      <c r="G91" s="183"/>
      <c r="H91" s="181"/>
      <c r="I91" s="188"/>
    </row>
    <row r="92" spans="1:9" hidden="1" x14ac:dyDescent="0.25">
      <c r="A92" s="178" t="s">
        <v>85</v>
      </c>
      <c r="B92" s="200"/>
      <c r="C92" s="200"/>
      <c r="D92" s="183"/>
      <c r="E92" s="181"/>
      <c r="F92" s="182"/>
      <c r="G92" s="183"/>
      <c r="H92" s="181">
        <f>B118-E92</f>
        <v>0</v>
      </c>
      <c r="I92" s="188">
        <f>C118-F92</f>
        <v>0</v>
      </c>
    </row>
    <row r="93" spans="1:9" hidden="1" x14ac:dyDescent="0.25">
      <c r="A93" s="175" t="s">
        <v>74</v>
      </c>
      <c r="B93" s="181"/>
      <c r="C93" s="196"/>
      <c r="D93" s="183"/>
      <c r="E93" s="181"/>
      <c r="F93" s="182"/>
      <c r="G93" s="183"/>
      <c r="H93" s="181"/>
      <c r="I93" s="188"/>
    </row>
    <row r="94" spans="1:9" hidden="1" x14ac:dyDescent="0.25">
      <c r="A94" s="178" t="s">
        <v>29</v>
      </c>
      <c r="B94" s="181"/>
      <c r="C94" s="196"/>
      <c r="D94" s="183"/>
      <c r="E94" s="181"/>
      <c r="F94" s="182"/>
      <c r="G94" s="183"/>
      <c r="H94" s="181">
        <f t="shared" si="5"/>
        <v>0</v>
      </c>
      <c r="I94" s="188">
        <f t="shared" si="5"/>
        <v>0</v>
      </c>
    </row>
    <row r="95" spans="1:9" hidden="1" x14ac:dyDescent="0.25">
      <c r="A95" s="178" t="s">
        <v>31</v>
      </c>
      <c r="B95" s="181"/>
      <c r="C95" s="196"/>
      <c r="D95" s="183"/>
      <c r="E95" s="181"/>
      <c r="F95" s="182"/>
      <c r="G95" s="183"/>
      <c r="H95" s="181">
        <f t="shared" si="5"/>
        <v>0</v>
      </c>
      <c r="I95" s="188">
        <f t="shared" si="5"/>
        <v>0</v>
      </c>
    </row>
    <row r="96" spans="1:9" hidden="1" x14ac:dyDescent="0.25">
      <c r="A96" s="178" t="s">
        <v>44</v>
      </c>
      <c r="B96" s="181"/>
      <c r="C96" s="196"/>
      <c r="D96" s="183"/>
      <c r="E96" s="181"/>
      <c r="F96" s="182"/>
      <c r="G96" s="183"/>
      <c r="H96" s="181">
        <f t="shared" si="5"/>
        <v>0</v>
      </c>
      <c r="I96" s="188">
        <f t="shared" si="5"/>
        <v>0</v>
      </c>
    </row>
    <row r="97" spans="1:9" hidden="1" x14ac:dyDescent="0.25">
      <c r="A97" s="178" t="s">
        <v>47</v>
      </c>
      <c r="B97" s="181"/>
      <c r="C97" s="196"/>
      <c r="D97" s="183"/>
      <c r="E97" s="181"/>
      <c r="F97" s="182"/>
      <c r="G97" s="183"/>
      <c r="H97" s="181">
        <f t="shared" si="5"/>
        <v>0</v>
      </c>
      <c r="I97" s="188">
        <f t="shared" si="5"/>
        <v>0</v>
      </c>
    </row>
    <row r="98" spans="1:9" hidden="1" x14ac:dyDescent="0.25">
      <c r="A98" s="178" t="s">
        <v>23</v>
      </c>
      <c r="B98" s="181"/>
      <c r="C98" s="196"/>
      <c r="D98" s="183"/>
      <c r="E98" s="181"/>
      <c r="F98" s="182"/>
      <c r="G98" s="183"/>
      <c r="H98" s="181">
        <f t="shared" si="5"/>
        <v>0</v>
      </c>
      <c r="I98" s="188">
        <f t="shared" si="5"/>
        <v>0</v>
      </c>
    </row>
    <row r="99" spans="1:9" hidden="1" x14ac:dyDescent="0.25">
      <c r="A99" s="178" t="s">
        <v>28</v>
      </c>
      <c r="B99" s="181"/>
      <c r="C99" s="196"/>
      <c r="D99" s="183"/>
      <c r="E99" s="181"/>
      <c r="F99" s="182"/>
      <c r="G99" s="183"/>
      <c r="H99" s="181">
        <f t="shared" si="5"/>
        <v>0</v>
      </c>
      <c r="I99" s="188">
        <f t="shared" si="5"/>
        <v>0</v>
      </c>
    </row>
    <row r="100" spans="1:9" hidden="1" x14ac:dyDescent="0.25">
      <c r="A100" s="175" t="s">
        <v>72</v>
      </c>
      <c r="B100" s="181"/>
      <c r="C100" s="196"/>
      <c r="D100" s="183"/>
      <c r="E100" s="181"/>
      <c r="F100" s="182"/>
      <c r="G100" s="183"/>
      <c r="H100" s="181"/>
      <c r="I100" s="188"/>
    </row>
    <row r="101" spans="1:9" hidden="1" x14ac:dyDescent="0.25">
      <c r="A101" s="178" t="s">
        <v>59</v>
      </c>
      <c r="B101" s="181"/>
      <c r="C101" s="196"/>
      <c r="D101" s="183"/>
      <c r="E101" s="181"/>
      <c r="F101" s="182"/>
      <c r="G101" s="183"/>
      <c r="H101" s="181">
        <f t="shared" si="5"/>
        <v>0</v>
      </c>
      <c r="I101" s="188">
        <f t="shared" si="5"/>
        <v>0</v>
      </c>
    </row>
    <row r="102" spans="1:9" hidden="1" x14ac:dyDescent="0.25">
      <c r="A102" s="175" t="s">
        <v>35</v>
      </c>
      <c r="B102" s="179"/>
      <c r="C102" s="177"/>
      <c r="D102" s="183"/>
      <c r="E102" s="181"/>
      <c r="F102" s="182"/>
      <c r="G102" s="183"/>
      <c r="H102" s="181"/>
      <c r="I102" s="188"/>
    </row>
    <row r="103" spans="1:9" hidden="1" x14ac:dyDescent="0.25">
      <c r="A103" s="178" t="s">
        <v>35</v>
      </c>
      <c r="B103" s="179">
        <v>0</v>
      </c>
      <c r="C103" s="177">
        <v>0</v>
      </c>
      <c r="D103" s="183"/>
      <c r="E103" s="181">
        <v>0</v>
      </c>
      <c r="F103" s="182">
        <v>0</v>
      </c>
      <c r="G103" s="183"/>
      <c r="H103" s="181">
        <f t="shared" si="5"/>
        <v>0</v>
      </c>
      <c r="I103" s="188">
        <f t="shared" si="5"/>
        <v>0</v>
      </c>
    </row>
    <row r="104" spans="1:9" hidden="1" x14ac:dyDescent="0.25">
      <c r="A104" s="175" t="s">
        <v>95</v>
      </c>
      <c r="B104" s="179"/>
      <c r="C104" s="177"/>
      <c r="D104" s="183"/>
      <c r="E104" s="181"/>
      <c r="F104" s="182"/>
      <c r="G104" s="183"/>
      <c r="H104" s="181"/>
      <c r="I104" s="188"/>
    </row>
    <row r="105" spans="1:9" hidden="1" x14ac:dyDescent="0.25">
      <c r="A105" s="178" t="s">
        <v>66</v>
      </c>
      <c r="B105" s="179">
        <v>0</v>
      </c>
      <c r="C105" s="177">
        <v>0</v>
      </c>
      <c r="D105" s="183"/>
      <c r="E105" s="181">
        <v>0</v>
      </c>
      <c r="F105" s="182">
        <v>0</v>
      </c>
      <c r="G105" s="183"/>
      <c r="H105" s="181">
        <f t="shared" si="5"/>
        <v>0</v>
      </c>
      <c r="I105" s="188">
        <f t="shared" si="5"/>
        <v>0</v>
      </c>
    </row>
    <row r="106" spans="1:9" hidden="1" x14ac:dyDescent="0.25">
      <c r="A106" s="178" t="s">
        <v>58</v>
      </c>
      <c r="B106" s="179">
        <v>0</v>
      </c>
      <c r="C106" s="177">
        <v>0.2</v>
      </c>
      <c r="D106" s="183"/>
      <c r="E106" s="181">
        <v>0</v>
      </c>
      <c r="F106" s="182">
        <v>0</v>
      </c>
      <c r="G106" s="183"/>
      <c r="H106" s="181">
        <f t="shared" si="5"/>
        <v>0</v>
      </c>
      <c r="I106" s="188">
        <f t="shared" si="5"/>
        <v>0.2</v>
      </c>
    </row>
    <row r="107" spans="1:9" hidden="1" x14ac:dyDescent="0.25">
      <c r="A107" s="175" t="s">
        <v>75</v>
      </c>
      <c r="B107" s="201"/>
      <c r="C107" s="185"/>
      <c r="D107" s="183"/>
      <c r="E107" s="181"/>
      <c r="F107" s="182"/>
      <c r="G107" s="183"/>
      <c r="H107" s="181"/>
      <c r="I107" s="188"/>
    </row>
    <row r="108" spans="1:9" hidden="1" x14ac:dyDescent="0.25">
      <c r="A108" s="178" t="s">
        <v>37</v>
      </c>
      <c r="B108" s="179">
        <f>46.1+38</f>
        <v>84.1</v>
      </c>
      <c r="C108" s="177">
        <v>0.1</v>
      </c>
      <c r="D108" s="183"/>
      <c r="E108" s="181">
        <v>84</v>
      </c>
      <c r="F108" s="182">
        <v>0.1</v>
      </c>
      <c r="G108" s="183"/>
      <c r="H108" s="181">
        <f t="shared" si="5"/>
        <v>9.9999999999994316E-2</v>
      </c>
      <c r="I108" s="188">
        <f t="shared" si="5"/>
        <v>0</v>
      </c>
    </row>
    <row r="109" spans="1:9" hidden="1" x14ac:dyDescent="0.25">
      <c r="A109" s="178" t="s">
        <v>38</v>
      </c>
      <c r="B109" s="179">
        <v>0</v>
      </c>
      <c r="C109" s="177">
        <v>0</v>
      </c>
      <c r="D109" s="183"/>
      <c r="E109" s="181">
        <v>0</v>
      </c>
      <c r="F109" s="182">
        <v>0</v>
      </c>
      <c r="G109" s="183"/>
      <c r="H109" s="181">
        <f t="shared" si="5"/>
        <v>0</v>
      </c>
      <c r="I109" s="188">
        <f t="shared" si="5"/>
        <v>0</v>
      </c>
    </row>
    <row r="110" spans="1:9" x14ac:dyDescent="0.25">
      <c r="A110" s="186" t="s">
        <v>10</v>
      </c>
      <c r="B110" s="181">
        <v>0</v>
      </c>
      <c r="C110" s="194">
        <v>0</v>
      </c>
      <c r="D110" s="183"/>
      <c r="E110" s="181">
        <v>0</v>
      </c>
      <c r="F110" s="182">
        <v>0</v>
      </c>
      <c r="G110" s="183"/>
      <c r="H110" s="181">
        <f t="shared" si="5"/>
        <v>0</v>
      </c>
      <c r="I110" s="188">
        <f t="shared" si="5"/>
        <v>0</v>
      </c>
    </row>
    <row r="111" spans="1:9" x14ac:dyDescent="0.25">
      <c r="A111" s="183"/>
      <c r="B111" s="181"/>
      <c r="C111" s="194"/>
      <c r="D111" s="183"/>
      <c r="E111" s="181"/>
      <c r="F111" s="182"/>
      <c r="G111" s="183"/>
      <c r="H111" s="181"/>
      <c r="I111" s="188"/>
    </row>
    <row r="112" spans="1:9" x14ac:dyDescent="0.25">
      <c r="A112" s="167" t="s">
        <v>4</v>
      </c>
      <c r="B112" s="181"/>
      <c r="C112" s="194"/>
      <c r="D112" s="183"/>
      <c r="E112" s="181"/>
      <c r="F112" s="182"/>
      <c r="G112" s="183"/>
      <c r="H112" s="181"/>
      <c r="I112" s="188"/>
    </row>
    <row r="113" spans="1:9" x14ac:dyDescent="0.25">
      <c r="A113" s="167" t="s">
        <v>81</v>
      </c>
      <c r="B113" s="181"/>
      <c r="C113" s="196"/>
      <c r="D113" s="183"/>
      <c r="E113" s="181"/>
      <c r="F113" s="182"/>
      <c r="G113" s="183"/>
      <c r="H113" s="181"/>
      <c r="I113" s="188"/>
    </row>
    <row r="114" spans="1:9" x14ac:dyDescent="0.25">
      <c r="A114" s="174" t="s">
        <v>71</v>
      </c>
      <c r="B114" s="181"/>
      <c r="C114" s="196"/>
      <c r="D114" s="183"/>
      <c r="E114" s="181"/>
      <c r="F114" s="182"/>
      <c r="G114" s="183"/>
      <c r="H114" s="181"/>
      <c r="I114" s="188"/>
    </row>
    <row r="115" spans="1:9" x14ac:dyDescent="0.25">
      <c r="A115" s="175" t="s">
        <v>73</v>
      </c>
      <c r="B115" s="181"/>
      <c r="C115" s="196"/>
      <c r="D115" s="183"/>
      <c r="E115" s="181"/>
      <c r="F115" s="182"/>
      <c r="G115" s="183"/>
      <c r="H115" s="181"/>
      <c r="I115" s="188"/>
    </row>
    <row r="116" spans="1:9" x14ac:dyDescent="0.25">
      <c r="A116" s="178" t="s">
        <v>65</v>
      </c>
      <c r="B116" s="181">
        <v>0</v>
      </c>
      <c r="C116" s="196">
        <v>0</v>
      </c>
      <c r="D116" s="183"/>
      <c r="E116" s="181">
        <v>0</v>
      </c>
      <c r="F116" s="182">
        <v>0</v>
      </c>
      <c r="G116" s="183"/>
      <c r="H116" s="181">
        <f t="shared" ref="H116:I120" si="6">B116-E116</f>
        <v>0</v>
      </c>
      <c r="I116" s="188">
        <f t="shared" si="6"/>
        <v>0</v>
      </c>
    </row>
    <row r="117" spans="1:9" x14ac:dyDescent="0.25">
      <c r="A117" s="178" t="s">
        <v>99</v>
      </c>
      <c r="B117" s="181">
        <v>0</v>
      </c>
      <c r="C117" s="196">
        <v>0</v>
      </c>
      <c r="D117" s="183"/>
      <c r="E117" s="181">
        <v>0</v>
      </c>
      <c r="F117" s="182">
        <v>0</v>
      </c>
      <c r="G117" s="183"/>
      <c r="H117" s="181">
        <f t="shared" si="6"/>
        <v>0</v>
      </c>
      <c r="I117" s="188">
        <f t="shared" si="6"/>
        <v>0</v>
      </c>
    </row>
    <row r="118" spans="1:9" x14ac:dyDescent="0.25">
      <c r="A118" s="178" t="s">
        <v>85</v>
      </c>
      <c r="B118" s="181">
        <v>0</v>
      </c>
      <c r="C118" s="196">
        <v>0</v>
      </c>
      <c r="D118" s="183"/>
      <c r="E118" s="181">
        <v>0</v>
      </c>
      <c r="F118" s="182">
        <v>0</v>
      </c>
      <c r="G118" s="183"/>
      <c r="H118" s="181">
        <f t="shared" si="6"/>
        <v>0</v>
      </c>
      <c r="I118" s="188">
        <f t="shared" si="6"/>
        <v>0</v>
      </c>
    </row>
    <row r="119" spans="1:9" x14ac:dyDescent="0.25">
      <c r="A119" s="202" t="s">
        <v>74</v>
      </c>
      <c r="B119" s="181"/>
      <c r="C119" s="196"/>
      <c r="D119" s="183"/>
      <c r="E119" s="181"/>
      <c r="F119" s="182"/>
      <c r="G119" s="183"/>
      <c r="H119" s="181"/>
      <c r="I119" s="188"/>
    </row>
    <row r="120" spans="1:9" x14ac:dyDescent="0.25">
      <c r="A120" s="203" t="s">
        <v>47</v>
      </c>
      <c r="B120" s="181">
        <v>0</v>
      </c>
      <c r="C120" s="196">
        <v>0</v>
      </c>
      <c r="D120" s="183"/>
      <c r="E120" s="181">
        <v>0</v>
      </c>
      <c r="F120" s="182">
        <v>0</v>
      </c>
      <c r="G120" s="183"/>
      <c r="H120" s="181">
        <f t="shared" si="6"/>
        <v>0</v>
      </c>
      <c r="I120" s="188">
        <f t="shared" si="6"/>
        <v>0</v>
      </c>
    </row>
    <row r="121" spans="1:9" x14ac:dyDescent="0.25">
      <c r="A121" s="175" t="s">
        <v>37</v>
      </c>
      <c r="B121" s="201"/>
      <c r="C121" s="196"/>
      <c r="D121" s="183"/>
      <c r="E121" s="181"/>
      <c r="F121" s="182"/>
      <c r="G121" s="183"/>
      <c r="H121" s="181"/>
      <c r="I121" s="188"/>
    </row>
    <row r="122" spans="1:9" x14ac:dyDescent="0.25">
      <c r="A122" s="178" t="s">
        <v>75</v>
      </c>
      <c r="B122" s="179">
        <v>0</v>
      </c>
      <c r="C122" s="196">
        <v>0</v>
      </c>
      <c r="D122" s="183"/>
      <c r="E122" s="181">
        <v>0</v>
      </c>
      <c r="F122" s="182">
        <v>0</v>
      </c>
      <c r="G122" s="183"/>
      <c r="H122" s="181">
        <f>B122-E122</f>
        <v>0</v>
      </c>
      <c r="I122" s="188">
        <f>C122-F122</f>
        <v>0</v>
      </c>
    </row>
    <row r="123" spans="1:9" x14ac:dyDescent="0.25">
      <c r="A123" s="186" t="s">
        <v>10</v>
      </c>
      <c r="B123" s="181">
        <f>SUM(B116:B122)</f>
        <v>0</v>
      </c>
      <c r="C123" s="196">
        <f>SUM(C116:C122)</f>
        <v>0</v>
      </c>
      <c r="D123" s="183"/>
      <c r="E123" s="181">
        <v>0</v>
      </c>
      <c r="F123" s="182">
        <v>0</v>
      </c>
      <c r="G123" s="183"/>
      <c r="H123" s="181">
        <f>B123-E123</f>
        <v>0</v>
      </c>
      <c r="I123" s="188">
        <f>C123-F123</f>
        <v>0</v>
      </c>
    </row>
    <row r="124" spans="1:9" x14ac:dyDescent="0.25">
      <c r="A124" s="183"/>
      <c r="B124" s="181"/>
      <c r="C124" s="196"/>
      <c r="D124" s="183"/>
      <c r="E124" s="181"/>
      <c r="F124" s="182"/>
      <c r="G124" s="183"/>
      <c r="H124" s="181"/>
      <c r="I124" s="188"/>
    </row>
    <row r="125" spans="1:9" x14ac:dyDescent="0.25">
      <c r="A125" s="167" t="s">
        <v>4</v>
      </c>
      <c r="B125" s="181"/>
      <c r="C125" s="196"/>
      <c r="D125" s="183"/>
      <c r="E125" s="181"/>
      <c r="F125" s="182"/>
      <c r="G125" s="183"/>
      <c r="H125" s="181"/>
      <c r="I125" s="188"/>
    </row>
    <row r="126" spans="1:9" x14ac:dyDescent="0.25">
      <c r="A126" s="167" t="s">
        <v>82</v>
      </c>
      <c r="B126" s="181"/>
      <c r="C126" s="196"/>
      <c r="D126" s="183"/>
      <c r="E126" s="181"/>
      <c r="F126" s="182"/>
      <c r="G126" s="183"/>
      <c r="H126" s="181"/>
      <c r="I126" s="188"/>
    </row>
    <row r="127" spans="1:9" x14ac:dyDescent="0.25">
      <c r="A127" s="174" t="s">
        <v>71</v>
      </c>
      <c r="B127" s="181"/>
      <c r="C127" s="196"/>
      <c r="D127" s="183"/>
      <c r="E127" s="181"/>
      <c r="F127" s="182"/>
      <c r="G127" s="183"/>
      <c r="H127" s="181"/>
      <c r="I127" s="188"/>
    </row>
    <row r="128" spans="1:9" hidden="1" x14ac:dyDescent="0.25">
      <c r="A128" s="175" t="s">
        <v>73</v>
      </c>
      <c r="B128" s="179"/>
      <c r="C128" s="177"/>
      <c r="D128" s="183"/>
      <c r="E128" s="181"/>
      <c r="F128" s="182"/>
      <c r="G128" s="183"/>
      <c r="H128" s="181"/>
      <c r="I128" s="188"/>
    </row>
    <row r="129" spans="1:9" hidden="1" x14ac:dyDescent="0.25">
      <c r="A129" s="178" t="s">
        <v>20</v>
      </c>
      <c r="B129" s="179"/>
      <c r="C129" s="177"/>
      <c r="D129" s="183"/>
      <c r="E129" s="179"/>
      <c r="F129" s="180"/>
      <c r="G129" s="183"/>
      <c r="H129" s="181">
        <f t="shared" ref="H129:I148" si="7">B129-E129</f>
        <v>0</v>
      </c>
      <c r="I129" s="188">
        <f t="shared" si="7"/>
        <v>0</v>
      </c>
    </row>
    <row r="130" spans="1:9" hidden="1" x14ac:dyDescent="0.25">
      <c r="A130" s="178" t="s">
        <v>92</v>
      </c>
      <c r="B130" s="179"/>
      <c r="C130" s="177"/>
      <c r="D130" s="183"/>
      <c r="E130" s="179"/>
      <c r="F130" s="180"/>
      <c r="G130" s="183"/>
      <c r="H130" s="181">
        <f t="shared" si="7"/>
        <v>0</v>
      </c>
      <c r="I130" s="188">
        <f t="shared" si="7"/>
        <v>0</v>
      </c>
    </row>
    <row r="131" spans="1:9" hidden="1" x14ac:dyDescent="0.25">
      <c r="A131" s="178" t="s">
        <v>22</v>
      </c>
      <c r="B131" s="179"/>
      <c r="C131" s="180"/>
      <c r="D131" s="183"/>
      <c r="E131" s="179"/>
      <c r="F131" s="180"/>
      <c r="G131" s="183"/>
      <c r="H131" s="181">
        <f t="shared" si="7"/>
        <v>0</v>
      </c>
      <c r="I131" s="188">
        <f t="shared" si="7"/>
        <v>0</v>
      </c>
    </row>
    <row r="132" spans="1:9" hidden="1" x14ac:dyDescent="0.25">
      <c r="A132" s="178" t="s">
        <v>23</v>
      </c>
      <c r="B132" s="179"/>
      <c r="C132" s="180"/>
      <c r="D132" s="183"/>
      <c r="E132" s="179"/>
      <c r="F132" s="180"/>
      <c r="G132" s="183"/>
      <c r="H132" s="181">
        <f t="shared" si="7"/>
        <v>0</v>
      </c>
      <c r="I132" s="188">
        <f t="shared" si="7"/>
        <v>0</v>
      </c>
    </row>
    <row r="133" spans="1:9" hidden="1" x14ac:dyDescent="0.25">
      <c r="A133" s="178" t="s">
        <v>28</v>
      </c>
      <c r="B133" s="179"/>
      <c r="C133" s="180"/>
      <c r="D133" s="183"/>
      <c r="E133" s="179"/>
      <c r="F133" s="180"/>
      <c r="G133" s="183"/>
      <c r="H133" s="181">
        <f t="shared" si="7"/>
        <v>0</v>
      </c>
      <c r="I133" s="188">
        <f t="shared" si="7"/>
        <v>0</v>
      </c>
    </row>
    <row r="134" spans="1:9" hidden="1" x14ac:dyDescent="0.25">
      <c r="A134" s="178" t="s">
        <v>60</v>
      </c>
      <c r="B134" s="179"/>
      <c r="C134" s="180"/>
      <c r="D134" s="183"/>
      <c r="E134" s="179"/>
      <c r="F134" s="180"/>
      <c r="G134" s="183"/>
      <c r="H134" s="181">
        <f t="shared" si="7"/>
        <v>0</v>
      </c>
      <c r="I134" s="188">
        <f t="shared" si="7"/>
        <v>0</v>
      </c>
    </row>
    <row r="135" spans="1:9" hidden="1" x14ac:dyDescent="0.25">
      <c r="A135" s="178" t="s">
        <v>61</v>
      </c>
      <c r="B135" s="179"/>
      <c r="C135" s="180"/>
      <c r="D135" s="183"/>
      <c r="E135" s="179"/>
      <c r="F135" s="180"/>
      <c r="G135" s="183"/>
      <c r="H135" s="181">
        <f t="shared" si="7"/>
        <v>0</v>
      </c>
      <c r="I135" s="188">
        <f t="shared" si="7"/>
        <v>0</v>
      </c>
    </row>
    <row r="136" spans="1:9" hidden="1" x14ac:dyDescent="0.25">
      <c r="A136" s="175" t="s">
        <v>74</v>
      </c>
      <c r="B136" s="179"/>
      <c r="C136" s="180"/>
      <c r="D136" s="183"/>
      <c r="E136" s="179"/>
      <c r="F136" s="180"/>
      <c r="G136" s="183"/>
      <c r="H136" s="181"/>
      <c r="I136" s="188"/>
    </row>
    <row r="137" spans="1:9" hidden="1" x14ac:dyDescent="0.25">
      <c r="A137" s="178" t="s">
        <v>47</v>
      </c>
      <c r="B137" s="179"/>
      <c r="C137" s="180"/>
      <c r="D137" s="183"/>
      <c r="E137" s="179"/>
      <c r="F137" s="180"/>
      <c r="G137" s="183"/>
      <c r="H137" s="181">
        <f t="shared" si="7"/>
        <v>0</v>
      </c>
      <c r="I137" s="188">
        <f t="shared" si="7"/>
        <v>0</v>
      </c>
    </row>
    <row r="138" spans="1:9" hidden="1" x14ac:dyDescent="0.25">
      <c r="A138" s="175" t="s">
        <v>35</v>
      </c>
      <c r="B138" s="201"/>
      <c r="C138" s="185"/>
      <c r="D138" s="183"/>
      <c r="E138" s="181"/>
      <c r="F138" s="182"/>
      <c r="G138" s="183"/>
      <c r="H138" s="181"/>
      <c r="I138" s="188"/>
    </row>
    <row r="139" spans="1:9" hidden="1" x14ac:dyDescent="0.25">
      <c r="A139" s="178" t="s">
        <v>77</v>
      </c>
      <c r="B139" s="179"/>
      <c r="C139" s="177"/>
      <c r="D139" s="183"/>
      <c r="E139" s="181"/>
      <c r="F139" s="182"/>
      <c r="G139" s="183"/>
      <c r="H139" s="181">
        <f t="shared" si="7"/>
        <v>0</v>
      </c>
      <c r="I139" s="188">
        <f t="shared" si="7"/>
        <v>0</v>
      </c>
    </row>
    <row r="140" spans="1:9" hidden="1" x14ac:dyDescent="0.25">
      <c r="A140" s="178" t="s">
        <v>28</v>
      </c>
      <c r="B140" s="179"/>
      <c r="C140" s="177"/>
      <c r="D140" s="183"/>
      <c r="E140" s="181"/>
      <c r="F140" s="182"/>
      <c r="G140" s="183"/>
      <c r="H140" s="181">
        <f t="shared" si="7"/>
        <v>0</v>
      </c>
      <c r="I140" s="188">
        <f t="shared" si="7"/>
        <v>0</v>
      </c>
    </row>
    <row r="141" spans="1:9" hidden="1" x14ac:dyDescent="0.25">
      <c r="A141" s="175" t="s">
        <v>75</v>
      </c>
      <c r="B141" s="204"/>
      <c r="C141" s="205"/>
      <c r="D141" s="183"/>
      <c r="E141" s="181"/>
      <c r="F141" s="182"/>
      <c r="G141" s="183"/>
      <c r="H141" s="181"/>
      <c r="I141" s="188"/>
    </row>
    <row r="142" spans="1:9" hidden="1" x14ac:dyDescent="0.25">
      <c r="A142" s="178" t="s">
        <v>37</v>
      </c>
      <c r="B142" s="204"/>
      <c r="C142" s="205"/>
      <c r="D142" s="183"/>
      <c r="E142" s="181"/>
      <c r="F142" s="182"/>
      <c r="G142" s="183"/>
      <c r="H142" s="181">
        <f t="shared" si="7"/>
        <v>0</v>
      </c>
      <c r="I142" s="188">
        <f t="shared" si="7"/>
        <v>0</v>
      </c>
    </row>
    <row r="143" spans="1:9" hidden="1" x14ac:dyDescent="0.25">
      <c r="A143" s="178" t="s">
        <v>38</v>
      </c>
      <c r="B143" s="204"/>
      <c r="C143" s="205"/>
      <c r="D143" s="183"/>
      <c r="E143" s="181"/>
      <c r="F143" s="182"/>
      <c r="G143" s="183"/>
      <c r="H143" s="181">
        <f t="shared" si="7"/>
        <v>0</v>
      </c>
      <c r="I143" s="188">
        <f t="shared" si="7"/>
        <v>0</v>
      </c>
    </row>
    <row r="144" spans="1:9" hidden="1" x14ac:dyDescent="0.25">
      <c r="A144" s="175" t="s">
        <v>93</v>
      </c>
      <c r="B144" s="204"/>
      <c r="C144" s="205"/>
      <c r="D144" s="183"/>
      <c r="E144" s="181"/>
      <c r="F144" s="182"/>
      <c r="G144" s="183"/>
      <c r="H144" s="181"/>
      <c r="I144" s="188"/>
    </row>
    <row r="145" spans="1:9" hidden="1" x14ac:dyDescent="0.25">
      <c r="A145" s="178" t="s">
        <v>39</v>
      </c>
      <c r="B145" s="204"/>
      <c r="C145" s="205"/>
      <c r="D145" s="183"/>
      <c r="E145" s="181"/>
      <c r="F145" s="182"/>
      <c r="G145" s="183"/>
      <c r="H145" s="181">
        <f t="shared" si="7"/>
        <v>0</v>
      </c>
      <c r="I145" s="188">
        <f t="shared" si="7"/>
        <v>0</v>
      </c>
    </row>
    <row r="146" spans="1:9" x14ac:dyDescent="0.25">
      <c r="A146" s="186" t="s">
        <v>10</v>
      </c>
      <c r="B146" s="181">
        <f>SUM(B128:B142)</f>
        <v>0</v>
      </c>
      <c r="C146" s="194">
        <f>SUM(C128:C143)</f>
        <v>0</v>
      </c>
      <c r="D146" s="183"/>
      <c r="E146" s="181">
        <f>SUM(E128:E145)</f>
        <v>0</v>
      </c>
      <c r="F146" s="182">
        <f>SUM(F129:F145)</f>
        <v>0</v>
      </c>
      <c r="G146" s="183"/>
      <c r="H146" s="181">
        <f t="shared" si="7"/>
        <v>0</v>
      </c>
      <c r="I146" s="188">
        <f t="shared" si="7"/>
        <v>0</v>
      </c>
    </row>
    <row r="147" spans="1:9" x14ac:dyDescent="0.25">
      <c r="A147" s="183"/>
      <c r="B147" s="181"/>
      <c r="C147" s="194"/>
      <c r="D147" s="183"/>
      <c r="E147" s="181"/>
      <c r="F147" s="182"/>
      <c r="G147" s="183"/>
      <c r="H147" s="181"/>
      <c r="I147" s="188"/>
    </row>
    <row r="148" spans="1:9" x14ac:dyDescent="0.25">
      <c r="A148" s="195" t="s">
        <v>11</v>
      </c>
      <c r="B148" s="181">
        <f>B146+B123+B110+B77</f>
        <v>0</v>
      </c>
      <c r="C148" s="194">
        <f>C146+C123+C110+C77</f>
        <v>0</v>
      </c>
      <c r="D148" s="183"/>
      <c r="E148" s="181">
        <f>E146+E123+E110+E77</f>
        <v>0</v>
      </c>
      <c r="F148" s="182">
        <f>F146+F123+F110+F77</f>
        <v>0</v>
      </c>
      <c r="G148" s="183"/>
      <c r="H148" s="181">
        <f t="shared" si="7"/>
        <v>0</v>
      </c>
      <c r="I148" s="188">
        <f t="shared" si="7"/>
        <v>0</v>
      </c>
    </row>
    <row r="149" spans="1:9" x14ac:dyDescent="0.25">
      <c r="A149" s="189"/>
      <c r="B149" s="181"/>
      <c r="C149" s="194"/>
      <c r="D149" s="183"/>
      <c r="E149" s="181"/>
      <c r="F149" s="182"/>
      <c r="G149" s="183"/>
      <c r="H149" s="181"/>
      <c r="I149" s="188"/>
    </row>
    <row r="150" spans="1:9" x14ac:dyDescent="0.25">
      <c r="A150" s="186"/>
      <c r="B150" s="181"/>
      <c r="C150" s="196"/>
      <c r="D150" s="183"/>
      <c r="E150" s="181"/>
      <c r="F150" s="182"/>
      <c r="G150" s="183"/>
      <c r="H150" s="181"/>
      <c r="I150" s="188"/>
    </row>
    <row r="151" spans="1:9" x14ac:dyDescent="0.25">
      <c r="A151" s="183"/>
      <c r="B151" s="181"/>
      <c r="C151" s="196"/>
      <c r="D151" s="183"/>
      <c r="E151" s="181"/>
      <c r="F151" s="182"/>
      <c r="G151" s="183"/>
      <c r="H151" s="181"/>
      <c r="I151" s="188"/>
    </row>
    <row r="152" spans="1:9" x14ac:dyDescent="0.25">
      <c r="A152" s="206" t="s">
        <v>125</v>
      </c>
      <c r="B152" s="181">
        <f>B148+B46</f>
        <v>0</v>
      </c>
      <c r="C152" s="196">
        <f>C148+C46</f>
        <v>0</v>
      </c>
      <c r="D152" s="183"/>
      <c r="E152" s="181">
        <f>E148+E46</f>
        <v>0</v>
      </c>
      <c r="F152" s="182">
        <f>F148+F46</f>
        <v>0</v>
      </c>
      <c r="G152" s="183"/>
      <c r="H152" s="181">
        <f>B152-E152</f>
        <v>0</v>
      </c>
      <c r="I152" s="188">
        <f>C152-F152</f>
        <v>0</v>
      </c>
    </row>
    <row r="153" spans="1:9" x14ac:dyDescent="0.25">
      <c r="A153" s="183"/>
      <c r="B153" s="181"/>
      <c r="C153" s="196"/>
      <c r="D153" s="183"/>
      <c r="E153" s="181"/>
      <c r="F153" s="182"/>
      <c r="G153" s="183"/>
      <c r="H153" s="181"/>
      <c r="I153" s="188"/>
    </row>
    <row r="154" spans="1:9" x14ac:dyDescent="0.25">
      <c r="A154" s="315" t="s">
        <v>94</v>
      </c>
      <c r="B154" s="181"/>
      <c r="C154" s="196"/>
      <c r="D154" s="183"/>
      <c r="E154" s="181"/>
      <c r="F154" s="182"/>
      <c r="G154" s="183"/>
      <c r="H154" s="181"/>
      <c r="I154" s="188"/>
    </row>
    <row r="155" spans="1:9" x14ac:dyDescent="0.25">
      <c r="A155" s="315"/>
      <c r="B155" s="207">
        <f>(C152*382.991)+B152</f>
        <v>0</v>
      </c>
      <c r="C155" s="208"/>
      <c r="D155" s="208"/>
      <c r="E155" s="217">
        <v>0</v>
      </c>
      <c r="F155" s="182"/>
      <c r="G155" s="183"/>
      <c r="H155" s="209">
        <f>B155-E155</f>
        <v>0</v>
      </c>
      <c r="I155" s="188"/>
    </row>
    <row r="156" spans="1:9" x14ac:dyDescent="0.25">
      <c r="A156" s="183"/>
      <c r="B156" s="181"/>
      <c r="C156" s="196"/>
      <c r="D156" s="183"/>
      <c r="E156" s="181"/>
      <c r="F156" s="182"/>
      <c r="G156" s="183"/>
      <c r="H156" s="181"/>
      <c r="I156" s="188"/>
    </row>
    <row r="157" spans="1:9" x14ac:dyDescent="0.25">
      <c r="A157" s="183"/>
      <c r="B157" s="210"/>
      <c r="C157" s="211"/>
      <c r="D157" s="200"/>
      <c r="E157" s="210"/>
      <c r="F157" s="211"/>
      <c r="G157" s="200"/>
      <c r="H157" s="210"/>
      <c r="I157" s="211"/>
    </row>
    <row r="158" spans="1:9" x14ac:dyDescent="0.25">
      <c r="A158" s="183"/>
      <c r="B158" s="210"/>
      <c r="C158" s="211"/>
      <c r="D158" s="200"/>
      <c r="E158" s="210"/>
      <c r="F158" s="211"/>
      <c r="G158" s="200"/>
      <c r="H158" s="210"/>
      <c r="I158" s="211"/>
    </row>
  </sheetData>
  <mergeCells count="4">
    <mergeCell ref="B1:C1"/>
    <mergeCell ref="E1:F1"/>
    <mergeCell ref="H1:I1"/>
    <mergeCell ref="A154:A155"/>
  </mergeCells>
  <printOptions horizontalCentered="1"/>
  <pageMargins left="0.25" right="0.25" top="0.75" bottom="0.75" header="0.3" footer="0.3"/>
  <pageSetup scale="69" orientation="portrait" r:id="rId1"/>
  <headerFooter alignWithMargins="0">
    <oddHeader>&amp;CMission Direct Budgeted Resources for Rare Earth Fee Class</oddHeader>
    <oddFooter>Page &amp;P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92D050"/>
  </sheetPr>
  <dimension ref="A1:I156"/>
  <sheetViews>
    <sheetView view="pageBreakPreview" zoomScale="60" zoomScaleNormal="80" workbookViewId="0">
      <pane xSplit="1" ySplit="4" topLeftCell="B77" activePane="bottomRight" state="frozen"/>
      <selection activeCell="A31" sqref="A31"/>
      <selection pane="topRight" activeCell="A31" sqref="A31"/>
      <selection pane="bottomLeft" activeCell="A31" sqref="A31"/>
      <selection pane="bottomRight" activeCell="B155" sqref="B155"/>
    </sheetView>
  </sheetViews>
  <sheetFormatPr defaultColWidth="8.6328125" defaultRowHeight="13.2" x14ac:dyDescent="0.25"/>
  <cols>
    <col min="1" max="1" width="54.54296875" style="11" customWidth="1"/>
    <col min="2" max="2" width="11.81640625" style="19" customWidth="1"/>
    <col min="3" max="3" width="6.81640625" style="12" customWidth="1"/>
    <col min="4" max="4" width="2.1796875" style="1" customWidth="1"/>
    <col min="5" max="5" width="11.81640625" style="19" customWidth="1"/>
    <col min="6" max="6" width="6.81640625" style="12" customWidth="1"/>
    <col min="7" max="7" width="2.1796875" style="1" customWidth="1"/>
    <col min="8" max="8" width="12.54296875" style="19" customWidth="1"/>
    <col min="9" max="9" width="6.81640625" style="12" customWidth="1"/>
    <col min="10" max="16384" width="8.6328125" style="1"/>
  </cols>
  <sheetData>
    <row r="1" spans="1:9" ht="24" customHeight="1" x14ac:dyDescent="0.25">
      <c r="A1" s="82"/>
      <c r="B1" s="304" t="s">
        <v>214</v>
      </c>
      <c r="C1" s="305"/>
      <c r="D1" s="8"/>
      <c r="E1" s="310" t="s">
        <v>203</v>
      </c>
      <c r="F1" s="306"/>
      <c r="G1" s="48"/>
      <c r="H1" s="306" t="s">
        <v>1</v>
      </c>
      <c r="I1" s="306"/>
    </row>
    <row r="2" spans="1:9" x14ac:dyDescent="0.25">
      <c r="A2" s="83"/>
      <c r="B2" s="39" t="s">
        <v>40</v>
      </c>
      <c r="C2" s="40" t="s">
        <v>2</v>
      </c>
      <c r="D2" s="8"/>
      <c r="E2" s="39" t="s">
        <v>40</v>
      </c>
      <c r="F2" s="49" t="s">
        <v>2</v>
      </c>
      <c r="G2" s="48"/>
      <c r="H2" s="39" t="s">
        <v>40</v>
      </c>
      <c r="I2" s="50" t="s">
        <v>2</v>
      </c>
    </row>
    <row r="3" spans="1:9" x14ac:dyDescent="0.25">
      <c r="A3" s="8"/>
      <c r="B3" s="78" t="s">
        <v>0</v>
      </c>
      <c r="C3" s="51" t="s">
        <v>0</v>
      </c>
      <c r="D3" s="8"/>
      <c r="E3" s="52" t="s">
        <v>0</v>
      </c>
      <c r="F3" s="53" t="s">
        <v>0</v>
      </c>
      <c r="G3" s="48"/>
      <c r="H3" s="54" t="s">
        <v>0</v>
      </c>
      <c r="I3" s="55" t="s">
        <v>0</v>
      </c>
    </row>
    <row r="4" spans="1:9" x14ac:dyDescent="0.25">
      <c r="A4" s="136" t="s">
        <v>3</v>
      </c>
      <c r="B4" s="116"/>
      <c r="C4" s="41"/>
      <c r="D4" s="6"/>
      <c r="E4" s="57"/>
      <c r="F4" s="56"/>
      <c r="G4" s="6"/>
      <c r="H4" s="57"/>
      <c r="I4" s="58"/>
    </row>
    <row r="5" spans="1:9" ht="18.899999999999999" customHeight="1" x14ac:dyDescent="0.25">
      <c r="A5" s="136" t="s">
        <v>14</v>
      </c>
      <c r="B5" s="116"/>
      <c r="C5" s="41"/>
      <c r="D5" s="6"/>
      <c r="E5" s="57"/>
      <c r="F5" s="56"/>
      <c r="G5" s="6"/>
      <c r="H5" s="57"/>
      <c r="I5" s="58"/>
    </row>
    <row r="6" spans="1:9" ht="18.899999999999999" customHeight="1" x14ac:dyDescent="0.25">
      <c r="A6" s="79" t="s">
        <v>89</v>
      </c>
      <c r="B6" s="116"/>
      <c r="C6" s="41"/>
      <c r="D6" s="6"/>
      <c r="E6" s="57"/>
      <c r="F6" s="56"/>
      <c r="G6" s="6"/>
      <c r="H6" s="57"/>
      <c r="I6" s="58"/>
    </row>
    <row r="7" spans="1:9" ht="18.899999999999999" hidden="1" customHeight="1" x14ac:dyDescent="0.25">
      <c r="A7" s="98" t="s">
        <v>74</v>
      </c>
      <c r="B7" s="117"/>
      <c r="C7" s="97"/>
      <c r="D7" s="6"/>
      <c r="E7" s="57"/>
      <c r="F7" s="56"/>
      <c r="G7" s="6"/>
      <c r="H7" s="57"/>
      <c r="I7" s="58"/>
    </row>
    <row r="8" spans="1:9" hidden="1" x14ac:dyDescent="0.25">
      <c r="A8" s="99" t="s">
        <v>29</v>
      </c>
      <c r="B8" s="118"/>
      <c r="C8" s="97"/>
      <c r="D8" s="6"/>
      <c r="E8" s="118"/>
      <c r="F8" s="90"/>
      <c r="G8" s="6"/>
      <c r="H8" s="57">
        <f t="shared" ref="H8:I15" si="0">B8-E8</f>
        <v>0</v>
      </c>
      <c r="I8" s="58">
        <f t="shared" si="0"/>
        <v>0</v>
      </c>
    </row>
    <row r="9" spans="1:9" hidden="1" x14ac:dyDescent="0.25">
      <c r="A9" s="99" t="s">
        <v>30</v>
      </c>
      <c r="B9" s="118"/>
      <c r="C9" s="97"/>
      <c r="D9" s="6"/>
      <c r="E9" s="118"/>
      <c r="F9" s="90"/>
      <c r="G9" s="6"/>
      <c r="H9" s="57">
        <f t="shared" si="0"/>
        <v>0</v>
      </c>
      <c r="I9" s="58">
        <f t="shared" si="0"/>
        <v>0</v>
      </c>
    </row>
    <row r="10" spans="1:9" hidden="1" x14ac:dyDescent="0.25">
      <c r="A10" s="99" t="s">
        <v>20</v>
      </c>
      <c r="B10" s="118"/>
      <c r="C10" s="97"/>
      <c r="D10" s="6"/>
      <c r="E10" s="118"/>
      <c r="F10" s="90"/>
      <c r="G10" s="6"/>
      <c r="H10" s="57">
        <f t="shared" si="0"/>
        <v>0</v>
      </c>
      <c r="I10" s="58">
        <f t="shared" si="0"/>
        <v>0</v>
      </c>
    </row>
    <row r="11" spans="1:9" hidden="1" x14ac:dyDescent="0.25">
      <c r="A11" s="99" t="s">
        <v>31</v>
      </c>
      <c r="B11" s="118"/>
      <c r="C11" s="97"/>
      <c r="D11" s="6"/>
      <c r="E11" s="118"/>
      <c r="F11" s="90"/>
      <c r="G11" s="6"/>
      <c r="H11" s="57">
        <f t="shared" si="0"/>
        <v>0</v>
      </c>
      <c r="I11" s="58">
        <f t="shared" si="0"/>
        <v>0</v>
      </c>
    </row>
    <row r="12" spans="1:9" hidden="1" x14ac:dyDescent="0.25">
      <c r="A12" s="99" t="s">
        <v>23</v>
      </c>
      <c r="B12" s="118"/>
      <c r="C12" s="97"/>
      <c r="D12" s="6"/>
      <c r="E12" s="118"/>
      <c r="F12" s="90"/>
      <c r="G12" s="6"/>
      <c r="H12" s="57">
        <f t="shared" si="0"/>
        <v>0</v>
      </c>
      <c r="I12" s="58">
        <f t="shared" si="0"/>
        <v>0</v>
      </c>
    </row>
    <row r="13" spans="1:9" hidden="1" x14ac:dyDescent="0.25">
      <c r="A13" s="99" t="s">
        <v>26</v>
      </c>
      <c r="B13" s="118"/>
      <c r="C13" s="97"/>
      <c r="D13" s="6"/>
      <c r="E13" s="118"/>
      <c r="F13" s="90"/>
      <c r="G13" s="6"/>
      <c r="H13" s="57">
        <f t="shared" si="0"/>
        <v>0</v>
      </c>
      <c r="I13" s="58">
        <f t="shared" si="0"/>
        <v>0</v>
      </c>
    </row>
    <row r="14" spans="1:9" hidden="1" x14ac:dyDescent="0.25">
      <c r="A14" s="99" t="s">
        <v>28</v>
      </c>
      <c r="B14" s="118"/>
      <c r="C14" s="97"/>
      <c r="D14" s="6"/>
      <c r="E14" s="118"/>
      <c r="F14" s="90"/>
      <c r="G14" s="6"/>
      <c r="H14" s="57">
        <f t="shared" si="0"/>
        <v>0</v>
      </c>
      <c r="I14" s="58">
        <f t="shared" si="0"/>
        <v>0</v>
      </c>
    </row>
    <row r="15" spans="1:9" hidden="1" x14ac:dyDescent="0.25">
      <c r="A15" s="99" t="s">
        <v>32</v>
      </c>
      <c r="B15" s="118"/>
      <c r="C15" s="97"/>
      <c r="D15" s="6"/>
      <c r="E15" s="118"/>
      <c r="F15" s="90"/>
      <c r="G15" s="6"/>
      <c r="H15" s="57">
        <f t="shared" si="0"/>
        <v>0</v>
      </c>
      <c r="I15" s="58">
        <f t="shared" si="0"/>
        <v>0</v>
      </c>
    </row>
    <row r="16" spans="1:9" hidden="1" x14ac:dyDescent="0.25">
      <c r="A16" s="98" t="s">
        <v>72</v>
      </c>
      <c r="B16" s="117"/>
      <c r="C16" s="97"/>
      <c r="D16" s="41"/>
      <c r="E16" s="45"/>
      <c r="F16" s="44"/>
      <c r="G16" s="11"/>
      <c r="H16" s="57"/>
      <c r="I16" s="58"/>
    </row>
    <row r="17" spans="1:9" hidden="1" x14ac:dyDescent="0.25">
      <c r="A17" s="99" t="s">
        <v>33</v>
      </c>
      <c r="B17" s="117"/>
      <c r="C17" s="97"/>
      <c r="D17" s="41"/>
      <c r="E17" s="118"/>
      <c r="F17" s="90"/>
      <c r="G17" s="11"/>
      <c r="H17" s="57">
        <f t="shared" ref="H17:I27" si="1">B17-E17</f>
        <v>0</v>
      </c>
      <c r="I17" s="58">
        <f t="shared" si="1"/>
        <v>0</v>
      </c>
    </row>
    <row r="18" spans="1:9" hidden="1" x14ac:dyDescent="0.25">
      <c r="A18" s="99" t="s">
        <v>90</v>
      </c>
      <c r="B18" s="117"/>
      <c r="C18" s="97"/>
      <c r="D18" s="41"/>
      <c r="E18" s="118"/>
      <c r="F18" s="90"/>
      <c r="G18" s="11"/>
      <c r="H18" s="57">
        <f t="shared" si="1"/>
        <v>0</v>
      </c>
      <c r="I18" s="58">
        <f t="shared" si="1"/>
        <v>0</v>
      </c>
    </row>
    <row r="19" spans="1:9" hidden="1" x14ac:dyDescent="0.25">
      <c r="A19" s="99" t="s">
        <v>34</v>
      </c>
      <c r="B19" s="117"/>
      <c r="C19" s="97"/>
      <c r="D19" s="41"/>
      <c r="E19" s="118"/>
      <c r="F19" s="90"/>
      <c r="G19" s="11"/>
      <c r="H19" s="57">
        <f t="shared" si="1"/>
        <v>0</v>
      </c>
      <c r="I19" s="58">
        <f t="shared" si="1"/>
        <v>0</v>
      </c>
    </row>
    <row r="20" spans="1:9" hidden="1" x14ac:dyDescent="0.25">
      <c r="A20" s="98" t="s">
        <v>35</v>
      </c>
      <c r="B20" s="119"/>
      <c r="C20" s="96"/>
      <c r="D20" s="41"/>
      <c r="E20" s="45"/>
      <c r="F20" s="44"/>
      <c r="G20" s="11"/>
      <c r="H20" s="57"/>
      <c r="I20" s="58"/>
    </row>
    <row r="21" spans="1:9" hidden="1" x14ac:dyDescent="0.25">
      <c r="A21" s="99" t="s">
        <v>77</v>
      </c>
      <c r="B21" s="117"/>
      <c r="C21" s="97"/>
      <c r="D21" s="41"/>
      <c r="E21" s="45"/>
      <c r="F21" s="44"/>
      <c r="G21" s="11"/>
      <c r="H21" s="57">
        <f t="shared" si="1"/>
        <v>0</v>
      </c>
      <c r="I21" s="58">
        <f t="shared" si="1"/>
        <v>0</v>
      </c>
    </row>
    <row r="22" spans="1:9" hidden="1" x14ac:dyDescent="0.25">
      <c r="A22" s="99" t="s">
        <v>28</v>
      </c>
      <c r="B22" s="117"/>
      <c r="C22" s="97"/>
      <c r="D22" s="41"/>
      <c r="E22" s="45"/>
      <c r="F22" s="44"/>
      <c r="G22" s="11"/>
      <c r="H22" s="57">
        <f t="shared" si="1"/>
        <v>0</v>
      </c>
      <c r="I22" s="58">
        <f t="shared" si="1"/>
        <v>0</v>
      </c>
    </row>
    <row r="23" spans="1:9" hidden="1" x14ac:dyDescent="0.25">
      <c r="A23" s="99" t="s">
        <v>36</v>
      </c>
      <c r="B23" s="117"/>
      <c r="C23" s="97"/>
      <c r="D23" s="41"/>
      <c r="E23" s="45"/>
      <c r="F23" s="44"/>
      <c r="G23" s="11"/>
      <c r="H23" s="57">
        <f t="shared" si="1"/>
        <v>0</v>
      </c>
      <c r="I23" s="58">
        <f t="shared" si="1"/>
        <v>0</v>
      </c>
    </row>
    <row r="24" spans="1:9" hidden="1" x14ac:dyDescent="0.25">
      <c r="A24" s="98" t="s">
        <v>75</v>
      </c>
      <c r="B24" s="117"/>
      <c r="C24" s="97"/>
      <c r="D24" s="41"/>
      <c r="E24" s="45"/>
      <c r="F24" s="44"/>
      <c r="G24" s="11"/>
      <c r="H24" s="57"/>
      <c r="I24" s="58"/>
    </row>
    <row r="25" spans="1:9" hidden="1" x14ac:dyDescent="0.25">
      <c r="A25" s="99" t="s">
        <v>37</v>
      </c>
      <c r="B25" s="117"/>
      <c r="C25" s="97"/>
      <c r="D25" s="41"/>
      <c r="E25" s="118"/>
      <c r="F25" s="90"/>
      <c r="G25" s="11"/>
      <c r="H25" s="57">
        <f t="shared" si="1"/>
        <v>0</v>
      </c>
      <c r="I25" s="58">
        <f t="shared" si="1"/>
        <v>0</v>
      </c>
    </row>
    <row r="26" spans="1:9" hidden="1" x14ac:dyDescent="0.25">
      <c r="A26" s="99" t="s">
        <v>38</v>
      </c>
      <c r="B26" s="124"/>
      <c r="C26" s="101"/>
      <c r="D26" s="41"/>
      <c r="E26" s="124"/>
      <c r="F26" s="91"/>
      <c r="G26" s="11"/>
      <c r="H26" s="86">
        <f t="shared" si="1"/>
        <v>0</v>
      </c>
      <c r="I26" s="87">
        <f t="shared" si="1"/>
        <v>0</v>
      </c>
    </row>
    <row r="27" spans="1:9" x14ac:dyDescent="0.25">
      <c r="A27" s="10" t="s">
        <v>10</v>
      </c>
      <c r="B27" s="93">
        <f>SUM(B6:B26)</f>
        <v>0</v>
      </c>
      <c r="C27" s="72">
        <f>SUM(C6:C26)</f>
        <v>0</v>
      </c>
      <c r="D27" s="11"/>
      <c r="E27" s="45">
        <v>0</v>
      </c>
      <c r="F27" s="44">
        <v>0</v>
      </c>
      <c r="G27" s="11"/>
      <c r="H27" s="45">
        <f t="shared" si="1"/>
        <v>0</v>
      </c>
      <c r="I27" s="46">
        <f t="shared" si="1"/>
        <v>0</v>
      </c>
    </row>
    <row r="28" spans="1:9" x14ac:dyDescent="0.25">
      <c r="A28" s="9"/>
      <c r="B28" s="93"/>
      <c r="C28" s="95"/>
      <c r="D28" s="11"/>
      <c r="E28" s="45"/>
      <c r="F28" s="44"/>
      <c r="G28" s="11"/>
      <c r="H28" s="45"/>
      <c r="I28" s="46"/>
    </row>
    <row r="29" spans="1:9" x14ac:dyDescent="0.25">
      <c r="A29" s="136" t="s">
        <v>3</v>
      </c>
      <c r="B29" s="57"/>
      <c r="C29" s="59"/>
      <c r="D29" s="11"/>
      <c r="E29" s="62"/>
      <c r="F29" s="61"/>
      <c r="G29" s="30"/>
      <c r="H29" s="62"/>
      <c r="I29" s="63"/>
    </row>
    <row r="30" spans="1:9" x14ac:dyDescent="0.25">
      <c r="A30" s="136" t="s">
        <v>41</v>
      </c>
      <c r="B30" s="116"/>
      <c r="C30" s="59"/>
      <c r="D30" s="11"/>
      <c r="E30" s="62"/>
      <c r="F30" s="61"/>
      <c r="G30" s="30"/>
      <c r="H30" s="62"/>
      <c r="I30" s="63"/>
    </row>
    <row r="31" spans="1:9" x14ac:dyDescent="0.25">
      <c r="A31" s="79" t="s">
        <v>71</v>
      </c>
      <c r="B31" s="116"/>
      <c r="C31" s="59"/>
      <c r="D31" s="11"/>
      <c r="E31" s="62"/>
      <c r="F31" s="61"/>
      <c r="G31" s="30"/>
      <c r="H31" s="62"/>
      <c r="I31" s="63"/>
    </row>
    <row r="32" spans="1:9" hidden="1" x14ac:dyDescent="0.25">
      <c r="A32" s="98" t="s">
        <v>74</v>
      </c>
      <c r="B32" s="117"/>
      <c r="C32" s="97"/>
      <c r="D32" s="11"/>
      <c r="E32" s="62"/>
      <c r="F32" s="61"/>
      <c r="G32" s="11"/>
      <c r="H32" s="45"/>
      <c r="I32" s="46"/>
    </row>
    <row r="33" spans="1:9" hidden="1" x14ac:dyDescent="0.25">
      <c r="A33" s="99" t="s">
        <v>29</v>
      </c>
      <c r="B33" s="118"/>
      <c r="C33" s="97"/>
      <c r="D33" s="11"/>
      <c r="E33" s="118"/>
      <c r="F33" s="97"/>
      <c r="G33" s="11"/>
      <c r="H33" s="45">
        <f t="shared" ref="H33:I40" si="2">B33-E33</f>
        <v>0</v>
      </c>
      <c r="I33" s="46">
        <f t="shared" si="2"/>
        <v>0</v>
      </c>
    </row>
    <row r="34" spans="1:9" hidden="1" x14ac:dyDescent="0.25">
      <c r="A34" s="99" t="s">
        <v>20</v>
      </c>
      <c r="B34" s="118"/>
      <c r="C34" s="97"/>
      <c r="D34" s="11"/>
      <c r="E34" s="118"/>
      <c r="F34" s="97"/>
      <c r="G34" s="11"/>
      <c r="H34" s="45">
        <f t="shared" si="2"/>
        <v>0</v>
      </c>
      <c r="I34" s="46">
        <f t="shared" si="2"/>
        <v>0</v>
      </c>
    </row>
    <row r="35" spans="1:9" hidden="1" x14ac:dyDescent="0.25">
      <c r="A35" s="99" t="s">
        <v>31</v>
      </c>
      <c r="B35" s="118"/>
      <c r="C35" s="97"/>
      <c r="D35" s="11"/>
      <c r="E35" s="118"/>
      <c r="F35" s="97"/>
      <c r="G35" s="11"/>
      <c r="H35" s="45">
        <f t="shared" si="2"/>
        <v>0</v>
      </c>
      <c r="I35" s="46">
        <f t="shared" si="2"/>
        <v>0</v>
      </c>
    </row>
    <row r="36" spans="1:9" hidden="1" x14ac:dyDescent="0.25">
      <c r="A36" s="99" t="s">
        <v>44</v>
      </c>
      <c r="B36" s="118"/>
      <c r="C36" s="97"/>
      <c r="D36" s="11"/>
      <c r="E36" s="118"/>
      <c r="F36" s="97"/>
      <c r="G36" s="11"/>
      <c r="H36" s="45">
        <f t="shared" si="2"/>
        <v>0</v>
      </c>
      <c r="I36" s="46">
        <f t="shared" si="2"/>
        <v>0</v>
      </c>
    </row>
    <row r="37" spans="1:9" hidden="1" x14ac:dyDescent="0.25">
      <c r="A37" s="99" t="s">
        <v>47</v>
      </c>
      <c r="B37" s="118"/>
      <c r="C37" s="97"/>
      <c r="D37" s="11"/>
      <c r="E37" s="118"/>
      <c r="F37" s="97"/>
      <c r="G37" s="11"/>
      <c r="H37" s="45">
        <f t="shared" si="2"/>
        <v>0</v>
      </c>
      <c r="I37" s="46">
        <f t="shared" si="2"/>
        <v>0</v>
      </c>
    </row>
    <row r="38" spans="1:9" hidden="1" x14ac:dyDescent="0.25">
      <c r="A38" s="99" t="s">
        <v>23</v>
      </c>
      <c r="B38" s="118"/>
      <c r="C38" s="97"/>
      <c r="D38" s="11"/>
      <c r="E38" s="118"/>
      <c r="F38" s="97"/>
      <c r="G38" s="11"/>
      <c r="H38" s="45">
        <f t="shared" si="2"/>
        <v>0</v>
      </c>
      <c r="I38" s="46">
        <f t="shared" si="2"/>
        <v>0</v>
      </c>
    </row>
    <row r="39" spans="1:9" hidden="1" x14ac:dyDescent="0.25">
      <c r="A39" s="99" t="s">
        <v>79</v>
      </c>
      <c r="B39" s="118"/>
      <c r="C39" s="97"/>
      <c r="D39" s="11"/>
      <c r="E39" s="118"/>
      <c r="F39" s="97"/>
      <c r="G39" s="11"/>
      <c r="H39" s="45">
        <f t="shared" si="2"/>
        <v>0</v>
      </c>
      <c r="I39" s="46">
        <f t="shared" si="2"/>
        <v>0</v>
      </c>
    </row>
    <row r="40" spans="1:9" hidden="1" x14ac:dyDescent="0.25">
      <c r="A40" s="99" t="s">
        <v>28</v>
      </c>
      <c r="B40" s="118"/>
      <c r="C40" s="97"/>
      <c r="D40" s="11"/>
      <c r="E40" s="118"/>
      <c r="F40" s="97"/>
      <c r="G40" s="11"/>
      <c r="H40" s="45">
        <f t="shared" si="2"/>
        <v>0</v>
      </c>
      <c r="I40" s="46">
        <f t="shared" si="2"/>
        <v>0</v>
      </c>
    </row>
    <row r="41" spans="1:9" hidden="1" x14ac:dyDescent="0.25">
      <c r="A41" s="98" t="s">
        <v>75</v>
      </c>
      <c r="B41" s="122"/>
      <c r="C41" s="102"/>
      <c r="D41" s="80"/>
      <c r="E41" s="128"/>
      <c r="F41" s="108"/>
      <c r="G41" s="80"/>
      <c r="H41" s="45"/>
      <c r="I41" s="46"/>
    </row>
    <row r="42" spans="1:9" hidden="1" x14ac:dyDescent="0.25">
      <c r="A42" s="99" t="s">
        <v>37</v>
      </c>
      <c r="B42" s="122"/>
      <c r="C42" s="102"/>
      <c r="D42" s="80"/>
      <c r="E42" s="118"/>
      <c r="F42" s="97"/>
      <c r="G42" s="80"/>
      <c r="H42" s="45">
        <f t="shared" ref="H42:I46" si="3">B42-E42</f>
        <v>0</v>
      </c>
      <c r="I42" s="46">
        <f t="shared" si="3"/>
        <v>0</v>
      </c>
    </row>
    <row r="43" spans="1:9" hidden="1" x14ac:dyDescent="0.25">
      <c r="A43" s="99" t="s">
        <v>38</v>
      </c>
      <c r="B43" s="124"/>
      <c r="C43" s="101"/>
      <c r="D43" s="80"/>
      <c r="E43" s="124"/>
      <c r="F43" s="101"/>
      <c r="G43" s="80"/>
      <c r="H43" s="70">
        <f t="shared" si="3"/>
        <v>0</v>
      </c>
      <c r="I43" s="71">
        <f t="shared" si="3"/>
        <v>0</v>
      </c>
    </row>
    <row r="44" spans="1:9" x14ac:dyDescent="0.25">
      <c r="A44" s="10" t="s">
        <v>10</v>
      </c>
      <c r="B44" s="62">
        <f>SUM(B32:B43)</f>
        <v>0</v>
      </c>
      <c r="C44" s="85">
        <f>SUM(C32:C43)</f>
        <v>0</v>
      </c>
      <c r="D44" s="11"/>
      <c r="E44" s="62">
        <v>0</v>
      </c>
      <c r="F44" s="61">
        <v>0</v>
      </c>
      <c r="G44" s="11"/>
      <c r="H44" s="45">
        <f t="shared" si="3"/>
        <v>0</v>
      </c>
      <c r="I44" s="46">
        <f t="shared" si="3"/>
        <v>0</v>
      </c>
    </row>
    <row r="45" spans="1:9" x14ac:dyDescent="0.25">
      <c r="A45" s="10"/>
      <c r="B45" s="62"/>
      <c r="C45" s="85"/>
      <c r="D45" s="11"/>
      <c r="E45" s="62"/>
      <c r="F45" s="61"/>
      <c r="G45" s="11"/>
      <c r="H45" s="45"/>
      <c r="I45" s="46"/>
    </row>
    <row r="46" spans="1:9" ht="13.8" thickBot="1" x14ac:dyDescent="0.3">
      <c r="A46" s="32" t="s">
        <v>5</v>
      </c>
      <c r="B46" s="73">
        <f>B44+B27</f>
        <v>0</v>
      </c>
      <c r="C46" s="76">
        <f>C44+C27</f>
        <v>0</v>
      </c>
      <c r="D46" s="11"/>
      <c r="E46" s="73">
        <v>0</v>
      </c>
      <c r="F46" s="104">
        <v>0</v>
      </c>
      <c r="G46" s="11"/>
      <c r="H46" s="73">
        <f t="shared" si="3"/>
        <v>0</v>
      </c>
      <c r="I46" s="74">
        <f t="shared" si="3"/>
        <v>0</v>
      </c>
    </row>
    <row r="47" spans="1:9" ht="13.8" thickTop="1" x14ac:dyDescent="0.25">
      <c r="B47" s="45"/>
      <c r="C47" s="65"/>
      <c r="D47" s="11"/>
      <c r="E47" s="45"/>
      <c r="F47" s="44"/>
      <c r="G47" s="11"/>
      <c r="H47" s="45"/>
      <c r="I47" s="46"/>
    </row>
    <row r="48" spans="1:9" x14ac:dyDescent="0.25">
      <c r="A48" s="136" t="s">
        <v>4</v>
      </c>
      <c r="B48" s="62"/>
      <c r="C48" s="84"/>
      <c r="D48" s="30"/>
      <c r="E48" s="62"/>
      <c r="F48" s="61"/>
      <c r="G48" s="30"/>
      <c r="H48" s="62"/>
      <c r="I48" s="63"/>
    </row>
    <row r="49" spans="1:9" x14ac:dyDescent="0.25">
      <c r="A49" s="136" t="s">
        <v>63</v>
      </c>
      <c r="B49" s="62"/>
      <c r="C49" s="84"/>
      <c r="D49" s="30"/>
      <c r="E49" s="62"/>
      <c r="F49" s="61"/>
      <c r="G49" s="30"/>
      <c r="H49" s="62"/>
      <c r="I49" s="63"/>
    </row>
    <row r="50" spans="1:9" x14ac:dyDescent="0.25">
      <c r="A50" s="79" t="s">
        <v>71</v>
      </c>
      <c r="B50" s="62"/>
      <c r="C50" s="84"/>
      <c r="D50" s="30"/>
      <c r="E50" s="62"/>
      <c r="F50" s="61"/>
      <c r="G50" s="30"/>
      <c r="H50" s="62"/>
      <c r="I50" s="63"/>
    </row>
    <row r="51" spans="1:9" hidden="1" x14ac:dyDescent="0.25">
      <c r="A51" s="98" t="s">
        <v>78</v>
      </c>
      <c r="B51" s="62"/>
      <c r="C51" s="84"/>
      <c r="D51" s="30"/>
      <c r="E51" s="62"/>
      <c r="F51" s="61"/>
      <c r="G51" s="30"/>
      <c r="H51" s="62"/>
      <c r="I51" s="63"/>
    </row>
    <row r="52" spans="1:9" hidden="1" x14ac:dyDescent="0.25">
      <c r="A52" s="99" t="s">
        <v>55</v>
      </c>
      <c r="B52" s="60"/>
      <c r="C52" s="61"/>
      <c r="D52" s="30"/>
      <c r="E52" s="62"/>
      <c r="F52" s="61"/>
      <c r="G52" s="30"/>
      <c r="H52" s="62">
        <f>B52-E52</f>
        <v>0</v>
      </c>
      <c r="I52" s="63">
        <f>C52-F52</f>
        <v>0</v>
      </c>
    </row>
    <row r="53" spans="1:9" hidden="1" x14ac:dyDescent="0.25">
      <c r="A53" s="99" t="s">
        <v>54</v>
      </c>
      <c r="B53" s="60"/>
      <c r="C53" s="61"/>
      <c r="D53" s="30"/>
      <c r="E53" s="62"/>
      <c r="F53" s="61"/>
      <c r="G53" s="30"/>
      <c r="H53" s="62"/>
      <c r="I53" s="63"/>
    </row>
    <row r="54" spans="1:9" hidden="1" x14ac:dyDescent="0.25">
      <c r="A54" s="98" t="s">
        <v>73</v>
      </c>
      <c r="B54" s="60"/>
      <c r="C54" s="61"/>
      <c r="D54" s="30"/>
      <c r="E54" s="62"/>
      <c r="F54" s="61"/>
      <c r="G54" s="30"/>
      <c r="H54" s="62"/>
      <c r="I54" s="63"/>
    </row>
    <row r="55" spans="1:9" hidden="1" x14ac:dyDescent="0.25">
      <c r="A55" s="99" t="s">
        <v>20</v>
      </c>
      <c r="B55" s="64"/>
      <c r="C55" s="90"/>
      <c r="D55" s="30"/>
      <c r="E55" s="64"/>
      <c r="F55" s="90"/>
      <c r="G55" s="30"/>
      <c r="H55" s="62">
        <f t="shared" ref="H55:I77" si="4">B55-E55</f>
        <v>0</v>
      </c>
      <c r="I55" s="63">
        <f t="shared" si="4"/>
        <v>0</v>
      </c>
    </row>
    <row r="56" spans="1:9" hidden="1" x14ac:dyDescent="0.25">
      <c r="A56" s="99" t="s">
        <v>92</v>
      </c>
      <c r="B56" s="64"/>
      <c r="C56" s="90"/>
      <c r="D56" s="30"/>
      <c r="E56" s="64"/>
      <c r="F56" s="90"/>
      <c r="G56" s="30"/>
      <c r="H56" s="62">
        <f t="shared" si="4"/>
        <v>0</v>
      </c>
      <c r="I56" s="63">
        <f t="shared" si="4"/>
        <v>0</v>
      </c>
    </row>
    <row r="57" spans="1:9" hidden="1" x14ac:dyDescent="0.25">
      <c r="A57" s="99" t="s">
        <v>21</v>
      </c>
      <c r="B57" s="105"/>
      <c r="C57" s="90"/>
      <c r="D57" s="30"/>
      <c r="E57" s="64"/>
      <c r="F57" s="90"/>
      <c r="G57" s="30"/>
      <c r="H57" s="62">
        <f t="shared" si="4"/>
        <v>0</v>
      </c>
      <c r="I57" s="63">
        <f t="shared" si="4"/>
        <v>0</v>
      </c>
    </row>
    <row r="58" spans="1:9" hidden="1" x14ac:dyDescent="0.25">
      <c r="A58" s="99" t="s">
        <v>22</v>
      </c>
      <c r="B58" s="64"/>
      <c r="C58" s="90"/>
      <c r="D58" s="30"/>
      <c r="E58" s="64"/>
      <c r="F58" s="90"/>
      <c r="G58" s="30"/>
      <c r="H58" s="62">
        <f t="shared" si="4"/>
        <v>0</v>
      </c>
      <c r="I58" s="63">
        <f t="shared" si="4"/>
        <v>0</v>
      </c>
    </row>
    <row r="59" spans="1:9" hidden="1" x14ac:dyDescent="0.25">
      <c r="A59" s="99" t="s">
        <v>28</v>
      </c>
      <c r="B59" s="81"/>
      <c r="C59" s="91"/>
      <c r="D59" s="11"/>
      <c r="E59" s="81"/>
      <c r="F59" s="91"/>
      <c r="G59" s="11"/>
      <c r="H59" s="70">
        <f t="shared" si="4"/>
        <v>0</v>
      </c>
      <c r="I59" s="71">
        <f t="shared" si="4"/>
        <v>0</v>
      </c>
    </row>
    <row r="60" spans="1:9" hidden="1" x14ac:dyDescent="0.25">
      <c r="A60" s="98" t="s">
        <v>74</v>
      </c>
      <c r="B60" s="60"/>
      <c r="C60" s="61"/>
      <c r="D60" s="11"/>
      <c r="E60" s="64"/>
      <c r="F60" s="90"/>
      <c r="G60" s="11"/>
      <c r="H60" s="62"/>
      <c r="I60" s="63"/>
    </row>
    <row r="61" spans="1:9" hidden="1" x14ac:dyDescent="0.25">
      <c r="A61" s="99" t="s">
        <v>29</v>
      </c>
      <c r="B61" s="105"/>
      <c r="C61" s="90"/>
      <c r="D61" s="11"/>
      <c r="E61" s="64"/>
      <c r="F61" s="90"/>
      <c r="G61" s="11"/>
      <c r="H61" s="62">
        <f t="shared" si="4"/>
        <v>0</v>
      </c>
      <c r="I61" s="63">
        <f t="shared" si="4"/>
        <v>0</v>
      </c>
    </row>
    <row r="62" spans="1:9" hidden="1" x14ac:dyDescent="0.25">
      <c r="A62" s="99" t="s">
        <v>20</v>
      </c>
      <c r="B62" s="105"/>
      <c r="C62" s="90"/>
      <c r="D62" s="11"/>
      <c r="E62" s="64"/>
      <c r="F62" s="90"/>
      <c r="G62" s="11"/>
      <c r="H62" s="62">
        <f t="shared" si="4"/>
        <v>0</v>
      </c>
      <c r="I62" s="63">
        <f t="shared" si="4"/>
        <v>0</v>
      </c>
    </row>
    <row r="63" spans="1:9" hidden="1" x14ac:dyDescent="0.25">
      <c r="A63" s="99" t="s">
        <v>31</v>
      </c>
      <c r="B63" s="105"/>
      <c r="C63" s="90"/>
      <c r="D63" s="11"/>
      <c r="E63" s="64"/>
      <c r="F63" s="90"/>
      <c r="G63" s="11"/>
      <c r="H63" s="62">
        <f t="shared" si="4"/>
        <v>0</v>
      </c>
      <c r="I63" s="63">
        <f t="shared" si="4"/>
        <v>0</v>
      </c>
    </row>
    <row r="64" spans="1:9" hidden="1" x14ac:dyDescent="0.25">
      <c r="A64" s="99" t="s">
        <v>47</v>
      </c>
      <c r="B64" s="105"/>
      <c r="C64" s="90"/>
      <c r="D64" s="11"/>
      <c r="E64" s="64"/>
      <c r="F64" s="90"/>
      <c r="G64" s="11"/>
      <c r="H64" s="62">
        <f t="shared" si="4"/>
        <v>0</v>
      </c>
      <c r="I64" s="63">
        <f t="shared" si="4"/>
        <v>0</v>
      </c>
    </row>
    <row r="65" spans="1:9" hidden="1" x14ac:dyDescent="0.25">
      <c r="A65" s="99" t="s">
        <v>23</v>
      </c>
      <c r="B65" s="105"/>
      <c r="C65" s="90"/>
      <c r="D65" s="11"/>
      <c r="E65" s="64"/>
      <c r="F65" s="90"/>
      <c r="G65" s="11"/>
      <c r="H65" s="62">
        <f t="shared" si="4"/>
        <v>0</v>
      </c>
      <c r="I65" s="63">
        <f t="shared" si="4"/>
        <v>0</v>
      </c>
    </row>
    <row r="66" spans="1:9" hidden="1" x14ac:dyDescent="0.25">
      <c r="A66" s="99" t="s">
        <v>28</v>
      </c>
      <c r="B66" s="105"/>
      <c r="C66" s="90"/>
      <c r="D66" s="11"/>
      <c r="E66" s="64"/>
      <c r="F66" s="90"/>
      <c r="G66" s="11"/>
      <c r="H66" s="62">
        <f t="shared" si="4"/>
        <v>0</v>
      </c>
      <c r="I66" s="63">
        <f t="shared" si="4"/>
        <v>0</v>
      </c>
    </row>
    <row r="67" spans="1:9" hidden="1" x14ac:dyDescent="0.25">
      <c r="A67" s="98" t="s">
        <v>72</v>
      </c>
      <c r="B67" s="60"/>
      <c r="C67" s="61"/>
      <c r="D67" s="11"/>
      <c r="E67" s="64"/>
      <c r="F67" s="90"/>
      <c r="G67" s="11"/>
      <c r="H67" s="62"/>
      <c r="I67" s="63"/>
    </row>
    <row r="68" spans="1:9" hidden="1" x14ac:dyDescent="0.25">
      <c r="A68" s="99" t="s">
        <v>91</v>
      </c>
      <c r="B68" s="60"/>
      <c r="C68" s="61"/>
      <c r="D68" s="11"/>
      <c r="E68" s="64"/>
      <c r="F68" s="90"/>
      <c r="G68" s="11"/>
      <c r="H68" s="62">
        <f t="shared" si="4"/>
        <v>0</v>
      </c>
      <c r="I68" s="63">
        <f t="shared" si="4"/>
        <v>0</v>
      </c>
    </row>
    <row r="69" spans="1:9" hidden="1" x14ac:dyDescent="0.25">
      <c r="A69" s="99" t="s">
        <v>59</v>
      </c>
      <c r="B69" s="60"/>
      <c r="C69" s="61"/>
      <c r="D69" s="11"/>
      <c r="E69" s="64"/>
      <c r="F69" s="90"/>
      <c r="G69" s="11"/>
      <c r="H69" s="62">
        <f t="shared" si="4"/>
        <v>0</v>
      </c>
      <c r="I69" s="63">
        <f t="shared" si="4"/>
        <v>0</v>
      </c>
    </row>
    <row r="70" spans="1:9" hidden="1" x14ac:dyDescent="0.25">
      <c r="A70" s="98" t="s">
        <v>35</v>
      </c>
      <c r="B70" s="60"/>
      <c r="C70" s="61"/>
      <c r="D70" s="11"/>
      <c r="E70" s="64"/>
      <c r="F70" s="90"/>
      <c r="G70" s="11"/>
      <c r="H70" s="62"/>
      <c r="I70" s="63"/>
    </row>
    <row r="71" spans="1:9" hidden="1" x14ac:dyDescent="0.25">
      <c r="A71" s="99" t="s">
        <v>77</v>
      </c>
      <c r="B71" s="60"/>
      <c r="C71" s="61"/>
      <c r="D71" s="11"/>
      <c r="E71" s="64"/>
      <c r="F71" s="90"/>
      <c r="G71" s="11"/>
      <c r="H71" s="62">
        <f t="shared" si="4"/>
        <v>0</v>
      </c>
      <c r="I71" s="63">
        <f t="shared" si="4"/>
        <v>0</v>
      </c>
    </row>
    <row r="72" spans="1:9" hidden="1" x14ac:dyDescent="0.25">
      <c r="A72" s="99" t="s">
        <v>96</v>
      </c>
      <c r="B72" s="60"/>
      <c r="C72" s="61"/>
      <c r="D72" s="11"/>
      <c r="E72" s="64"/>
      <c r="F72" s="90"/>
      <c r="G72" s="11"/>
      <c r="H72" s="62">
        <f t="shared" si="4"/>
        <v>0</v>
      </c>
      <c r="I72" s="63">
        <f t="shared" si="4"/>
        <v>0</v>
      </c>
    </row>
    <row r="73" spans="1:9" hidden="1" x14ac:dyDescent="0.25">
      <c r="A73" s="99" t="s">
        <v>28</v>
      </c>
      <c r="B73" s="60"/>
      <c r="C73" s="61"/>
      <c r="D73" s="11"/>
      <c r="E73" s="64"/>
      <c r="F73" s="90"/>
      <c r="G73" s="11"/>
      <c r="H73" s="62">
        <f t="shared" si="4"/>
        <v>0</v>
      </c>
      <c r="I73" s="63">
        <f t="shared" si="4"/>
        <v>0</v>
      </c>
    </row>
    <row r="74" spans="1:9" hidden="1" x14ac:dyDescent="0.25">
      <c r="A74" s="98" t="s">
        <v>75</v>
      </c>
      <c r="B74" s="60"/>
      <c r="C74" s="61"/>
      <c r="D74" s="11"/>
      <c r="E74" s="64"/>
      <c r="F74" s="90"/>
      <c r="G74" s="11"/>
      <c r="H74" s="62"/>
      <c r="I74" s="63"/>
    </row>
    <row r="75" spans="1:9" hidden="1" x14ac:dyDescent="0.25">
      <c r="A75" s="99" t="s">
        <v>37</v>
      </c>
      <c r="B75" s="60"/>
      <c r="C75" s="61"/>
      <c r="D75" s="11"/>
      <c r="E75" s="64"/>
      <c r="F75" s="90"/>
      <c r="G75" s="11"/>
      <c r="H75" s="62">
        <f t="shared" si="4"/>
        <v>0</v>
      </c>
      <c r="I75" s="63">
        <f t="shared" si="4"/>
        <v>0</v>
      </c>
    </row>
    <row r="76" spans="1:9" hidden="1" x14ac:dyDescent="0.25">
      <c r="A76" s="99" t="s">
        <v>38</v>
      </c>
      <c r="B76" s="68"/>
      <c r="C76" s="69"/>
      <c r="D76" s="11"/>
      <c r="E76" s="64"/>
      <c r="F76" s="90"/>
      <c r="G76" s="11"/>
      <c r="H76" s="70">
        <f t="shared" si="4"/>
        <v>0</v>
      </c>
      <c r="I76" s="71">
        <f t="shared" si="4"/>
        <v>0</v>
      </c>
    </row>
    <row r="77" spans="1:9" x14ac:dyDescent="0.25">
      <c r="A77" s="10" t="s">
        <v>10</v>
      </c>
      <c r="B77" s="43">
        <f>SUM(B55:B76)</f>
        <v>0</v>
      </c>
      <c r="C77" s="44">
        <f>SUM(C52:C76)</f>
        <v>0</v>
      </c>
      <c r="D77" s="11"/>
      <c r="E77" s="64">
        <v>0</v>
      </c>
      <c r="F77" s="90">
        <v>0</v>
      </c>
      <c r="G77" s="11"/>
      <c r="H77" s="62">
        <f t="shared" si="4"/>
        <v>0</v>
      </c>
      <c r="I77" s="63">
        <f t="shared" si="4"/>
        <v>0</v>
      </c>
    </row>
    <row r="78" spans="1:9" x14ac:dyDescent="0.25">
      <c r="B78" s="45"/>
      <c r="C78" s="44"/>
      <c r="D78" s="11"/>
      <c r="E78" s="45"/>
      <c r="F78" s="44"/>
      <c r="G78" s="11"/>
      <c r="H78" s="45"/>
      <c r="I78" s="46"/>
    </row>
    <row r="79" spans="1:9" x14ac:dyDescent="0.25">
      <c r="A79" s="136" t="s">
        <v>4</v>
      </c>
      <c r="B79" s="45"/>
      <c r="C79" s="65"/>
      <c r="D79" s="11"/>
      <c r="E79" s="45"/>
      <c r="F79" s="44"/>
      <c r="G79" s="11"/>
      <c r="H79" s="45"/>
      <c r="I79" s="46"/>
    </row>
    <row r="80" spans="1:9" x14ac:dyDescent="0.25">
      <c r="A80" s="136" t="s">
        <v>80</v>
      </c>
      <c r="B80" s="45"/>
      <c r="C80" s="65"/>
      <c r="D80" s="11"/>
      <c r="E80" s="45"/>
      <c r="F80" s="44"/>
      <c r="G80" s="11"/>
      <c r="H80" s="45"/>
      <c r="I80" s="46"/>
    </row>
    <row r="81" spans="1:9" x14ac:dyDescent="0.25">
      <c r="A81" s="79" t="s">
        <v>71</v>
      </c>
      <c r="B81" s="45"/>
      <c r="C81" s="65"/>
      <c r="D81" s="11"/>
      <c r="E81" s="45"/>
      <c r="F81" s="44"/>
      <c r="G81" s="11"/>
      <c r="H81" s="45"/>
      <c r="I81" s="46"/>
    </row>
    <row r="82" spans="1:9" hidden="1" x14ac:dyDescent="0.25">
      <c r="A82" s="98" t="s">
        <v>78</v>
      </c>
      <c r="B82" s="45"/>
      <c r="C82" s="65"/>
      <c r="D82" s="11"/>
      <c r="E82" s="45"/>
      <c r="F82" s="44"/>
      <c r="G82" s="11"/>
      <c r="H82" s="45"/>
      <c r="I82" s="46"/>
    </row>
    <row r="83" spans="1:9" hidden="1" x14ac:dyDescent="0.25">
      <c r="A83" s="99" t="s">
        <v>54</v>
      </c>
      <c r="B83" s="45"/>
      <c r="C83" s="65"/>
      <c r="D83" s="11"/>
      <c r="E83" s="45"/>
      <c r="F83" s="44"/>
      <c r="G83" s="11"/>
      <c r="H83" s="45">
        <f>B83-E83</f>
        <v>0</v>
      </c>
      <c r="I83" s="46">
        <f>C83-F83</f>
        <v>0</v>
      </c>
    </row>
    <row r="84" spans="1:9" hidden="1" x14ac:dyDescent="0.25">
      <c r="A84" s="99" t="s">
        <v>97</v>
      </c>
      <c r="B84" s="45"/>
      <c r="C84" s="65"/>
      <c r="D84" s="11"/>
      <c r="E84" s="45"/>
      <c r="F84" s="44"/>
      <c r="G84" s="11"/>
      <c r="H84" s="45">
        <f t="shared" ref="H84:I110" si="5">B84-E84</f>
        <v>0</v>
      </c>
      <c r="I84" s="46">
        <f t="shared" si="5"/>
        <v>0</v>
      </c>
    </row>
    <row r="85" spans="1:9" hidden="1" x14ac:dyDescent="0.25">
      <c r="A85" s="98" t="s">
        <v>76</v>
      </c>
      <c r="B85" s="45"/>
      <c r="C85" s="65"/>
      <c r="D85" s="11"/>
      <c r="E85" s="45"/>
      <c r="F85" s="44"/>
      <c r="G85" s="11"/>
      <c r="H85" s="45">
        <f t="shared" si="5"/>
        <v>0</v>
      </c>
      <c r="I85" s="46">
        <f t="shared" si="5"/>
        <v>0</v>
      </c>
    </row>
    <row r="86" spans="1:9" hidden="1" x14ac:dyDescent="0.25">
      <c r="A86" s="99" t="s">
        <v>15</v>
      </c>
      <c r="B86" s="45"/>
      <c r="C86" s="65"/>
      <c r="D86" s="11"/>
      <c r="E86" s="45"/>
      <c r="F86" s="44"/>
      <c r="G86" s="11"/>
      <c r="H86" s="45">
        <f t="shared" si="5"/>
        <v>0</v>
      </c>
      <c r="I86" s="46">
        <f t="shared" si="5"/>
        <v>0</v>
      </c>
    </row>
    <row r="87" spans="1:9" hidden="1" x14ac:dyDescent="0.25">
      <c r="A87" s="98" t="s">
        <v>73</v>
      </c>
      <c r="B87" s="45"/>
      <c r="C87" s="65"/>
      <c r="D87" s="11"/>
      <c r="E87" s="45"/>
      <c r="F87" s="44"/>
      <c r="G87" s="11"/>
      <c r="H87" s="45"/>
      <c r="I87" s="46"/>
    </row>
    <row r="88" spans="1:9" hidden="1" x14ac:dyDescent="0.25">
      <c r="A88" s="99" t="s">
        <v>21</v>
      </c>
      <c r="B88" s="45"/>
      <c r="C88" s="65"/>
      <c r="D88" s="11"/>
      <c r="E88" s="45"/>
      <c r="F88" s="44"/>
      <c r="G88" s="11"/>
      <c r="H88" s="45">
        <f t="shared" si="5"/>
        <v>0</v>
      </c>
      <c r="I88" s="46">
        <f t="shared" si="5"/>
        <v>0</v>
      </c>
    </row>
    <row r="89" spans="1:9" hidden="1" x14ac:dyDescent="0.25">
      <c r="A89" s="99" t="s">
        <v>23</v>
      </c>
      <c r="B89" s="45"/>
      <c r="C89" s="65"/>
      <c r="D89" s="11"/>
      <c r="E89" s="45"/>
      <c r="F89" s="44"/>
      <c r="G89" s="11"/>
      <c r="H89" s="45">
        <f t="shared" si="5"/>
        <v>0</v>
      </c>
      <c r="I89" s="46">
        <f t="shared" si="5"/>
        <v>0</v>
      </c>
    </row>
    <row r="90" spans="1:9" hidden="1" x14ac:dyDescent="0.25">
      <c r="A90" s="99" t="s">
        <v>28</v>
      </c>
      <c r="B90" s="45"/>
      <c r="C90" s="65"/>
      <c r="D90" s="11"/>
      <c r="E90" s="45"/>
      <c r="F90" s="44"/>
      <c r="G90" s="11"/>
      <c r="H90" s="45"/>
      <c r="I90" s="46"/>
    </row>
    <row r="91" spans="1:9" hidden="1" x14ac:dyDescent="0.25">
      <c r="A91" s="99" t="s">
        <v>98</v>
      </c>
      <c r="B91" s="1"/>
      <c r="C91" s="1"/>
      <c r="D91" s="11"/>
      <c r="E91" s="45"/>
      <c r="F91" s="44"/>
      <c r="G91" s="11"/>
      <c r="H91" s="45"/>
      <c r="I91" s="46"/>
    </row>
    <row r="92" spans="1:9" hidden="1" x14ac:dyDescent="0.25">
      <c r="A92" s="99" t="s">
        <v>85</v>
      </c>
      <c r="B92" s="1"/>
      <c r="C92" s="1"/>
      <c r="D92" s="11"/>
      <c r="E92" s="45"/>
      <c r="F92" s="44"/>
      <c r="G92" s="11"/>
      <c r="H92" s="45">
        <f>B118-E92</f>
        <v>60</v>
      </c>
      <c r="I92" s="46">
        <f>C118-F92</f>
        <v>0.7</v>
      </c>
    </row>
    <row r="93" spans="1:9" hidden="1" x14ac:dyDescent="0.25">
      <c r="A93" s="98" t="s">
        <v>74</v>
      </c>
      <c r="B93" s="45"/>
      <c r="C93" s="65"/>
      <c r="D93" s="11"/>
      <c r="E93" s="45"/>
      <c r="F93" s="44"/>
      <c r="G93" s="11"/>
      <c r="H93" s="45"/>
      <c r="I93" s="46"/>
    </row>
    <row r="94" spans="1:9" hidden="1" x14ac:dyDescent="0.25">
      <c r="A94" s="99" t="s">
        <v>29</v>
      </c>
      <c r="B94" s="45"/>
      <c r="C94" s="65"/>
      <c r="D94" s="11"/>
      <c r="E94" s="45"/>
      <c r="F94" s="44"/>
      <c r="G94" s="11"/>
      <c r="H94" s="45">
        <f t="shared" si="5"/>
        <v>0</v>
      </c>
      <c r="I94" s="46">
        <f t="shared" si="5"/>
        <v>0</v>
      </c>
    </row>
    <row r="95" spans="1:9" hidden="1" x14ac:dyDescent="0.25">
      <c r="A95" s="99" t="s">
        <v>31</v>
      </c>
      <c r="B95" s="45"/>
      <c r="C95" s="65"/>
      <c r="D95" s="11"/>
      <c r="E95" s="45"/>
      <c r="F95" s="44"/>
      <c r="G95" s="11"/>
      <c r="H95" s="45">
        <f t="shared" si="5"/>
        <v>0</v>
      </c>
      <c r="I95" s="46">
        <f t="shared" si="5"/>
        <v>0</v>
      </c>
    </row>
    <row r="96" spans="1:9" hidden="1" x14ac:dyDescent="0.25">
      <c r="A96" s="99" t="s">
        <v>44</v>
      </c>
      <c r="B96" s="45"/>
      <c r="C96" s="65"/>
      <c r="D96" s="11"/>
      <c r="E96" s="45"/>
      <c r="F96" s="44"/>
      <c r="G96" s="11"/>
      <c r="H96" s="45">
        <f t="shared" si="5"/>
        <v>0</v>
      </c>
      <c r="I96" s="46">
        <f t="shared" si="5"/>
        <v>0</v>
      </c>
    </row>
    <row r="97" spans="1:9" hidden="1" x14ac:dyDescent="0.25">
      <c r="A97" s="99" t="s">
        <v>47</v>
      </c>
      <c r="B97" s="45"/>
      <c r="C97" s="65"/>
      <c r="D97" s="11"/>
      <c r="E97" s="45"/>
      <c r="F97" s="44"/>
      <c r="G97" s="11"/>
      <c r="H97" s="45">
        <f t="shared" si="5"/>
        <v>0</v>
      </c>
      <c r="I97" s="46">
        <f t="shared" si="5"/>
        <v>0</v>
      </c>
    </row>
    <row r="98" spans="1:9" hidden="1" x14ac:dyDescent="0.25">
      <c r="A98" s="99" t="s">
        <v>23</v>
      </c>
      <c r="B98" s="45"/>
      <c r="C98" s="65"/>
      <c r="D98" s="11"/>
      <c r="E98" s="45"/>
      <c r="F98" s="44"/>
      <c r="G98" s="11"/>
      <c r="H98" s="45">
        <f t="shared" si="5"/>
        <v>0</v>
      </c>
      <c r="I98" s="46">
        <f t="shared" si="5"/>
        <v>0</v>
      </c>
    </row>
    <row r="99" spans="1:9" hidden="1" x14ac:dyDescent="0.25">
      <c r="A99" s="99" t="s">
        <v>28</v>
      </c>
      <c r="B99" s="45"/>
      <c r="C99" s="65"/>
      <c r="D99" s="11"/>
      <c r="E99" s="45"/>
      <c r="F99" s="44"/>
      <c r="G99" s="11"/>
      <c r="H99" s="45">
        <f t="shared" si="5"/>
        <v>0</v>
      </c>
      <c r="I99" s="46">
        <f t="shared" si="5"/>
        <v>0</v>
      </c>
    </row>
    <row r="100" spans="1:9" hidden="1" x14ac:dyDescent="0.25">
      <c r="A100" s="98" t="s">
        <v>72</v>
      </c>
      <c r="B100" s="45"/>
      <c r="C100" s="65"/>
      <c r="D100" s="11"/>
      <c r="E100" s="45"/>
      <c r="F100" s="44"/>
      <c r="G100" s="11"/>
      <c r="H100" s="45"/>
      <c r="I100" s="46"/>
    </row>
    <row r="101" spans="1:9" hidden="1" x14ac:dyDescent="0.25">
      <c r="A101" s="99" t="s">
        <v>59</v>
      </c>
      <c r="B101" s="45"/>
      <c r="C101" s="65"/>
      <c r="D101" s="11"/>
      <c r="E101" s="45"/>
      <c r="F101" s="44"/>
      <c r="G101" s="11"/>
      <c r="H101" s="45">
        <f t="shared" si="5"/>
        <v>0</v>
      </c>
      <c r="I101" s="46">
        <f t="shared" si="5"/>
        <v>0</v>
      </c>
    </row>
    <row r="102" spans="1:9" x14ac:dyDescent="0.25">
      <c r="A102" s="98" t="s">
        <v>35</v>
      </c>
      <c r="B102" s="118"/>
      <c r="C102" s="97"/>
      <c r="D102" s="11"/>
      <c r="E102" s="45"/>
      <c r="F102" s="44"/>
      <c r="G102" s="11"/>
      <c r="H102" s="45"/>
      <c r="I102" s="46"/>
    </row>
    <row r="103" spans="1:9" x14ac:dyDescent="0.25">
      <c r="A103" s="99" t="s">
        <v>35</v>
      </c>
      <c r="B103" s="118">
        <v>0</v>
      </c>
      <c r="C103" s="97">
        <v>0</v>
      </c>
      <c r="D103" s="11"/>
      <c r="E103" s="45">
        <v>0</v>
      </c>
      <c r="F103" s="44">
        <v>0</v>
      </c>
      <c r="G103" s="11"/>
      <c r="H103" s="45">
        <f t="shared" si="5"/>
        <v>0</v>
      </c>
      <c r="I103" s="46">
        <f t="shared" si="5"/>
        <v>0</v>
      </c>
    </row>
    <row r="104" spans="1:9" x14ac:dyDescent="0.25">
      <c r="A104" s="98" t="s">
        <v>95</v>
      </c>
      <c r="B104" s="118"/>
      <c r="C104" s="97"/>
      <c r="D104" s="11"/>
      <c r="E104" s="45"/>
      <c r="F104" s="44"/>
      <c r="G104" s="11"/>
      <c r="H104" s="45"/>
      <c r="I104" s="46"/>
    </row>
    <row r="105" spans="1:9" x14ac:dyDescent="0.25">
      <c r="A105" s="99" t="s">
        <v>66</v>
      </c>
      <c r="B105" s="118">
        <v>0</v>
      </c>
      <c r="C105" s="97">
        <v>0</v>
      </c>
      <c r="D105" s="11"/>
      <c r="E105" s="45">
        <v>0</v>
      </c>
      <c r="F105" s="44">
        <v>0</v>
      </c>
      <c r="G105" s="11"/>
      <c r="H105" s="45">
        <f t="shared" si="5"/>
        <v>0</v>
      </c>
      <c r="I105" s="46">
        <f t="shared" si="5"/>
        <v>0</v>
      </c>
    </row>
    <row r="106" spans="1:9" x14ac:dyDescent="0.25">
      <c r="A106" s="99" t="s">
        <v>58</v>
      </c>
      <c r="B106" s="118">
        <v>0</v>
      </c>
      <c r="C106" s="97">
        <v>0</v>
      </c>
      <c r="D106" s="11"/>
      <c r="E106" s="45">
        <v>0</v>
      </c>
      <c r="F106" s="44">
        <v>1</v>
      </c>
      <c r="G106" s="11"/>
      <c r="H106" s="45">
        <f t="shared" si="5"/>
        <v>0</v>
      </c>
      <c r="I106" s="46">
        <f t="shared" si="5"/>
        <v>-1</v>
      </c>
    </row>
    <row r="107" spans="1:9" x14ac:dyDescent="0.25">
      <c r="A107" s="98" t="s">
        <v>75</v>
      </c>
      <c r="B107" s="123"/>
      <c r="C107" s="96"/>
      <c r="D107" s="11"/>
      <c r="E107" s="45"/>
      <c r="F107" s="44"/>
      <c r="G107" s="11"/>
      <c r="H107" s="45"/>
      <c r="I107" s="46"/>
    </row>
    <row r="108" spans="1:9" x14ac:dyDescent="0.25">
      <c r="A108" s="99" t="s">
        <v>37</v>
      </c>
      <c r="B108" s="126">
        <v>0</v>
      </c>
      <c r="C108" s="102">
        <v>0</v>
      </c>
      <c r="D108" s="30"/>
      <c r="E108" s="62">
        <v>0</v>
      </c>
      <c r="F108" s="61">
        <v>0</v>
      </c>
      <c r="G108" s="30"/>
      <c r="H108" s="45">
        <f t="shared" si="5"/>
        <v>0</v>
      </c>
      <c r="I108" s="46">
        <f t="shared" si="5"/>
        <v>0</v>
      </c>
    </row>
    <row r="109" spans="1:9" x14ac:dyDescent="0.25">
      <c r="A109" s="99" t="s">
        <v>38</v>
      </c>
      <c r="B109" s="124">
        <v>0</v>
      </c>
      <c r="C109" s="101">
        <v>0</v>
      </c>
      <c r="D109" s="30"/>
      <c r="E109" s="70">
        <v>0</v>
      </c>
      <c r="F109" s="69">
        <v>0</v>
      </c>
      <c r="G109" s="30"/>
      <c r="H109" s="70">
        <f t="shared" si="5"/>
        <v>0</v>
      </c>
      <c r="I109" s="71">
        <f t="shared" si="5"/>
        <v>0</v>
      </c>
    </row>
    <row r="110" spans="1:9" x14ac:dyDescent="0.25">
      <c r="A110" s="10" t="s">
        <v>10</v>
      </c>
      <c r="B110" s="45">
        <f>SUM(B83:B109)</f>
        <v>0</v>
      </c>
      <c r="C110" s="66">
        <f>SUM(C83:C109)</f>
        <v>0</v>
      </c>
      <c r="D110" s="11"/>
      <c r="E110" s="45">
        <v>0</v>
      </c>
      <c r="F110" s="44">
        <v>1</v>
      </c>
      <c r="G110" s="11"/>
      <c r="H110" s="45">
        <f t="shared" si="5"/>
        <v>0</v>
      </c>
      <c r="I110" s="46">
        <f t="shared" si="5"/>
        <v>-1</v>
      </c>
    </row>
    <row r="111" spans="1:9" x14ac:dyDescent="0.25">
      <c r="B111" s="45"/>
      <c r="C111" s="66"/>
      <c r="D111" s="11"/>
      <c r="E111" s="45"/>
      <c r="F111" s="44"/>
      <c r="G111" s="11"/>
      <c r="H111" s="45"/>
      <c r="I111" s="46"/>
    </row>
    <row r="112" spans="1:9" x14ac:dyDescent="0.25">
      <c r="A112" s="136" t="s">
        <v>4</v>
      </c>
      <c r="B112" s="45"/>
      <c r="C112" s="66"/>
      <c r="D112" s="11"/>
      <c r="E112" s="45"/>
      <c r="F112" s="44"/>
      <c r="G112" s="11"/>
      <c r="H112" s="45"/>
      <c r="I112" s="46"/>
    </row>
    <row r="113" spans="1:9" x14ac:dyDescent="0.25">
      <c r="A113" s="136" t="s">
        <v>81</v>
      </c>
      <c r="B113" s="45"/>
      <c r="C113" s="65"/>
      <c r="D113" s="11"/>
      <c r="E113" s="45"/>
      <c r="F113" s="44"/>
      <c r="G113" s="11"/>
      <c r="H113" s="45"/>
      <c r="I113" s="46"/>
    </row>
    <row r="114" spans="1:9" x14ac:dyDescent="0.25">
      <c r="A114" s="79" t="s">
        <v>71</v>
      </c>
      <c r="B114" s="45"/>
      <c r="C114" s="65"/>
      <c r="D114" s="11"/>
      <c r="E114" s="45"/>
      <c r="F114" s="44"/>
      <c r="G114" s="11"/>
      <c r="H114" s="45"/>
      <c r="I114" s="46"/>
    </row>
    <row r="115" spans="1:9" x14ac:dyDescent="0.25">
      <c r="A115" s="98" t="s">
        <v>73</v>
      </c>
      <c r="B115" s="45"/>
      <c r="C115" s="65"/>
      <c r="D115" s="11"/>
      <c r="E115" s="45"/>
      <c r="F115" s="44"/>
      <c r="G115" s="11"/>
      <c r="H115" s="45"/>
      <c r="I115" s="46"/>
    </row>
    <row r="116" spans="1:9" x14ac:dyDescent="0.25">
      <c r="A116" s="99" t="s">
        <v>65</v>
      </c>
      <c r="B116" s="45">
        <v>0</v>
      </c>
      <c r="C116" s="65">
        <v>0.8</v>
      </c>
      <c r="D116" s="11"/>
      <c r="E116" s="45">
        <v>0</v>
      </c>
      <c r="F116" s="44">
        <v>0.8</v>
      </c>
      <c r="G116" s="11"/>
      <c r="H116" s="45">
        <f t="shared" ref="H116:I120" si="6">B116-E116</f>
        <v>0</v>
      </c>
      <c r="I116" s="46">
        <f t="shared" si="6"/>
        <v>0</v>
      </c>
    </row>
    <row r="117" spans="1:9" x14ac:dyDescent="0.25">
      <c r="A117" s="99" t="s">
        <v>99</v>
      </c>
      <c r="B117" s="45">
        <v>100</v>
      </c>
      <c r="C117" s="65">
        <v>0.4</v>
      </c>
      <c r="D117" s="11"/>
      <c r="E117" s="45">
        <v>1946</v>
      </c>
      <c r="F117" s="44">
        <v>7</v>
      </c>
      <c r="G117" s="11"/>
      <c r="H117" s="45">
        <f t="shared" si="6"/>
        <v>-1846</v>
      </c>
      <c r="I117" s="46">
        <f t="shared" si="6"/>
        <v>-6.6</v>
      </c>
    </row>
    <row r="118" spans="1:9" x14ac:dyDescent="0.25">
      <c r="A118" s="99" t="s">
        <v>85</v>
      </c>
      <c r="B118" s="45">
        <v>60</v>
      </c>
      <c r="C118" s="65">
        <v>0.7</v>
      </c>
      <c r="D118" s="11"/>
      <c r="E118" s="45">
        <v>60</v>
      </c>
      <c r="F118" s="44">
        <v>14</v>
      </c>
      <c r="G118" s="11"/>
      <c r="H118" s="45">
        <f t="shared" si="6"/>
        <v>0</v>
      </c>
      <c r="I118" s="46">
        <f t="shared" si="6"/>
        <v>-13.3</v>
      </c>
    </row>
    <row r="119" spans="1:9" x14ac:dyDescent="0.25">
      <c r="A119" s="33" t="s">
        <v>74</v>
      </c>
      <c r="B119" s="45"/>
      <c r="C119" s="65"/>
      <c r="D119" s="11"/>
      <c r="E119" s="45"/>
      <c r="F119" s="44"/>
      <c r="G119" s="11"/>
      <c r="H119" s="45"/>
      <c r="I119" s="46"/>
    </row>
    <row r="120" spans="1:9" x14ac:dyDescent="0.25">
      <c r="A120" s="148" t="s">
        <v>47</v>
      </c>
      <c r="B120" s="45">
        <v>0</v>
      </c>
      <c r="C120" s="65">
        <v>0.4</v>
      </c>
      <c r="D120" s="11"/>
      <c r="E120" s="45">
        <v>0</v>
      </c>
      <c r="F120" s="44">
        <v>4.7</v>
      </c>
      <c r="G120" s="11"/>
      <c r="H120" s="45">
        <f t="shared" si="6"/>
        <v>0</v>
      </c>
      <c r="I120" s="46">
        <f t="shared" si="6"/>
        <v>-4.3</v>
      </c>
    </row>
    <row r="121" spans="1:9" x14ac:dyDescent="0.25">
      <c r="A121" s="98" t="s">
        <v>37</v>
      </c>
      <c r="B121" s="123"/>
      <c r="C121" s="65"/>
      <c r="D121" s="11"/>
      <c r="E121" s="45"/>
      <c r="F121" s="44"/>
      <c r="G121" s="11"/>
      <c r="H121" s="45"/>
      <c r="I121" s="46"/>
    </row>
    <row r="122" spans="1:9" x14ac:dyDescent="0.25">
      <c r="A122" s="99" t="s">
        <v>75</v>
      </c>
      <c r="B122" s="124">
        <v>0.8</v>
      </c>
      <c r="C122" s="67">
        <v>0</v>
      </c>
      <c r="D122" s="11"/>
      <c r="E122" s="70">
        <v>27</v>
      </c>
      <c r="F122" s="69">
        <v>0</v>
      </c>
      <c r="G122" s="11"/>
      <c r="H122" s="70">
        <f>B122-E122</f>
        <v>-26.2</v>
      </c>
      <c r="I122" s="71">
        <f>C122-F122</f>
        <v>0</v>
      </c>
    </row>
    <row r="123" spans="1:9" x14ac:dyDescent="0.25">
      <c r="A123" s="10" t="s">
        <v>10</v>
      </c>
      <c r="B123" s="45">
        <f>SUM(B116:B122)</f>
        <v>160.80000000000001</v>
      </c>
      <c r="C123" s="65">
        <f>SUM(C116:C122)</f>
        <v>2.3000000000000003</v>
      </c>
      <c r="D123" s="11"/>
      <c r="E123" s="45">
        <v>2033</v>
      </c>
      <c r="F123" s="44">
        <v>26.5</v>
      </c>
      <c r="G123" s="11"/>
      <c r="H123" s="45">
        <f>B123-E123</f>
        <v>-1872.2</v>
      </c>
      <c r="I123" s="46">
        <f>C123-F123</f>
        <v>-24.2</v>
      </c>
    </row>
    <row r="124" spans="1:9" x14ac:dyDescent="0.25">
      <c r="B124" s="45"/>
      <c r="C124" s="65"/>
      <c r="D124" s="11"/>
      <c r="E124" s="45"/>
      <c r="F124" s="44"/>
      <c r="G124" s="11"/>
      <c r="H124" s="45"/>
      <c r="I124" s="46"/>
    </row>
    <row r="125" spans="1:9" x14ac:dyDescent="0.25">
      <c r="A125" s="136" t="s">
        <v>4</v>
      </c>
      <c r="B125" s="45"/>
      <c r="C125" s="65"/>
      <c r="D125" s="11"/>
      <c r="E125" s="45"/>
      <c r="F125" s="44"/>
      <c r="G125" s="11"/>
      <c r="H125" s="45"/>
      <c r="I125" s="46"/>
    </row>
    <row r="126" spans="1:9" x14ac:dyDescent="0.25">
      <c r="A126" s="136" t="s">
        <v>82</v>
      </c>
      <c r="B126" s="45"/>
      <c r="C126" s="65"/>
      <c r="D126" s="11"/>
      <c r="E126" s="45"/>
      <c r="F126" s="44"/>
      <c r="G126" s="11"/>
      <c r="H126" s="45"/>
      <c r="I126" s="46"/>
    </row>
    <row r="127" spans="1:9" x14ac:dyDescent="0.25">
      <c r="A127" s="79" t="s">
        <v>71</v>
      </c>
      <c r="B127" s="45"/>
      <c r="C127" s="65"/>
      <c r="D127" s="11"/>
      <c r="E127" s="45"/>
      <c r="F127" s="44"/>
      <c r="G127" s="11"/>
      <c r="H127" s="45"/>
      <c r="I127" s="46"/>
    </row>
    <row r="128" spans="1:9" hidden="1" x14ac:dyDescent="0.25">
      <c r="A128" s="98" t="s">
        <v>73</v>
      </c>
      <c r="B128" s="118"/>
      <c r="C128" s="97"/>
      <c r="D128" s="11"/>
      <c r="E128" s="45"/>
      <c r="F128" s="44"/>
      <c r="G128" s="11"/>
      <c r="H128" s="45"/>
      <c r="I128" s="46"/>
    </row>
    <row r="129" spans="1:9" hidden="1" x14ac:dyDescent="0.25">
      <c r="A129" s="99" t="s">
        <v>20</v>
      </c>
      <c r="B129" s="118"/>
      <c r="C129" s="97"/>
      <c r="D129" s="11"/>
      <c r="E129" s="118"/>
      <c r="F129" s="90"/>
      <c r="G129" s="11"/>
      <c r="H129" s="45">
        <f t="shared" ref="H129:I148" si="7">B129-E129</f>
        <v>0</v>
      </c>
      <c r="I129" s="46">
        <f t="shared" si="7"/>
        <v>0</v>
      </c>
    </row>
    <row r="130" spans="1:9" hidden="1" x14ac:dyDescent="0.25">
      <c r="A130" s="99" t="s">
        <v>92</v>
      </c>
      <c r="B130" s="118"/>
      <c r="C130" s="97"/>
      <c r="D130" s="11"/>
      <c r="E130" s="118"/>
      <c r="F130" s="90"/>
      <c r="G130" s="11"/>
      <c r="H130" s="45">
        <f t="shared" si="7"/>
        <v>0</v>
      </c>
      <c r="I130" s="46">
        <f t="shared" si="7"/>
        <v>0</v>
      </c>
    </row>
    <row r="131" spans="1:9" hidden="1" x14ac:dyDescent="0.25">
      <c r="A131" s="99" t="s">
        <v>22</v>
      </c>
      <c r="B131" s="118"/>
      <c r="C131" s="90"/>
      <c r="D131" s="11"/>
      <c r="E131" s="118"/>
      <c r="F131" s="90"/>
      <c r="G131" s="11"/>
      <c r="H131" s="45">
        <f t="shared" si="7"/>
        <v>0</v>
      </c>
      <c r="I131" s="46">
        <f t="shared" si="7"/>
        <v>0</v>
      </c>
    </row>
    <row r="132" spans="1:9" hidden="1" x14ac:dyDescent="0.25">
      <c r="A132" s="99" t="s">
        <v>23</v>
      </c>
      <c r="B132" s="118"/>
      <c r="C132" s="90"/>
      <c r="D132" s="11"/>
      <c r="E132" s="118"/>
      <c r="F132" s="90"/>
      <c r="G132" s="11"/>
      <c r="H132" s="45">
        <f t="shared" si="7"/>
        <v>0</v>
      </c>
      <c r="I132" s="46">
        <f t="shared" si="7"/>
        <v>0</v>
      </c>
    </row>
    <row r="133" spans="1:9" hidden="1" x14ac:dyDescent="0.25">
      <c r="A133" s="99" t="s">
        <v>28</v>
      </c>
      <c r="B133" s="118"/>
      <c r="C133" s="90"/>
      <c r="D133" s="11"/>
      <c r="E133" s="118"/>
      <c r="F133" s="90"/>
      <c r="G133" s="11"/>
      <c r="H133" s="45">
        <f t="shared" si="7"/>
        <v>0</v>
      </c>
      <c r="I133" s="46">
        <f t="shared" si="7"/>
        <v>0</v>
      </c>
    </row>
    <row r="134" spans="1:9" hidden="1" x14ac:dyDescent="0.25">
      <c r="A134" s="99" t="s">
        <v>60</v>
      </c>
      <c r="B134" s="126"/>
      <c r="C134" s="89"/>
      <c r="D134" s="30"/>
      <c r="E134" s="126"/>
      <c r="F134" s="89"/>
      <c r="G134" s="30"/>
      <c r="H134" s="62">
        <f t="shared" si="7"/>
        <v>0</v>
      </c>
      <c r="I134" s="63">
        <f t="shared" si="7"/>
        <v>0</v>
      </c>
    </row>
    <row r="135" spans="1:9" hidden="1" x14ac:dyDescent="0.25">
      <c r="A135" s="99" t="s">
        <v>61</v>
      </c>
      <c r="B135" s="126"/>
      <c r="C135" s="89"/>
      <c r="D135" s="30"/>
      <c r="E135" s="126"/>
      <c r="F135" s="89"/>
      <c r="G135" s="30"/>
      <c r="H135" s="62">
        <f t="shared" si="7"/>
        <v>0</v>
      </c>
      <c r="I135" s="63">
        <f t="shared" si="7"/>
        <v>0</v>
      </c>
    </row>
    <row r="136" spans="1:9" hidden="1" x14ac:dyDescent="0.25">
      <c r="A136" s="98" t="s">
        <v>74</v>
      </c>
      <c r="B136" s="126"/>
      <c r="C136" s="89"/>
      <c r="D136" s="30"/>
      <c r="E136" s="126"/>
      <c r="F136" s="89"/>
      <c r="G136" s="30"/>
      <c r="H136" s="62"/>
      <c r="I136" s="63"/>
    </row>
    <row r="137" spans="1:9" hidden="1" x14ac:dyDescent="0.25">
      <c r="A137" s="99" t="s">
        <v>47</v>
      </c>
      <c r="B137" s="126"/>
      <c r="C137" s="89"/>
      <c r="D137" s="30"/>
      <c r="E137" s="126"/>
      <c r="F137" s="89"/>
      <c r="G137" s="30"/>
      <c r="H137" s="62">
        <f t="shared" si="7"/>
        <v>0</v>
      </c>
      <c r="I137" s="63">
        <f t="shared" si="7"/>
        <v>0</v>
      </c>
    </row>
    <row r="138" spans="1:9" hidden="1" x14ac:dyDescent="0.25">
      <c r="A138" s="98" t="s">
        <v>35</v>
      </c>
      <c r="B138" s="125"/>
      <c r="C138" s="103"/>
      <c r="D138" s="30"/>
      <c r="E138" s="62"/>
      <c r="F138" s="61"/>
      <c r="G138" s="30"/>
      <c r="H138" s="62"/>
      <c r="I138" s="63"/>
    </row>
    <row r="139" spans="1:9" hidden="1" x14ac:dyDescent="0.25">
      <c r="A139" s="99" t="s">
        <v>77</v>
      </c>
      <c r="B139" s="118"/>
      <c r="C139" s="97"/>
      <c r="D139" s="11"/>
      <c r="E139" s="45"/>
      <c r="F139" s="44"/>
      <c r="G139" s="11"/>
      <c r="H139" s="62">
        <f t="shared" si="7"/>
        <v>0</v>
      </c>
      <c r="I139" s="63">
        <f t="shared" si="7"/>
        <v>0</v>
      </c>
    </row>
    <row r="140" spans="1:9" hidden="1" x14ac:dyDescent="0.25">
      <c r="A140" s="99" t="s">
        <v>28</v>
      </c>
      <c r="B140" s="118"/>
      <c r="C140" s="97"/>
      <c r="D140" s="11"/>
      <c r="E140" s="45"/>
      <c r="F140" s="44"/>
      <c r="G140" s="11"/>
      <c r="H140" s="62">
        <f t="shared" si="7"/>
        <v>0</v>
      </c>
      <c r="I140" s="63">
        <f t="shared" si="7"/>
        <v>0</v>
      </c>
    </row>
    <row r="141" spans="1:9" hidden="1" x14ac:dyDescent="0.25">
      <c r="A141" s="98" t="s">
        <v>75</v>
      </c>
      <c r="B141" s="22"/>
      <c r="C141" s="5"/>
      <c r="D141" s="11"/>
      <c r="E141" s="45"/>
      <c r="F141" s="44"/>
      <c r="G141" s="11"/>
      <c r="H141" s="62"/>
      <c r="I141" s="63"/>
    </row>
    <row r="142" spans="1:9" hidden="1" x14ac:dyDescent="0.25">
      <c r="A142" s="99" t="s">
        <v>37</v>
      </c>
      <c r="B142" s="24"/>
      <c r="C142" s="28"/>
      <c r="D142" s="30"/>
      <c r="E142" s="62"/>
      <c r="F142" s="61"/>
      <c r="G142" s="30"/>
      <c r="H142" s="62">
        <f t="shared" si="7"/>
        <v>0</v>
      </c>
      <c r="I142" s="63">
        <f t="shared" si="7"/>
        <v>0</v>
      </c>
    </row>
    <row r="143" spans="1:9" hidden="1" x14ac:dyDescent="0.25">
      <c r="A143" s="99" t="s">
        <v>38</v>
      </c>
      <c r="B143" s="24"/>
      <c r="C143" s="28"/>
      <c r="D143" s="30"/>
      <c r="E143" s="62"/>
      <c r="F143" s="61"/>
      <c r="G143" s="30"/>
      <c r="H143" s="62">
        <f t="shared" si="7"/>
        <v>0</v>
      </c>
      <c r="I143" s="63">
        <f t="shared" si="7"/>
        <v>0</v>
      </c>
    </row>
    <row r="144" spans="1:9" hidden="1" x14ac:dyDescent="0.25">
      <c r="A144" s="98" t="s">
        <v>93</v>
      </c>
      <c r="B144" s="24"/>
      <c r="C144" s="28"/>
      <c r="D144" s="30"/>
      <c r="E144" s="62"/>
      <c r="F144" s="61"/>
      <c r="G144" s="30"/>
      <c r="H144" s="62"/>
      <c r="I144" s="63"/>
    </row>
    <row r="145" spans="1:9" hidden="1" x14ac:dyDescent="0.25">
      <c r="A145" s="99" t="s">
        <v>39</v>
      </c>
      <c r="B145" s="127"/>
      <c r="C145" s="131"/>
      <c r="D145" s="30"/>
      <c r="E145" s="70"/>
      <c r="F145" s="69"/>
      <c r="G145" s="30"/>
      <c r="H145" s="70">
        <f t="shared" si="7"/>
        <v>0</v>
      </c>
      <c r="I145" s="71">
        <f t="shared" si="7"/>
        <v>0</v>
      </c>
    </row>
    <row r="146" spans="1:9" x14ac:dyDescent="0.25">
      <c r="A146" s="10" t="s">
        <v>10</v>
      </c>
      <c r="B146" s="45">
        <f>SUM(B128:B142)</f>
        <v>0</v>
      </c>
      <c r="C146" s="66">
        <f>SUM(C128:C143)</f>
        <v>0</v>
      </c>
      <c r="D146" s="11"/>
      <c r="E146" s="45">
        <v>0</v>
      </c>
      <c r="F146" s="44">
        <v>0</v>
      </c>
      <c r="G146" s="11"/>
      <c r="H146" s="45">
        <f t="shared" si="7"/>
        <v>0</v>
      </c>
      <c r="I146" s="63">
        <f t="shared" si="7"/>
        <v>0</v>
      </c>
    </row>
    <row r="147" spans="1:9" x14ac:dyDescent="0.25">
      <c r="B147" s="45"/>
      <c r="C147" s="66"/>
      <c r="D147" s="11"/>
      <c r="E147" s="45"/>
      <c r="F147" s="44"/>
      <c r="G147" s="11"/>
      <c r="H147" s="45"/>
      <c r="I147" s="46"/>
    </row>
    <row r="148" spans="1:9" ht="13.8" thickBot="1" x14ac:dyDescent="0.3">
      <c r="A148" s="32" t="s">
        <v>11</v>
      </c>
      <c r="B148" s="152">
        <f>B146+B123+B110+B77</f>
        <v>160.80000000000001</v>
      </c>
      <c r="C148" s="76">
        <f>C146+C123+C110+C77</f>
        <v>2.3000000000000003</v>
      </c>
      <c r="D148" s="11"/>
      <c r="E148" s="73">
        <v>2033</v>
      </c>
      <c r="F148" s="104">
        <v>27.5</v>
      </c>
      <c r="G148" s="11"/>
      <c r="H148" s="73">
        <f t="shared" si="7"/>
        <v>-1872.2</v>
      </c>
      <c r="I148" s="74">
        <f t="shared" si="7"/>
        <v>-25.2</v>
      </c>
    </row>
    <row r="149" spans="1:9" ht="13.8" thickTop="1" x14ac:dyDescent="0.25">
      <c r="A149" s="9"/>
      <c r="B149" s="45"/>
      <c r="C149" s="66"/>
      <c r="D149" s="11"/>
      <c r="E149" s="45"/>
      <c r="F149" s="44"/>
      <c r="G149" s="11"/>
      <c r="H149" s="45"/>
      <c r="I149" s="46"/>
    </row>
    <row r="150" spans="1:9" x14ac:dyDescent="0.25">
      <c r="A150" s="10"/>
      <c r="B150" s="45"/>
      <c r="C150" s="65"/>
      <c r="D150" s="11"/>
      <c r="E150" s="45"/>
      <c r="F150" s="44"/>
      <c r="G150" s="11"/>
      <c r="H150" s="45"/>
      <c r="I150" s="46"/>
    </row>
    <row r="151" spans="1:9" x14ac:dyDescent="0.25">
      <c r="B151" s="45"/>
      <c r="C151" s="65"/>
      <c r="D151" s="11"/>
      <c r="E151" s="45"/>
      <c r="F151" s="44"/>
      <c r="G151" s="11"/>
      <c r="H151" s="45"/>
      <c r="I151" s="46"/>
    </row>
    <row r="152" spans="1:9" x14ac:dyDescent="0.25">
      <c r="A152" s="16" t="s">
        <v>113</v>
      </c>
      <c r="B152" s="45">
        <f>B148+B46</f>
        <v>160.80000000000001</v>
      </c>
      <c r="C152" s="65">
        <f>C148+C46</f>
        <v>2.3000000000000003</v>
      </c>
      <c r="D152" s="11"/>
      <c r="E152" s="45">
        <v>2033</v>
      </c>
      <c r="F152" s="44">
        <v>27.5</v>
      </c>
      <c r="G152" s="11"/>
      <c r="H152" s="45">
        <f>B152-E152</f>
        <v>-1872.2</v>
      </c>
      <c r="I152" s="46">
        <f>C152-F152</f>
        <v>-25.2</v>
      </c>
    </row>
    <row r="153" spans="1:9" x14ac:dyDescent="0.25">
      <c r="B153" s="45"/>
      <c r="C153" s="65"/>
      <c r="D153" s="11"/>
      <c r="E153" s="45"/>
      <c r="F153" s="44"/>
      <c r="G153" s="11"/>
      <c r="H153" s="45"/>
      <c r="I153" s="46"/>
    </row>
    <row r="154" spans="1:9" x14ac:dyDescent="0.25">
      <c r="A154" s="308" t="s">
        <v>94</v>
      </c>
      <c r="B154" s="45"/>
      <c r="C154" s="65"/>
      <c r="D154" s="11"/>
      <c r="E154" s="45"/>
      <c r="F154" s="44"/>
      <c r="G154" s="11"/>
      <c r="H154" s="45"/>
      <c r="I154" s="46"/>
    </row>
    <row r="155" spans="1:9" x14ac:dyDescent="0.25">
      <c r="A155" s="308"/>
      <c r="B155" s="132">
        <f>(C152*419.767)+B152</f>
        <v>1126.2641000000001</v>
      </c>
      <c r="C155" s="133"/>
      <c r="D155" s="133"/>
      <c r="E155" s="132">
        <v>13455.262500000001</v>
      </c>
      <c r="F155" s="44"/>
      <c r="G155" s="11"/>
      <c r="H155" s="113">
        <f>B155-E155</f>
        <v>-12328.9984</v>
      </c>
      <c r="I155" s="46"/>
    </row>
    <row r="156" spans="1:9" x14ac:dyDescent="0.25">
      <c r="B156" s="45"/>
      <c r="C156" s="65"/>
      <c r="D156" s="11"/>
      <c r="E156" s="45"/>
      <c r="F156" s="44"/>
      <c r="G156" s="11"/>
      <c r="H156" s="45"/>
      <c r="I156" s="46"/>
    </row>
  </sheetData>
  <mergeCells count="4">
    <mergeCell ref="B1:C1"/>
    <mergeCell ref="E1:F1"/>
    <mergeCell ref="H1:I1"/>
    <mergeCell ref="A154:A155"/>
  </mergeCells>
  <phoneticPr fontId="0" type="noConversion"/>
  <printOptions horizontalCentered="1" gridLines="1"/>
  <pageMargins left="0.25" right="0.25" top="0.75" bottom="0.75" header="0.3" footer="0.3"/>
  <pageSetup scale="65" fitToHeight="4" orientation="portrait" r:id="rId1"/>
  <headerFooter alignWithMargins="0">
    <oddHeader>&amp;C&amp;"Arial,Bold"Mission Direct Budgeted Resources for
Uranium Recovery Fee Class</oddHeader>
    <oddFooter>&amp;L&amp;D&amp;C
&amp;RPage &amp;P of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92D050"/>
    <pageSetUpPr fitToPage="1"/>
  </sheetPr>
  <dimension ref="A1:I155"/>
  <sheetViews>
    <sheetView view="pageBreakPreview" zoomScale="60" zoomScaleNormal="80" workbookViewId="0">
      <pane xSplit="1" ySplit="4" topLeftCell="B5" activePane="bottomRight" state="frozen"/>
      <selection activeCell="A31" sqref="A31"/>
      <selection pane="topRight" activeCell="A31" sqref="A31"/>
      <selection pane="bottomLeft" activeCell="A31" sqref="A31"/>
      <selection pane="bottomRight" activeCell="O153" sqref="O153"/>
    </sheetView>
  </sheetViews>
  <sheetFormatPr defaultColWidth="8.6328125" defaultRowHeight="13.2" x14ac:dyDescent="0.25"/>
  <cols>
    <col min="1" max="1" width="56.90625" style="11" customWidth="1"/>
    <col min="2" max="2" width="10.81640625" style="19" customWidth="1"/>
    <col min="3" max="3" width="6.81640625" style="12" customWidth="1"/>
    <col min="4" max="4" width="2.1796875" style="1" customWidth="1"/>
    <col min="5" max="5" width="10.453125" style="19" customWidth="1"/>
    <col min="6" max="6" width="6.81640625" style="12" customWidth="1"/>
    <col min="7" max="7" width="2.1796875" style="1" customWidth="1"/>
    <col min="8" max="8" width="11" style="22" customWidth="1"/>
    <col min="9" max="9" width="6.81640625" style="12" customWidth="1"/>
    <col min="10" max="16384" width="8.6328125" style="1"/>
  </cols>
  <sheetData>
    <row r="1" spans="1:9" ht="24" customHeight="1" x14ac:dyDescent="0.25">
      <c r="A1" s="82"/>
      <c r="B1" s="304" t="s">
        <v>214</v>
      </c>
      <c r="C1" s="305"/>
      <c r="D1" s="8"/>
      <c r="E1" s="310" t="s">
        <v>203</v>
      </c>
      <c r="F1" s="306"/>
      <c r="G1" s="48"/>
      <c r="H1" s="306" t="s">
        <v>1</v>
      </c>
      <c r="I1" s="307"/>
    </row>
    <row r="2" spans="1:9" x14ac:dyDescent="0.25">
      <c r="A2" s="83"/>
      <c r="B2" s="39" t="s">
        <v>40</v>
      </c>
      <c r="C2" s="40" t="s">
        <v>2</v>
      </c>
      <c r="D2" s="8"/>
      <c r="E2" s="39" t="s">
        <v>40</v>
      </c>
      <c r="F2" s="49" t="s">
        <v>2</v>
      </c>
      <c r="G2" s="48"/>
      <c r="H2" s="39" t="s">
        <v>40</v>
      </c>
      <c r="I2" s="50" t="s">
        <v>2</v>
      </c>
    </row>
    <row r="3" spans="1:9" ht="13.8" thickBot="1" x14ac:dyDescent="0.3">
      <c r="A3" s="8"/>
      <c r="B3" s="78" t="s">
        <v>0</v>
      </c>
      <c r="C3" s="51" t="s">
        <v>0</v>
      </c>
      <c r="D3" s="8"/>
      <c r="E3" s="52" t="s">
        <v>0</v>
      </c>
      <c r="F3" s="53" t="s">
        <v>0</v>
      </c>
      <c r="G3" s="48"/>
      <c r="H3" s="54" t="s">
        <v>0</v>
      </c>
      <c r="I3" s="55" t="s">
        <v>0</v>
      </c>
    </row>
    <row r="4" spans="1:9" x14ac:dyDescent="0.25">
      <c r="A4" s="138" t="s">
        <v>3</v>
      </c>
      <c r="B4" s="116"/>
      <c r="C4" s="41"/>
      <c r="D4" s="6"/>
      <c r="E4" s="57"/>
      <c r="F4" s="56"/>
      <c r="G4" s="6"/>
      <c r="H4" s="57"/>
      <c r="I4" s="58"/>
    </row>
    <row r="5" spans="1:9" ht="18.899999999999999" customHeight="1" thickBot="1" x14ac:dyDescent="0.3">
      <c r="A5" s="139" t="s">
        <v>14</v>
      </c>
      <c r="B5" s="116"/>
      <c r="C5" s="41"/>
      <c r="D5" s="6"/>
      <c r="E5" s="57"/>
      <c r="F5" s="56"/>
      <c r="G5" s="6"/>
      <c r="H5" s="57"/>
      <c r="I5" s="58"/>
    </row>
    <row r="6" spans="1:9" ht="18.899999999999999" customHeight="1" x14ac:dyDescent="0.25">
      <c r="A6" s="79" t="s">
        <v>89</v>
      </c>
      <c r="B6" s="116"/>
      <c r="C6" s="41"/>
      <c r="D6" s="6"/>
      <c r="E6" s="57"/>
      <c r="F6" s="56"/>
      <c r="G6" s="6"/>
      <c r="H6" s="57"/>
      <c r="I6" s="58"/>
    </row>
    <row r="7" spans="1:9" hidden="1" x14ac:dyDescent="0.25">
      <c r="A7" s="98" t="s">
        <v>74</v>
      </c>
      <c r="B7" s="117"/>
      <c r="C7" s="97"/>
      <c r="D7" s="6"/>
      <c r="E7" s="57"/>
      <c r="F7" s="56"/>
      <c r="G7" s="6"/>
      <c r="H7" s="57"/>
      <c r="I7" s="58"/>
    </row>
    <row r="8" spans="1:9" hidden="1" x14ac:dyDescent="0.25">
      <c r="A8" s="99" t="s">
        <v>29</v>
      </c>
      <c r="B8" s="118"/>
      <c r="C8" s="97"/>
      <c r="D8" s="6"/>
      <c r="E8" s="118"/>
      <c r="F8" s="90"/>
      <c r="G8" s="6"/>
      <c r="H8" s="57">
        <f t="shared" ref="H8:I15" si="0">B8-E8</f>
        <v>0</v>
      </c>
      <c r="I8" s="58">
        <f t="shared" si="0"/>
        <v>0</v>
      </c>
    </row>
    <row r="9" spans="1:9" hidden="1" x14ac:dyDescent="0.25">
      <c r="A9" s="99" t="s">
        <v>30</v>
      </c>
      <c r="B9" s="118"/>
      <c r="C9" s="97"/>
      <c r="D9" s="6"/>
      <c r="E9" s="118"/>
      <c r="F9" s="90"/>
      <c r="G9" s="6"/>
      <c r="H9" s="57">
        <f t="shared" si="0"/>
        <v>0</v>
      </c>
      <c r="I9" s="58">
        <f t="shared" si="0"/>
        <v>0</v>
      </c>
    </row>
    <row r="10" spans="1:9" hidden="1" x14ac:dyDescent="0.25">
      <c r="A10" s="99" t="s">
        <v>20</v>
      </c>
      <c r="B10" s="118"/>
      <c r="C10" s="97"/>
      <c r="D10" s="6"/>
      <c r="E10" s="118"/>
      <c r="F10" s="90"/>
      <c r="G10" s="6"/>
      <c r="H10" s="57">
        <f t="shared" si="0"/>
        <v>0</v>
      </c>
      <c r="I10" s="58">
        <f t="shared" si="0"/>
        <v>0</v>
      </c>
    </row>
    <row r="11" spans="1:9" hidden="1" x14ac:dyDescent="0.25">
      <c r="A11" s="99" t="s">
        <v>31</v>
      </c>
      <c r="B11" s="118"/>
      <c r="C11" s="97"/>
      <c r="D11" s="6"/>
      <c r="E11" s="118"/>
      <c r="F11" s="90"/>
      <c r="G11" s="6"/>
      <c r="H11" s="57">
        <f t="shared" si="0"/>
        <v>0</v>
      </c>
      <c r="I11" s="58">
        <f t="shared" si="0"/>
        <v>0</v>
      </c>
    </row>
    <row r="12" spans="1:9" hidden="1" x14ac:dyDescent="0.25">
      <c r="A12" s="99" t="s">
        <v>23</v>
      </c>
      <c r="B12" s="118"/>
      <c r="C12" s="97"/>
      <c r="D12" s="6"/>
      <c r="E12" s="118"/>
      <c r="F12" s="90"/>
      <c r="G12" s="6"/>
      <c r="H12" s="57">
        <f t="shared" si="0"/>
        <v>0</v>
      </c>
      <c r="I12" s="58">
        <f t="shared" si="0"/>
        <v>0</v>
      </c>
    </row>
    <row r="13" spans="1:9" hidden="1" x14ac:dyDescent="0.25">
      <c r="A13" s="99" t="s">
        <v>26</v>
      </c>
      <c r="B13" s="118"/>
      <c r="C13" s="97"/>
      <c r="D13" s="6"/>
      <c r="E13" s="118"/>
      <c r="F13" s="90"/>
      <c r="G13" s="6"/>
      <c r="H13" s="57">
        <f t="shared" si="0"/>
        <v>0</v>
      </c>
      <c r="I13" s="58">
        <f t="shared" si="0"/>
        <v>0</v>
      </c>
    </row>
    <row r="14" spans="1:9" hidden="1" x14ac:dyDescent="0.25">
      <c r="A14" s="99" t="s">
        <v>28</v>
      </c>
      <c r="B14" s="118"/>
      <c r="C14" s="97"/>
      <c r="D14" s="6"/>
      <c r="E14" s="118"/>
      <c r="F14" s="90"/>
      <c r="G14" s="6"/>
      <c r="H14" s="57">
        <f t="shared" si="0"/>
        <v>0</v>
      </c>
      <c r="I14" s="58">
        <f t="shared" si="0"/>
        <v>0</v>
      </c>
    </row>
    <row r="15" spans="1:9" hidden="1" x14ac:dyDescent="0.25">
      <c r="A15" s="99" t="s">
        <v>32</v>
      </c>
      <c r="B15" s="118"/>
      <c r="C15" s="97"/>
      <c r="D15" s="6"/>
      <c r="E15" s="118"/>
      <c r="F15" s="90"/>
      <c r="G15" s="6"/>
      <c r="H15" s="57">
        <f t="shared" si="0"/>
        <v>0</v>
      </c>
      <c r="I15" s="58">
        <f t="shared" si="0"/>
        <v>0</v>
      </c>
    </row>
    <row r="16" spans="1:9" hidden="1" x14ac:dyDescent="0.25">
      <c r="A16" s="98" t="s">
        <v>72</v>
      </c>
      <c r="B16" s="117"/>
      <c r="C16" s="97"/>
      <c r="D16" s="41"/>
      <c r="E16" s="45"/>
      <c r="F16" s="44"/>
      <c r="G16" s="11"/>
      <c r="H16" s="57"/>
      <c r="I16" s="58"/>
    </row>
    <row r="17" spans="1:9" hidden="1" x14ac:dyDescent="0.25">
      <c r="A17" s="99" t="s">
        <v>33</v>
      </c>
      <c r="B17" s="117"/>
      <c r="C17" s="97"/>
      <c r="D17" s="41"/>
      <c r="E17" s="118"/>
      <c r="F17" s="90"/>
      <c r="G17" s="11"/>
      <c r="H17" s="57">
        <f t="shared" ref="H17:I27" si="1">B17-E17</f>
        <v>0</v>
      </c>
      <c r="I17" s="58">
        <f t="shared" si="1"/>
        <v>0</v>
      </c>
    </row>
    <row r="18" spans="1:9" hidden="1" x14ac:dyDescent="0.25">
      <c r="A18" s="99" t="s">
        <v>90</v>
      </c>
      <c r="B18" s="117"/>
      <c r="C18" s="97"/>
      <c r="D18" s="41"/>
      <c r="E18" s="118"/>
      <c r="F18" s="90"/>
      <c r="G18" s="11"/>
      <c r="H18" s="57">
        <f t="shared" si="1"/>
        <v>0</v>
      </c>
      <c r="I18" s="58">
        <f t="shared" si="1"/>
        <v>0</v>
      </c>
    </row>
    <row r="19" spans="1:9" hidden="1" x14ac:dyDescent="0.25">
      <c r="A19" s="99" t="s">
        <v>34</v>
      </c>
      <c r="B19" s="117"/>
      <c r="C19" s="97"/>
      <c r="D19" s="41"/>
      <c r="E19" s="118"/>
      <c r="F19" s="90"/>
      <c r="G19" s="11"/>
      <c r="H19" s="57">
        <f t="shared" si="1"/>
        <v>0</v>
      </c>
      <c r="I19" s="58">
        <f t="shared" si="1"/>
        <v>0</v>
      </c>
    </row>
    <row r="20" spans="1:9" hidden="1" x14ac:dyDescent="0.25">
      <c r="A20" s="98" t="s">
        <v>35</v>
      </c>
      <c r="B20" s="119"/>
      <c r="C20" s="96"/>
      <c r="D20" s="41"/>
      <c r="E20" s="45"/>
      <c r="F20" s="44"/>
      <c r="G20" s="11"/>
      <c r="H20" s="57"/>
      <c r="I20" s="58"/>
    </row>
    <row r="21" spans="1:9" hidden="1" x14ac:dyDescent="0.25">
      <c r="A21" s="99" t="s">
        <v>77</v>
      </c>
      <c r="B21" s="117"/>
      <c r="C21" s="97"/>
      <c r="D21" s="41"/>
      <c r="E21" s="45"/>
      <c r="F21" s="44"/>
      <c r="G21" s="11"/>
      <c r="H21" s="57">
        <f t="shared" si="1"/>
        <v>0</v>
      </c>
      <c r="I21" s="58">
        <f t="shared" si="1"/>
        <v>0</v>
      </c>
    </row>
    <row r="22" spans="1:9" hidden="1" x14ac:dyDescent="0.25">
      <c r="A22" s="99" t="s">
        <v>28</v>
      </c>
      <c r="B22" s="117"/>
      <c r="C22" s="97"/>
      <c r="D22" s="41"/>
      <c r="E22" s="45"/>
      <c r="F22" s="44"/>
      <c r="G22" s="11"/>
      <c r="H22" s="57">
        <f t="shared" si="1"/>
        <v>0</v>
      </c>
      <c r="I22" s="58">
        <f t="shared" si="1"/>
        <v>0</v>
      </c>
    </row>
    <row r="23" spans="1:9" hidden="1" x14ac:dyDescent="0.25">
      <c r="A23" s="99" t="s">
        <v>36</v>
      </c>
      <c r="B23" s="117"/>
      <c r="C23" s="97"/>
      <c r="D23" s="41"/>
      <c r="E23" s="45"/>
      <c r="F23" s="44"/>
      <c r="G23" s="11"/>
      <c r="H23" s="57">
        <f t="shared" si="1"/>
        <v>0</v>
      </c>
      <c r="I23" s="58">
        <f t="shared" si="1"/>
        <v>0</v>
      </c>
    </row>
    <row r="24" spans="1:9" hidden="1" x14ac:dyDescent="0.25">
      <c r="A24" s="98" t="s">
        <v>75</v>
      </c>
      <c r="B24" s="117"/>
      <c r="C24" s="97"/>
      <c r="D24" s="41"/>
      <c r="E24" s="45"/>
      <c r="F24" s="44"/>
      <c r="G24" s="11"/>
      <c r="H24" s="57"/>
      <c r="I24" s="58"/>
    </row>
    <row r="25" spans="1:9" hidden="1" x14ac:dyDescent="0.25">
      <c r="A25" s="99" t="s">
        <v>37</v>
      </c>
      <c r="B25" s="117"/>
      <c r="C25" s="97"/>
      <c r="D25" s="41"/>
      <c r="E25" s="118"/>
      <c r="F25" s="90"/>
      <c r="G25" s="11"/>
      <c r="H25" s="57">
        <f t="shared" si="1"/>
        <v>0</v>
      </c>
      <c r="I25" s="58">
        <f t="shared" si="1"/>
        <v>0</v>
      </c>
    </row>
    <row r="26" spans="1:9" hidden="1" x14ac:dyDescent="0.25">
      <c r="A26" s="99" t="s">
        <v>38</v>
      </c>
      <c r="B26" s="124"/>
      <c r="C26" s="101"/>
      <c r="D26" s="41"/>
      <c r="E26" s="124"/>
      <c r="F26" s="91"/>
      <c r="G26" s="11"/>
      <c r="H26" s="86">
        <f t="shared" si="1"/>
        <v>0</v>
      </c>
      <c r="I26" s="87">
        <f t="shared" si="1"/>
        <v>0</v>
      </c>
    </row>
    <row r="27" spans="1:9" x14ac:dyDescent="0.25">
      <c r="A27" s="10" t="s">
        <v>10</v>
      </c>
      <c r="B27" s="93">
        <f>SUM(B6:B26)</f>
        <v>0</v>
      </c>
      <c r="C27" s="72">
        <f>SUM(C6:C26)</f>
        <v>0</v>
      </c>
      <c r="D27" s="11"/>
      <c r="E27" s="45">
        <f>SUM(E7:E26)</f>
        <v>0</v>
      </c>
      <c r="F27" s="44">
        <f>SUM(F4:F26)</f>
        <v>0</v>
      </c>
      <c r="G27" s="11"/>
      <c r="H27" s="45">
        <f t="shared" si="1"/>
        <v>0</v>
      </c>
      <c r="I27" s="46">
        <f t="shared" si="1"/>
        <v>0</v>
      </c>
    </row>
    <row r="28" spans="1:9" ht="13.8" thickBot="1" x14ac:dyDescent="0.3">
      <c r="A28" s="9"/>
      <c r="B28" s="93"/>
      <c r="C28" s="95"/>
      <c r="D28" s="11"/>
      <c r="E28" s="45"/>
      <c r="F28" s="44"/>
      <c r="G28" s="11"/>
      <c r="H28" s="45"/>
      <c r="I28" s="46"/>
    </row>
    <row r="29" spans="1:9" x14ac:dyDescent="0.25">
      <c r="A29" s="138" t="s">
        <v>3</v>
      </c>
      <c r="B29" s="57"/>
      <c r="C29" s="59"/>
      <c r="D29" s="11"/>
      <c r="E29" s="62"/>
      <c r="F29" s="61"/>
      <c r="G29" s="30"/>
      <c r="H29" s="62"/>
      <c r="I29" s="63"/>
    </row>
    <row r="30" spans="1:9" ht="13.8" thickBot="1" x14ac:dyDescent="0.3">
      <c r="A30" s="139" t="s">
        <v>41</v>
      </c>
      <c r="B30" s="116"/>
      <c r="C30" s="59"/>
      <c r="D30" s="11"/>
      <c r="E30" s="62"/>
      <c r="F30" s="61"/>
      <c r="G30" s="30"/>
      <c r="H30" s="62"/>
      <c r="I30" s="63"/>
    </row>
    <row r="31" spans="1:9" x14ac:dyDescent="0.25">
      <c r="A31" s="79" t="s">
        <v>71</v>
      </c>
      <c r="B31" s="116"/>
      <c r="C31" s="59"/>
      <c r="D31" s="11"/>
      <c r="E31" s="62"/>
      <c r="F31" s="61"/>
      <c r="G31" s="30"/>
      <c r="H31" s="62"/>
      <c r="I31" s="63"/>
    </row>
    <row r="32" spans="1:9" x14ac:dyDescent="0.25">
      <c r="A32" s="98" t="s">
        <v>76</v>
      </c>
      <c r="B32" s="117"/>
      <c r="C32" s="97"/>
      <c r="D32" s="11"/>
      <c r="E32" s="62"/>
      <c r="F32" s="61"/>
      <c r="G32" s="11"/>
      <c r="H32" s="45"/>
      <c r="I32" s="46"/>
    </row>
    <row r="33" spans="1:9" x14ac:dyDescent="0.25">
      <c r="A33" s="99" t="s">
        <v>68</v>
      </c>
      <c r="B33" s="118">
        <v>0</v>
      </c>
      <c r="C33" s="97">
        <v>0</v>
      </c>
      <c r="D33" s="11"/>
      <c r="E33" s="118">
        <v>0</v>
      </c>
      <c r="F33" s="97">
        <v>0</v>
      </c>
      <c r="G33" s="11"/>
      <c r="H33" s="45">
        <f t="shared" ref="H33:I40" si="2">B33-E33</f>
        <v>0</v>
      </c>
      <c r="I33" s="46">
        <f t="shared" si="2"/>
        <v>0</v>
      </c>
    </row>
    <row r="34" spans="1:9" hidden="1" x14ac:dyDescent="0.25">
      <c r="A34" s="99" t="s">
        <v>20</v>
      </c>
      <c r="B34" s="118"/>
      <c r="C34" s="97"/>
      <c r="D34" s="11"/>
      <c r="E34" s="118"/>
      <c r="F34" s="97"/>
      <c r="G34" s="11"/>
      <c r="H34" s="45">
        <f t="shared" si="2"/>
        <v>0</v>
      </c>
      <c r="I34" s="46">
        <f t="shared" si="2"/>
        <v>0</v>
      </c>
    </row>
    <row r="35" spans="1:9" hidden="1" x14ac:dyDescent="0.25">
      <c r="A35" s="99" t="s">
        <v>31</v>
      </c>
      <c r="B35" s="118"/>
      <c r="C35" s="97"/>
      <c r="D35" s="11"/>
      <c r="E35" s="118"/>
      <c r="F35" s="97"/>
      <c r="G35" s="11"/>
      <c r="H35" s="45">
        <f t="shared" si="2"/>
        <v>0</v>
      </c>
      <c r="I35" s="46">
        <f t="shared" si="2"/>
        <v>0</v>
      </c>
    </row>
    <row r="36" spans="1:9" hidden="1" x14ac:dyDescent="0.25">
      <c r="A36" s="99" t="s">
        <v>44</v>
      </c>
      <c r="B36" s="118"/>
      <c r="C36" s="97"/>
      <c r="D36" s="11"/>
      <c r="E36" s="118"/>
      <c r="F36" s="97"/>
      <c r="G36" s="11"/>
      <c r="H36" s="45">
        <f t="shared" si="2"/>
        <v>0</v>
      </c>
      <c r="I36" s="46">
        <f t="shared" si="2"/>
        <v>0</v>
      </c>
    </row>
    <row r="37" spans="1:9" hidden="1" x14ac:dyDescent="0.25">
      <c r="A37" s="99" t="s">
        <v>47</v>
      </c>
      <c r="B37" s="118"/>
      <c r="C37" s="97"/>
      <c r="D37" s="11"/>
      <c r="E37" s="118"/>
      <c r="F37" s="97"/>
      <c r="G37" s="11"/>
      <c r="H37" s="45">
        <f t="shared" si="2"/>
        <v>0</v>
      </c>
      <c r="I37" s="46">
        <f t="shared" si="2"/>
        <v>0</v>
      </c>
    </row>
    <row r="38" spans="1:9" hidden="1" x14ac:dyDescent="0.25">
      <c r="A38" s="99" t="s">
        <v>23</v>
      </c>
      <c r="B38" s="118"/>
      <c r="C38" s="97"/>
      <c r="D38" s="11"/>
      <c r="E38" s="118"/>
      <c r="F38" s="97"/>
      <c r="G38" s="11"/>
      <c r="H38" s="45">
        <f t="shared" si="2"/>
        <v>0</v>
      </c>
      <c r="I38" s="46">
        <f t="shared" si="2"/>
        <v>0</v>
      </c>
    </row>
    <row r="39" spans="1:9" hidden="1" x14ac:dyDescent="0.25">
      <c r="A39" s="99" t="s">
        <v>79</v>
      </c>
      <c r="B39" s="118"/>
      <c r="C39" s="97"/>
      <c r="D39" s="11"/>
      <c r="E39" s="118"/>
      <c r="F39" s="97"/>
      <c r="G39" s="11"/>
      <c r="H39" s="45">
        <f t="shared" si="2"/>
        <v>0</v>
      </c>
      <c r="I39" s="46">
        <f t="shared" si="2"/>
        <v>0</v>
      </c>
    </row>
    <row r="40" spans="1:9" hidden="1" x14ac:dyDescent="0.25">
      <c r="A40" s="99" t="s">
        <v>28</v>
      </c>
      <c r="B40" s="118"/>
      <c r="C40" s="97"/>
      <c r="D40" s="11"/>
      <c r="E40" s="118"/>
      <c r="F40" s="97"/>
      <c r="G40" s="11"/>
      <c r="H40" s="45">
        <f t="shared" si="2"/>
        <v>0</v>
      </c>
      <c r="I40" s="46">
        <f t="shared" si="2"/>
        <v>0</v>
      </c>
    </row>
    <row r="41" spans="1:9" hidden="1" x14ac:dyDescent="0.25">
      <c r="A41" s="98" t="s">
        <v>75</v>
      </c>
      <c r="B41" s="122"/>
      <c r="C41" s="102"/>
      <c r="D41" s="80"/>
      <c r="E41" s="128"/>
      <c r="F41" s="108"/>
      <c r="G41" s="80"/>
      <c r="H41" s="45"/>
      <c r="I41" s="46"/>
    </row>
    <row r="42" spans="1:9" hidden="1" x14ac:dyDescent="0.25">
      <c r="A42" s="99" t="s">
        <v>37</v>
      </c>
      <c r="B42" s="122"/>
      <c r="C42" s="102"/>
      <c r="D42" s="80"/>
      <c r="E42" s="118"/>
      <c r="F42" s="97"/>
      <c r="G42" s="80"/>
      <c r="H42" s="45">
        <f t="shared" ref="H42:I46" si="3">B42-E42</f>
        <v>0</v>
      </c>
      <c r="I42" s="46">
        <f t="shared" si="3"/>
        <v>0</v>
      </c>
    </row>
    <row r="43" spans="1:9" hidden="1" x14ac:dyDescent="0.25">
      <c r="A43" s="99" t="s">
        <v>38</v>
      </c>
      <c r="B43" s="124"/>
      <c r="C43" s="101"/>
      <c r="D43" s="80"/>
      <c r="E43" s="124"/>
      <c r="F43" s="101"/>
      <c r="G43" s="80"/>
      <c r="H43" s="70">
        <f t="shared" si="3"/>
        <v>0</v>
      </c>
      <c r="I43" s="71">
        <f t="shared" si="3"/>
        <v>0</v>
      </c>
    </row>
    <row r="44" spans="1:9" x14ac:dyDescent="0.25">
      <c r="A44" s="10" t="s">
        <v>10</v>
      </c>
      <c r="B44" s="62">
        <f>SUM(B32:B43)</f>
        <v>0</v>
      </c>
      <c r="C44" s="85">
        <v>0</v>
      </c>
      <c r="D44" s="11"/>
      <c r="E44" s="62">
        <f>SUM(E32:E43)</f>
        <v>0</v>
      </c>
      <c r="F44" s="61">
        <v>0</v>
      </c>
      <c r="G44" s="11"/>
      <c r="H44" s="45">
        <f t="shared" si="3"/>
        <v>0</v>
      </c>
      <c r="I44" s="46">
        <f t="shared" si="3"/>
        <v>0</v>
      </c>
    </row>
    <row r="45" spans="1:9" x14ac:dyDescent="0.25">
      <c r="A45" s="10"/>
      <c r="B45" s="62"/>
      <c r="C45" s="85"/>
      <c r="D45" s="11"/>
      <c r="E45" s="62"/>
      <c r="F45" s="61"/>
      <c r="G45" s="11"/>
      <c r="H45" s="45"/>
      <c r="I45" s="46"/>
    </row>
    <row r="46" spans="1:9" ht="13.8" thickBot="1" x14ac:dyDescent="0.3">
      <c r="A46" s="32" t="s">
        <v>5</v>
      </c>
      <c r="B46" s="73">
        <f>B44+B27</f>
        <v>0</v>
      </c>
      <c r="C46" s="76">
        <f>C44+C27</f>
        <v>0</v>
      </c>
      <c r="D46" s="11"/>
      <c r="E46" s="73">
        <f>E44+E27</f>
        <v>0</v>
      </c>
      <c r="F46" s="104">
        <f>F44+F27</f>
        <v>0</v>
      </c>
      <c r="G46" s="11"/>
      <c r="H46" s="73">
        <f t="shared" si="3"/>
        <v>0</v>
      </c>
      <c r="I46" s="74">
        <f t="shared" si="3"/>
        <v>0</v>
      </c>
    </row>
    <row r="47" spans="1:9" ht="14.4" thickTop="1" thickBot="1" x14ac:dyDescent="0.3">
      <c r="B47" s="45"/>
      <c r="C47" s="65"/>
      <c r="D47" s="11"/>
      <c r="E47" s="45"/>
      <c r="F47" s="44"/>
      <c r="G47" s="11"/>
      <c r="H47" s="45"/>
      <c r="I47" s="46"/>
    </row>
    <row r="48" spans="1:9" x14ac:dyDescent="0.25">
      <c r="A48" s="138" t="s">
        <v>4</v>
      </c>
      <c r="B48" s="62"/>
      <c r="C48" s="84"/>
      <c r="D48" s="30"/>
      <c r="E48" s="62"/>
      <c r="F48" s="61"/>
      <c r="G48" s="30"/>
      <c r="H48" s="62"/>
      <c r="I48" s="63"/>
    </row>
    <row r="49" spans="1:9" ht="13.8" thickBot="1" x14ac:dyDescent="0.3">
      <c r="A49" s="139" t="s">
        <v>63</v>
      </c>
      <c r="B49" s="62"/>
      <c r="C49" s="84"/>
      <c r="D49" s="30"/>
      <c r="E49" s="62"/>
      <c r="F49" s="61"/>
      <c r="G49" s="30"/>
      <c r="H49" s="62"/>
      <c r="I49" s="63"/>
    </row>
    <row r="50" spans="1:9" x14ac:dyDescent="0.25">
      <c r="A50" s="79" t="s">
        <v>71</v>
      </c>
      <c r="B50" s="62"/>
      <c r="C50" s="84"/>
      <c r="D50" s="30"/>
      <c r="E50" s="62"/>
      <c r="F50" s="61"/>
      <c r="G50" s="30"/>
      <c r="H50" s="62"/>
      <c r="I50" s="63"/>
    </row>
    <row r="51" spans="1:9" x14ac:dyDescent="0.25">
      <c r="A51" s="98" t="s">
        <v>76</v>
      </c>
      <c r="B51" s="62"/>
      <c r="C51" s="84"/>
      <c r="D51" s="30"/>
      <c r="E51" s="62"/>
      <c r="F51" s="61"/>
      <c r="G51" s="30"/>
      <c r="H51" s="62"/>
      <c r="I51" s="63"/>
    </row>
    <row r="52" spans="1:9" x14ac:dyDescent="0.25">
      <c r="A52" s="99" t="s">
        <v>68</v>
      </c>
      <c r="B52" s="68">
        <v>0</v>
      </c>
      <c r="C52" s="69">
        <v>0</v>
      </c>
      <c r="D52" s="30"/>
      <c r="E52" s="141">
        <v>0</v>
      </c>
      <c r="F52" s="69">
        <v>0</v>
      </c>
      <c r="G52" s="30"/>
      <c r="H52" s="70">
        <f>B52-E52</f>
        <v>0</v>
      </c>
      <c r="I52" s="71">
        <f>C52-F52</f>
        <v>0</v>
      </c>
    </row>
    <row r="53" spans="1:9" hidden="1" x14ac:dyDescent="0.25">
      <c r="A53" s="99" t="s">
        <v>54</v>
      </c>
      <c r="B53" s="60"/>
      <c r="C53" s="61"/>
      <c r="D53" s="30"/>
      <c r="E53" s="142"/>
      <c r="F53" s="61"/>
      <c r="G53" s="30"/>
      <c r="H53" s="62"/>
      <c r="I53" s="63"/>
    </row>
    <row r="54" spans="1:9" hidden="1" x14ac:dyDescent="0.25">
      <c r="A54" s="98" t="s">
        <v>73</v>
      </c>
      <c r="B54" s="60"/>
      <c r="C54" s="61"/>
      <c r="D54" s="30"/>
      <c r="E54" s="142"/>
      <c r="F54" s="61"/>
      <c r="G54" s="30"/>
      <c r="H54" s="62"/>
      <c r="I54" s="63"/>
    </row>
    <row r="55" spans="1:9" hidden="1" x14ac:dyDescent="0.25">
      <c r="A55" s="99" t="s">
        <v>20</v>
      </c>
      <c r="B55" s="64"/>
      <c r="C55" s="90"/>
      <c r="D55" s="30"/>
      <c r="E55" s="143"/>
      <c r="F55" s="90"/>
      <c r="G55" s="30"/>
      <c r="H55" s="62">
        <f t="shared" ref="H55:I77" si="4">B55-E55</f>
        <v>0</v>
      </c>
      <c r="I55" s="63">
        <f t="shared" si="4"/>
        <v>0</v>
      </c>
    </row>
    <row r="56" spans="1:9" hidden="1" x14ac:dyDescent="0.25">
      <c r="A56" s="99" t="s">
        <v>92</v>
      </c>
      <c r="B56" s="64"/>
      <c r="C56" s="90"/>
      <c r="D56" s="30"/>
      <c r="E56" s="143"/>
      <c r="F56" s="90"/>
      <c r="G56" s="30"/>
      <c r="H56" s="62">
        <f t="shared" si="4"/>
        <v>0</v>
      </c>
      <c r="I56" s="63">
        <f t="shared" si="4"/>
        <v>0</v>
      </c>
    </row>
    <row r="57" spans="1:9" hidden="1" x14ac:dyDescent="0.25">
      <c r="A57" s="99" t="s">
        <v>21</v>
      </c>
      <c r="B57" s="105"/>
      <c r="C57" s="90"/>
      <c r="D57" s="30"/>
      <c r="E57" s="143"/>
      <c r="F57" s="90"/>
      <c r="G57" s="30"/>
      <c r="H57" s="62">
        <f t="shared" si="4"/>
        <v>0</v>
      </c>
      <c r="I57" s="63">
        <f t="shared" si="4"/>
        <v>0</v>
      </c>
    </row>
    <row r="58" spans="1:9" hidden="1" x14ac:dyDescent="0.25">
      <c r="A58" s="99" t="s">
        <v>22</v>
      </c>
      <c r="B58" s="64"/>
      <c r="C58" s="90"/>
      <c r="D58" s="30"/>
      <c r="E58" s="143"/>
      <c r="F58" s="90"/>
      <c r="G58" s="30"/>
      <c r="H58" s="62">
        <f t="shared" si="4"/>
        <v>0</v>
      </c>
      <c r="I58" s="63">
        <f t="shared" si="4"/>
        <v>0</v>
      </c>
    </row>
    <row r="59" spans="1:9" hidden="1" x14ac:dyDescent="0.25">
      <c r="A59" s="99" t="s">
        <v>28</v>
      </c>
      <c r="B59" s="81"/>
      <c r="C59" s="91"/>
      <c r="D59" s="11"/>
      <c r="E59" s="144"/>
      <c r="F59" s="91"/>
      <c r="G59" s="11"/>
      <c r="H59" s="70">
        <f t="shared" si="4"/>
        <v>0</v>
      </c>
      <c r="I59" s="71">
        <f t="shared" si="4"/>
        <v>0</v>
      </c>
    </row>
    <row r="60" spans="1:9" hidden="1" x14ac:dyDescent="0.25">
      <c r="A60" s="98" t="s">
        <v>74</v>
      </c>
      <c r="B60" s="60"/>
      <c r="C60" s="61"/>
      <c r="D60" s="11"/>
      <c r="E60" s="143"/>
      <c r="F60" s="90"/>
      <c r="G60" s="11"/>
      <c r="H60" s="62"/>
      <c r="I60" s="63"/>
    </row>
    <row r="61" spans="1:9" hidden="1" x14ac:dyDescent="0.25">
      <c r="A61" s="99" t="s">
        <v>29</v>
      </c>
      <c r="B61" s="105"/>
      <c r="C61" s="90"/>
      <c r="D61" s="11"/>
      <c r="E61" s="143"/>
      <c r="F61" s="90"/>
      <c r="G61" s="11"/>
      <c r="H61" s="62">
        <f t="shared" si="4"/>
        <v>0</v>
      </c>
      <c r="I61" s="63">
        <f t="shared" si="4"/>
        <v>0</v>
      </c>
    </row>
    <row r="62" spans="1:9" s="27" customFormat="1" hidden="1" x14ac:dyDescent="0.25">
      <c r="A62" s="99" t="s">
        <v>20</v>
      </c>
      <c r="B62" s="105"/>
      <c r="C62" s="90"/>
      <c r="D62" s="11"/>
      <c r="E62" s="143"/>
      <c r="F62" s="90"/>
      <c r="G62" s="11"/>
      <c r="H62" s="62">
        <f t="shared" si="4"/>
        <v>0</v>
      </c>
      <c r="I62" s="63">
        <f t="shared" si="4"/>
        <v>0</v>
      </c>
    </row>
    <row r="63" spans="1:9" hidden="1" x14ac:dyDescent="0.25">
      <c r="A63" s="99" t="s">
        <v>31</v>
      </c>
      <c r="B63" s="105"/>
      <c r="C63" s="90"/>
      <c r="D63" s="11"/>
      <c r="E63" s="143"/>
      <c r="F63" s="90"/>
      <c r="G63" s="11"/>
      <c r="H63" s="62">
        <f t="shared" si="4"/>
        <v>0</v>
      </c>
      <c r="I63" s="63">
        <f t="shared" si="4"/>
        <v>0</v>
      </c>
    </row>
    <row r="64" spans="1:9" hidden="1" x14ac:dyDescent="0.25">
      <c r="A64" s="99" t="s">
        <v>47</v>
      </c>
      <c r="B64" s="105"/>
      <c r="C64" s="90"/>
      <c r="D64" s="11"/>
      <c r="E64" s="143"/>
      <c r="F64" s="90"/>
      <c r="G64" s="11"/>
      <c r="H64" s="62">
        <f t="shared" si="4"/>
        <v>0</v>
      </c>
      <c r="I64" s="63">
        <f t="shared" si="4"/>
        <v>0</v>
      </c>
    </row>
    <row r="65" spans="1:9" hidden="1" x14ac:dyDescent="0.25">
      <c r="A65" s="99" t="s">
        <v>23</v>
      </c>
      <c r="B65" s="105"/>
      <c r="C65" s="90"/>
      <c r="D65" s="11"/>
      <c r="E65" s="143"/>
      <c r="F65" s="90"/>
      <c r="G65" s="11"/>
      <c r="H65" s="62">
        <f t="shared" si="4"/>
        <v>0</v>
      </c>
      <c r="I65" s="63">
        <f t="shared" si="4"/>
        <v>0</v>
      </c>
    </row>
    <row r="66" spans="1:9" hidden="1" x14ac:dyDescent="0.25">
      <c r="A66" s="99" t="s">
        <v>28</v>
      </c>
      <c r="B66" s="105"/>
      <c r="C66" s="90"/>
      <c r="D66" s="11"/>
      <c r="E66" s="143"/>
      <c r="F66" s="90"/>
      <c r="G66" s="11"/>
      <c r="H66" s="62">
        <f t="shared" si="4"/>
        <v>0</v>
      </c>
      <c r="I66" s="63">
        <f t="shared" si="4"/>
        <v>0</v>
      </c>
    </row>
    <row r="67" spans="1:9" hidden="1" x14ac:dyDescent="0.25">
      <c r="A67" s="98" t="s">
        <v>72</v>
      </c>
      <c r="B67" s="60"/>
      <c r="C67" s="61"/>
      <c r="D67" s="11"/>
      <c r="E67" s="143"/>
      <c r="F67" s="90"/>
      <c r="G67" s="11"/>
      <c r="H67" s="62"/>
      <c r="I67" s="63"/>
    </row>
    <row r="68" spans="1:9" ht="3" hidden="1" customHeight="1" x14ac:dyDescent="0.25">
      <c r="A68" s="99" t="s">
        <v>91</v>
      </c>
      <c r="B68" s="60"/>
      <c r="C68" s="61"/>
      <c r="D68" s="11"/>
      <c r="E68" s="143"/>
      <c r="F68" s="90"/>
      <c r="G68" s="11"/>
      <c r="H68" s="62">
        <f t="shared" si="4"/>
        <v>0</v>
      </c>
      <c r="I68" s="63">
        <f t="shared" si="4"/>
        <v>0</v>
      </c>
    </row>
    <row r="69" spans="1:9" hidden="1" x14ac:dyDescent="0.25">
      <c r="A69" s="99" t="s">
        <v>59</v>
      </c>
      <c r="B69" s="60"/>
      <c r="C69" s="61"/>
      <c r="D69" s="11"/>
      <c r="E69" s="143"/>
      <c r="F69" s="90"/>
      <c r="G69" s="11"/>
      <c r="H69" s="62">
        <f t="shared" si="4"/>
        <v>0</v>
      </c>
      <c r="I69" s="63">
        <f t="shared" si="4"/>
        <v>0</v>
      </c>
    </row>
    <row r="70" spans="1:9" hidden="1" x14ac:dyDescent="0.25">
      <c r="A70" s="98" t="s">
        <v>35</v>
      </c>
      <c r="B70" s="60"/>
      <c r="C70" s="61"/>
      <c r="D70" s="11"/>
      <c r="E70" s="143"/>
      <c r="F70" s="90"/>
      <c r="G70" s="11"/>
      <c r="H70" s="62"/>
      <c r="I70" s="63"/>
    </row>
    <row r="71" spans="1:9" hidden="1" x14ac:dyDescent="0.25">
      <c r="A71" s="99" t="s">
        <v>77</v>
      </c>
      <c r="B71" s="60"/>
      <c r="C71" s="61"/>
      <c r="D71" s="11"/>
      <c r="E71" s="143"/>
      <c r="F71" s="90"/>
      <c r="G71" s="11"/>
      <c r="H71" s="62">
        <f t="shared" si="4"/>
        <v>0</v>
      </c>
      <c r="I71" s="63">
        <f t="shared" si="4"/>
        <v>0</v>
      </c>
    </row>
    <row r="72" spans="1:9" hidden="1" x14ac:dyDescent="0.25">
      <c r="A72" s="99" t="s">
        <v>96</v>
      </c>
      <c r="B72" s="60"/>
      <c r="C72" s="61"/>
      <c r="D72" s="11"/>
      <c r="E72" s="143"/>
      <c r="F72" s="90"/>
      <c r="G72" s="11"/>
      <c r="H72" s="62">
        <f t="shared" si="4"/>
        <v>0</v>
      </c>
      <c r="I72" s="63">
        <f t="shared" si="4"/>
        <v>0</v>
      </c>
    </row>
    <row r="73" spans="1:9" hidden="1" x14ac:dyDescent="0.25">
      <c r="A73" s="99" t="s">
        <v>28</v>
      </c>
      <c r="B73" s="60"/>
      <c r="C73" s="61"/>
      <c r="D73" s="11"/>
      <c r="E73" s="143"/>
      <c r="F73" s="90"/>
      <c r="G73" s="11"/>
      <c r="H73" s="62">
        <f t="shared" si="4"/>
        <v>0</v>
      </c>
      <c r="I73" s="63">
        <f t="shared" si="4"/>
        <v>0</v>
      </c>
    </row>
    <row r="74" spans="1:9" hidden="1" x14ac:dyDescent="0.25">
      <c r="A74" s="98" t="s">
        <v>75</v>
      </c>
      <c r="B74" s="60"/>
      <c r="C74" s="61"/>
      <c r="D74" s="11"/>
      <c r="E74" s="143"/>
      <c r="F74" s="90"/>
      <c r="G74" s="11"/>
      <c r="H74" s="62"/>
      <c r="I74" s="63"/>
    </row>
    <row r="75" spans="1:9" hidden="1" x14ac:dyDescent="0.25">
      <c r="A75" s="99" t="s">
        <v>37</v>
      </c>
      <c r="B75" s="60"/>
      <c r="C75" s="61"/>
      <c r="D75" s="11"/>
      <c r="E75" s="143"/>
      <c r="F75" s="90"/>
      <c r="G75" s="11"/>
      <c r="H75" s="62">
        <f t="shared" si="4"/>
        <v>0</v>
      </c>
      <c r="I75" s="63">
        <f t="shared" si="4"/>
        <v>0</v>
      </c>
    </row>
    <row r="76" spans="1:9" hidden="1" x14ac:dyDescent="0.25">
      <c r="A76" s="99" t="s">
        <v>38</v>
      </c>
      <c r="B76" s="68"/>
      <c r="C76" s="69"/>
      <c r="D76" s="11"/>
      <c r="E76" s="143"/>
      <c r="F76" s="90"/>
      <c r="G76" s="11"/>
      <c r="H76" s="70">
        <f t="shared" si="4"/>
        <v>0</v>
      </c>
      <c r="I76" s="71">
        <f t="shared" si="4"/>
        <v>0</v>
      </c>
    </row>
    <row r="77" spans="1:9" x14ac:dyDescent="0.25">
      <c r="A77" s="10" t="s">
        <v>10</v>
      </c>
      <c r="B77" s="43">
        <f>SUM(B55:B76)</f>
        <v>0</v>
      </c>
      <c r="C77" s="44">
        <f>SUM(C52:C76)</f>
        <v>0</v>
      </c>
      <c r="D77" s="11"/>
      <c r="E77" s="143">
        <v>0</v>
      </c>
      <c r="F77" s="90">
        <v>0</v>
      </c>
      <c r="G77" s="11"/>
      <c r="H77" s="62">
        <f t="shared" si="4"/>
        <v>0</v>
      </c>
      <c r="I77" s="63">
        <f t="shared" si="4"/>
        <v>0</v>
      </c>
    </row>
    <row r="78" spans="1:9" ht="13.8" thickBot="1" x14ac:dyDescent="0.3">
      <c r="B78" s="45"/>
      <c r="C78" s="44"/>
      <c r="D78" s="11"/>
      <c r="E78" s="45"/>
      <c r="F78" s="44"/>
      <c r="G78" s="11"/>
      <c r="H78" s="45"/>
      <c r="I78" s="46"/>
    </row>
    <row r="79" spans="1:9" x14ac:dyDescent="0.25">
      <c r="A79" s="138" t="s">
        <v>4</v>
      </c>
      <c r="B79" s="45"/>
      <c r="C79" s="65"/>
      <c r="D79" s="11"/>
      <c r="E79" s="45"/>
      <c r="F79" s="44"/>
      <c r="G79" s="11"/>
      <c r="H79" s="45"/>
      <c r="I79" s="46"/>
    </row>
    <row r="80" spans="1:9" ht="13.8" thickBot="1" x14ac:dyDescent="0.3">
      <c r="A80" s="139" t="s">
        <v>80</v>
      </c>
      <c r="B80" s="45"/>
      <c r="C80" s="65"/>
      <c r="D80" s="11"/>
      <c r="E80" s="45"/>
      <c r="F80" s="44"/>
      <c r="G80" s="11"/>
      <c r="H80" s="45"/>
      <c r="I80" s="46"/>
    </row>
    <row r="81" spans="1:9" x14ac:dyDescent="0.25">
      <c r="A81" s="79" t="s">
        <v>71</v>
      </c>
      <c r="B81" s="45"/>
      <c r="C81" s="65"/>
      <c r="D81" s="11"/>
      <c r="E81" s="45"/>
      <c r="F81" s="44"/>
      <c r="G81" s="11"/>
      <c r="H81" s="45"/>
      <c r="I81" s="46"/>
    </row>
    <row r="82" spans="1:9" hidden="1" x14ac:dyDescent="0.25">
      <c r="A82" s="98" t="s">
        <v>78</v>
      </c>
      <c r="B82" s="45"/>
      <c r="C82" s="65"/>
      <c r="D82" s="11"/>
      <c r="E82" s="45"/>
      <c r="F82" s="44"/>
      <c r="G82" s="11"/>
      <c r="H82" s="45"/>
      <c r="I82" s="46"/>
    </row>
    <row r="83" spans="1:9" hidden="1" x14ac:dyDescent="0.25">
      <c r="A83" s="99" t="s">
        <v>54</v>
      </c>
      <c r="B83" s="45"/>
      <c r="C83" s="65"/>
      <c r="D83" s="11"/>
      <c r="E83" s="45"/>
      <c r="F83" s="44"/>
      <c r="G83" s="11"/>
      <c r="H83" s="45">
        <f>B83-E83</f>
        <v>0</v>
      </c>
      <c r="I83" s="46">
        <f>C83-F83</f>
        <v>0</v>
      </c>
    </row>
    <row r="84" spans="1:9" hidden="1" x14ac:dyDescent="0.25">
      <c r="A84" s="99" t="s">
        <v>97</v>
      </c>
      <c r="B84" s="45"/>
      <c r="C84" s="65"/>
      <c r="D84" s="11"/>
      <c r="E84" s="45"/>
      <c r="F84" s="44"/>
      <c r="G84" s="11"/>
      <c r="H84" s="45">
        <f t="shared" ref="H84:I110" si="5">B84-E84</f>
        <v>0</v>
      </c>
      <c r="I84" s="46">
        <f t="shared" si="5"/>
        <v>0</v>
      </c>
    </row>
    <row r="85" spans="1:9" x14ac:dyDescent="0.25">
      <c r="A85" s="98" t="s">
        <v>76</v>
      </c>
      <c r="B85" s="45"/>
      <c r="C85" s="65"/>
      <c r="D85" s="11"/>
      <c r="E85" s="45"/>
      <c r="F85" s="44"/>
      <c r="G85" s="11"/>
      <c r="H85" s="45"/>
      <c r="I85" s="46"/>
    </row>
    <row r="86" spans="1:9" x14ac:dyDescent="0.25">
      <c r="A86" s="99" t="s">
        <v>68</v>
      </c>
      <c r="B86" s="70">
        <v>0</v>
      </c>
      <c r="C86" s="67">
        <v>0</v>
      </c>
      <c r="D86" s="11"/>
      <c r="E86" s="70">
        <v>0</v>
      </c>
      <c r="F86" s="69">
        <v>0</v>
      </c>
      <c r="G86" s="11"/>
      <c r="H86" s="70">
        <f t="shared" si="5"/>
        <v>0</v>
      </c>
      <c r="I86" s="71">
        <f t="shared" si="5"/>
        <v>0</v>
      </c>
    </row>
    <row r="87" spans="1:9" hidden="1" x14ac:dyDescent="0.25">
      <c r="A87" s="98" t="s">
        <v>73</v>
      </c>
      <c r="B87" s="45"/>
      <c r="C87" s="65"/>
      <c r="D87" s="11"/>
      <c r="E87" s="45"/>
      <c r="F87" s="44"/>
      <c r="G87" s="11"/>
      <c r="H87" s="45"/>
      <c r="I87" s="46"/>
    </row>
    <row r="88" spans="1:9" hidden="1" x14ac:dyDescent="0.25">
      <c r="A88" s="99" t="s">
        <v>21</v>
      </c>
      <c r="B88" s="45"/>
      <c r="C88" s="65"/>
      <c r="D88" s="11"/>
      <c r="E88" s="45"/>
      <c r="F88" s="44"/>
      <c r="G88" s="11"/>
      <c r="H88" s="45">
        <f t="shared" si="5"/>
        <v>0</v>
      </c>
      <c r="I88" s="46">
        <f t="shared" si="5"/>
        <v>0</v>
      </c>
    </row>
    <row r="89" spans="1:9" hidden="1" x14ac:dyDescent="0.25">
      <c r="A89" s="99" t="s">
        <v>23</v>
      </c>
      <c r="B89" s="45"/>
      <c r="C89" s="65"/>
      <c r="D89" s="11"/>
      <c r="E89" s="45"/>
      <c r="F89" s="44"/>
      <c r="G89" s="11"/>
      <c r="H89" s="45">
        <f t="shared" si="5"/>
        <v>0</v>
      </c>
      <c r="I89" s="46">
        <f t="shared" si="5"/>
        <v>0</v>
      </c>
    </row>
    <row r="90" spans="1:9" hidden="1" x14ac:dyDescent="0.25">
      <c r="A90" s="99" t="s">
        <v>28</v>
      </c>
      <c r="B90" s="45"/>
      <c r="C90" s="65"/>
      <c r="D90" s="11"/>
      <c r="E90" s="45"/>
      <c r="F90" s="44"/>
      <c r="G90" s="11"/>
      <c r="H90" s="45"/>
      <c r="I90" s="46"/>
    </row>
    <row r="91" spans="1:9" hidden="1" x14ac:dyDescent="0.25">
      <c r="A91" s="99" t="s">
        <v>98</v>
      </c>
      <c r="B91" s="1"/>
      <c r="C91" s="1"/>
      <c r="D91" s="11"/>
      <c r="E91" s="45"/>
      <c r="F91" s="44"/>
      <c r="G91" s="11"/>
      <c r="H91" s="45"/>
      <c r="I91" s="46"/>
    </row>
    <row r="92" spans="1:9" hidden="1" x14ac:dyDescent="0.25">
      <c r="A92" s="99" t="s">
        <v>85</v>
      </c>
      <c r="B92" s="1"/>
      <c r="C92" s="1"/>
      <c r="D92" s="11"/>
      <c r="E92" s="45"/>
      <c r="F92" s="44"/>
      <c r="G92" s="11"/>
      <c r="H92" s="45">
        <f>B118-E92</f>
        <v>0</v>
      </c>
      <c r="I92" s="46">
        <f>C118-F92</f>
        <v>0</v>
      </c>
    </row>
    <row r="93" spans="1:9" hidden="1" x14ac:dyDescent="0.25">
      <c r="A93" s="98" t="s">
        <v>74</v>
      </c>
      <c r="B93" s="45"/>
      <c r="C93" s="65"/>
      <c r="D93" s="11"/>
      <c r="E93" s="45"/>
      <c r="F93" s="44"/>
      <c r="G93" s="11"/>
      <c r="H93" s="45"/>
      <c r="I93" s="46"/>
    </row>
    <row r="94" spans="1:9" hidden="1" x14ac:dyDescent="0.25">
      <c r="A94" s="99" t="s">
        <v>29</v>
      </c>
      <c r="B94" s="45"/>
      <c r="C94" s="65"/>
      <c r="D94" s="11"/>
      <c r="E94" s="45"/>
      <c r="F94" s="44"/>
      <c r="G94" s="11"/>
      <c r="H94" s="45">
        <f t="shared" si="5"/>
        <v>0</v>
      </c>
      <c r="I94" s="46">
        <f t="shared" si="5"/>
        <v>0</v>
      </c>
    </row>
    <row r="95" spans="1:9" hidden="1" x14ac:dyDescent="0.25">
      <c r="A95" s="99" t="s">
        <v>31</v>
      </c>
      <c r="B95" s="45"/>
      <c r="C95" s="65"/>
      <c r="D95" s="11"/>
      <c r="E95" s="45"/>
      <c r="F95" s="44"/>
      <c r="G95" s="11"/>
      <c r="H95" s="45">
        <f t="shared" si="5"/>
        <v>0</v>
      </c>
      <c r="I95" s="46">
        <f t="shared" si="5"/>
        <v>0</v>
      </c>
    </row>
    <row r="96" spans="1:9" hidden="1" x14ac:dyDescent="0.25">
      <c r="A96" s="99" t="s">
        <v>44</v>
      </c>
      <c r="B96" s="45"/>
      <c r="C96" s="65"/>
      <c r="D96" s="11"/>
      <c r="E96" s="45"/>
      <c r="F96" s="44"/>
      <c r="G96" s="11"/>
      <c r="H96" s="45">
        <f t="shared" si="5"/>
        <v>0</v>
      </c>
      <c r="I96" s="46">
        <f t="shared" si="5"/>
        <v>0</v>
      </c>
    </row>
    <row r="97" spans="1:9" hidden="1" x14ac:dyDescent="0.25">
      <c r="A97" s="99" t="s">
        <v>47</v>
      </c>
      <c r="B97" s="45"/>
      <c r="C97" s="65"/>
      <c r="D97" s="11"/>
      <c r="E97" s="45"/>
      <c r="F97" s="44"/>
      <c r="G97" s="11"/>
      <c r="H97" s="45">
        <f t="shared" si="5"/>
        <v>0</v>
      </c>
      <c r="I97" s="46">
        <f t="shared" si="5"/>
        <v>0</v>
      </c>
    </row>
    <row r="98" spans="1:9" hidden="1" x14ac:dyDescent="0.25">
      <c r="A98" s="99" t="s">
        <v>23</v>
      </c>
      <c r="B98" s="45"/>
      <c r="C98" s="65"/>
      <c r="D98" s="11"/>
      <c r="E98" s="45"/>
      <c r="F98" s="44"/>
      <c r="G98" s="11"/>
      <c r="H98" s="45">
        <f t="shared" si="5"/>
        <v>0</v>
      </c>
      <c r="I98" s="46">
        <f t="shared" si="5"/>
        <v>0</v>
      </c>
    </row>
    <row r="99" spans="1:9" hidden="1" x14ac:dyDescent="0.25">
      <c r="A99" s="99" t="s">
        <v>28</v>
      </c>
      <c r="B99" s="45"/>
      <c r="C99" s="65"/>
      <c r="D99" s="11"/>
      <c r="E99" s="45"/>
      <c r="F99" s="44"/>
      <c r="G99" s="11"/>
      <c r="H99" s="45">
        <f t="shared" si="5"/>
        <v>0</v>
      </c>
      <c r="I99" s="46">
        <f t="shared" si="5"/>
        <v>0</v>
      </c>
    </row>
    <row r="100" spans="1:9" hidden="1" x14ac:dyDescent="0.25">
      <c r="A100" s="98" t="s">
        <v>72</v>
      </c>
      <c r="B100" s="45"/>
      <c r="C100" s="65"/>
      <c r="D100" s="11"/>
      <c r="E100" s="45"/>
      <c r="F100" s="44"/>
      <c r="G100" s="11"/>
      <c r="H100" s="45"/>
      <c r="I100" s="46"/>
    </row>
    <row r="101" spans="1:9" hidden="1" x14ac:dyDescent="0.25">
      <c r="A101" s="99" t="s">
        <v>59</v>
      </c>
      <c r="B101" s="45"/>
      <c r="C101" s="65"/>
      <c r="D101" s="11"/>
      <c r="E101" s="45"/>
      <c r="F101" s="44"/>
      <c r="G101" s="11"/>
      <c r="H101" s="45">
        <f t="shared" si="5"/>
        <v>0</v>
      </c>
      <c r="I101" s="46">
        <f t="shared" si="5"/>
        <v>0</v>
      </c>
    </row>
    <row r="102" spans="1:9" hidden="1" x14ac:dyDescent="0.25">
      <c r="A102" s="98" t="s">
        <v>35</v>
      </c>
      <c r="B102" s="118"/>
      <c r="C102" s="97"/>
      <c r="D102" s="11"/>
      <c r="E102" s="45"/>
      <c r="F102" s="44"/>
      <c r="G102" s="11"/>
      <c r="H102" s="45"/>
      <c r="I102" s="46"/>
    </row>
    <row r="103" spans="1:9" hidden="1" x14ac:dyDescent="0.25">
      <c r="A103" s="99" t="s">
        <v>35</v>
      </c>
      <c r="B103" s="118">
        <v>0</v>
      </c>
      <c r="C103" s="97">
        <v>1</v>
      </c>
      <c r="D103" s="11"/>
      <c r="E103" s="45">
        <v>0</v>
      </c>
      <c r="F103" s="44">
        <v>0.7</v>
      </c>
      <c r="G103" s="11"/>
      <c r="H103" s="45">
        <f t="shared" si="5"/>
        <v>0</v>
      </c>
      <c r="I103" s="46">
        <f t="shared" si="5"/>
        <v>0.30000000000000004</v>
      </c>
    </row>
    <row r="104" spans="1:9" hidden="1" x14ac:dyDescent="0.25">
      <c r="A104" s="98" t="s">
        <v>95</v>
      </c>
      <c r="B104" s="118"/>
      <c r="C104" s="97"/>
      <c r="D104" s="11"/>
      <c r="E104" s="45"/>
      <c r="F104" s="44"/>
      <c r="G104" s="11"/>
      <c r="H104" s="45"/>
      <c r="I104" s="46"/>
    </row>
    <row r="105" spans="1:9" hidden="1" x14ac:dyDescent="0.25">
      <c r="A105" s="99" t="s">
        <v>66</v>
      </c>
      <c r="B105" s="118">
        <v>0</v>
      </c>
      <c r="C105" s="97">
        <v>0</v>
      </c>
      <c r="D105" s="11"/>
      <c r="E105" s="45">
        <v>0</v>
      </c>
      <c r="F105" s="44">
        <v>0</v>
      </c>
      <c r="G105" s="11"/>
      <c r="H105" s="45">
        <f t="shared" si="5"/>
        <v>0</v>
      </c>
      <c r="I105" s="46">
        <f t="shared" si="5"/>
        <v>0</v>
      </c>
    </row>
    <row r="106" spans="1:9" hidden="1" x14ac:dyDescent="0.25">
      <c r="A106" s="99" t="s">
        <v>58</v>
      </c>
      <c r="B106" s="118">
        <v>0</v>
      </c>
      <c r="C106" s="97">
        <v>0.2</v>
      </c>
      <c r="D106" s="11"/>
      <c r="E106" s="45">
        <v>0</v>
      </c>
      <c r="F106" s="44">
        <v>0.2</v>
      </c>
      <c r="G106" s="11"/>
      <c r="H106" s="45">
        <f t="shared" si="5"/>
        <v>0</v>
      </c>
      <c r="I106" s="46">
        <f t="shared" si="5"/>
        <v>0</v>
      </c>
    </row>
    <row r="107" spans="1:9" hidden="1" x14ac:dyDescent="0.25">
      <c r="A107" s="98" t="s">
        <v>75</v>
      </c>
      <c r="B107" s="123"/>
      <c r="C107" s="96"/>
      <c r="D107" s="11"/>
      <c r="E107" s="45"/>
      <c r="F107" s="44"/>
      <c r="G107" s="11"/>
      <c r="H107" s="45"/>
      <c r="I107" s="46"/>
    </row>
    <row r="108" spans="1:9" hidden="1" x14ac:dyDescent="0.25">
      <c r="A108" s="99" t="s">
        <v>37</v>
      </c>
      <c r="B108" s="126">
        <v>69</v>
      </c>
      <c r="C108" s="102">
        <v>0.1</v>
      </c>
      <c r="D108" s="30"/>
      <c r="E108" s="62">
        <v>57</v>
      </c>
      <c r="F108" s="61">
        <v>0.1</v>
      </c>
      <c r="G108" s="30"/>
      <c r="H108" s="45">
        <f t="shared" si="5"/>
        <v>12</v>
      </c>
      <c r="I108" s="46">
        <f t="shared" si="5"/>
        <v>0</v>
      </c>
    </row>
    <row r="109" spans="1:9" hidden="1" x14ac:dyDescent="0.25">
      <c r="A109" s="99" t="s">
        <v>38</v>
      </c>
      <c r="B109" s="124">
        <v>0</v>
      </c>
      <c r="C109" s="101">
        <v>0</v>
      </c>
      <c r="D109" s="30"/>
      <c r="E109" s="70">
        <v>0</v>
      </c>
      <c r="F109" s="69">
        <v>0</v>
      </c>
      <c r="G109" s="30"/>
      <c r="H109" s="70">
        <f t="shared" si="5"/>
        <v>0</v>
      </c>
      <c r="I109" s="71">
        <f t="shared" si="5"/>
        <v>0</v>
      </c>
    </row>
    <row r="110" spans="1:9" x14ac:dyDescent="0.25">
      <c r="A110" s="10" t="s">
        <v>10</v>
      </c>
      <c r="B110" s="45">
        <v>0</v>
      </c>
      <c r="C110" s="66">
        <v>0</v>
      </c>
      <c r="D110" s="11"/>
      <c r="E110" s="45">
        <v>0</v>
      </c>
      <c r="F110" s="44">
        <v>0</v>
      </c>
      <c r="G110" s="11"/>
      <c r="H110" s="45">
        <f t="shared" si="5"/>
        <v>0</v>
      </c>
      <c r="I110" s="46">
        <f t="shared" si="5"/>
        <v>0</v>
      </c>
    </row>
    <row r="111" spans="1:9" ht="13.8" thickBot="1" x14ac:dyDescent="0.3">
      <c r="B111" s="45"/>
      <c r="C111" s="66"/>
      <c r="D111" s="11"/>
      <c r="E111" s="45"/>
      <c r="F111" s="44"/>
      <c r="G111" s="11"/>
      <c r="H111" s="45"/>
      <c r="I111" s="46"/>
    </row>
    <row r="112" spans="1:9" x14ac:dyDescent="0.25">
      <c r="A112" s="138" t="s">
        <v>4</v>
      </c>
      <c r="B112" s="45"/>
      <c r="C112" s="66"/>
      <c r="D112" s="11"/>
      <c r="E112" s="45"/>
      <c r="F112" s="44"/>
      <c r="G112" s="11"/>
      <c r="H112" s="45"/>
      <c r="I112" s="46"/>
    </row>
    <row r="113" spans="1:9" ht="13.8" thickBot="1" x14ac:dyDescent="0.3">
      <c r="A113" s="139" t="s">
        <v>81</v>
      </c>
      <c r="B113" s="45"/>
      <c r="C113" s="65"/>
      <c r="D113" s="11"/>
      <c r="E113" s="45"/>
      <c r="F113" s="44"/>
      <c r="G113" s="11"/>
      <c r="H113" s="45"/>
      <c r="I113" s="46"/>
    </row>
    <row r="114" spans="1:9" x14ac:dyDescent="0.25">
      <c r="A114" s="79" t="s">
        <v>71</v>
      </c>
      <c r="B114" s="45"/>
      <c r="C114" s="65"/>
      <c r="D114" s="11"/>
      <c r="E114" s="45"/>
      <c r="F114" s="44"/>
      <c r="G114" s="11"/>
      <c r="H114" s="45"/>
      <c r="I114" s="46"/>
    </row>
    <row r="115" spans="1:9" hidden="1" x14ac:dyDescent="0.25">
      <c r="A115" s="98" t="s">
        <v>73</v>
      </c>
      <c r="B115" s="45"/>
      <c r="C115" s="65"/>
      <c r="D115" s="11"/>
      <c r="E115" s="45"/>
      <c r="F115" s="44"/>
      <c r="G115" s="11"/>
      <c r="H115" s="45"/>
      <c r="I115" s="46"/>
    </row>
    <row r="116" spans="1:9" hidden="1" x14ac:dyDescent="0.25">
      <c r="A116" s="99" t="s">
        <v>65</v>
      </c>
      <c r="B116" s="45"/>
      <c r="C116" s="65"/>
      <c r="D116" s="11"/>
      <c r="E116" s="45"/>
      <c r="F116" s="44"/>
      <c r="G116" s="11"/>
      <c r="H116" s="45">
        <f t="shared" ref="H116:I118" si="6">B116-E116</f>
        <v>0</v>
      </c>
      <c r="I116" s="46">
        <f t="shared" si="6"/>
        <v>0</v>
      </c>
    </row>
    <row r="117" spans="1:9" hidden="1" x14ac:dyDescent="0.25">
      <c r="A117" s="99" t="s">
        <v>99</v>
      </c>
      <c r="B117" s="45"/>
      <c r="C117" s="65"/>
      <c r="D117" s="11"/>
      <c r="E117" s="45"/>
      <c r="F117" s="44"/>
      <c r="G117" s="11"/>
      <c r="H117" s="45">
        <f t="shared" si="6"/>
        <v>0</v>
      </c>
      <c r="I117" s="46">
        <f t="shared" si="6"/>
        <v>0</v>
      </c>
    </row>
    <row r="118" spans="1:9" hidden="1" x14ac:dyDescent="0.25">
      <c r="A118" s="99" t="s">
        <v>85</v>
      </c>
      <c r="B118" s="45"/>
      <c r="C118" s="65"/>
      <c r="D118" s="11"/>
      <c r="E118" s="45"/>
      <c r="F118" s="44"/>
      <c r="G118" s="11"/>
      <c r="H118" s="45">
        <f t="shared" si="6"/>
        <v>0</v>
      </c>
      <c r="I118" s="46">
        <f t="shared" si="6"/>
        <v>0</v>
      </c>
    </row>
    <row r="119" spans="1:9" hidden="1" x14ac:dyDescent="0.25">
      <c r="A119" s="98" t="s">
        <v>37</v>
      </c>
      <c r="B119" s="123"/>
      <c r="C119" s="65"/>
      <c r="D119" s="11"/>
      <c r="E119" s="45"/>
      <c r="F119" s="44"/>
      <c r="G119" s="11"/>
      <c r="H119" s="45"/>
      <c r="I119" s="46"/>
    </row>
    <row r="120" spans="1:9" hidden="1" x14ac:dyDescent="0.25">
      <c r="A120" s="99" t="s">
        <v>75</v>
      </c>
      <c r="B120" s="124"/>
      <c r="C120" s="67"/>
      <c r="D120" s="11"/>
      <c r="E120" s="70"/>
      <c r="F120" s="69"/>
      <c r="G120" s="11"/>
      <c r="H120" s="70">
        <f>B120-E120</f>
        <v>0</v>
      </c>
      <c r="I120" s="71">
        <f>C120-F120</f>
        <v>0</v>
      </c>
    </row>
    <row r="121" spans="1:9" x14ac:dyDescent="0.25">
      <c r="A121" s="10" t="s">
        <v>10</v>
      </c>
      <c r="B121" s="45">
        <f>SUM(B116:B120)</f>
        <v>0</v>
      </c>
      <c r="C121" s="65">
        <f>SUM(C116:C120)</f>
        <v>0</v>
      </c>
      <c r="D121" s="11"/>
      <c r="E121" s="45">
        <f>SUM(E116:E120)</f>
        <v>0</v>
      </c>
      <c r="F121" s="44">
        <f>SUM(F116:F120)</f>
        <v>0</v>
      </c>
      <c r="G121" s="11"/>
      <c r="H121" s="45">
        <f>B121-E121</f>
        <v>0</v>
      </c>
      <c r="I121" s="46">
        <f>C121-F121</f>
        <v>0</v>
      </c>
    </row>
    <row r="122" spans="1:9" ht="13.8" thickBot="1" x14ac:dyDescent="0.3">
      <c r="B122" s="45"/>
      <c r="C122" s="65"/>
      <c r="D122" s="11"/>
      <c r="E122" s="45"/>
      <c r="F122" s="44"/>
      <c r="G122" s="11"/>
      <c r="H122" s="45"/>
      <c r="I122" s="46"/>
    </row>
    <row r="123" spans="1:9" x14ac:dyDescent="0.25">
      <c r="A123" s="138" t="s">
        <v>4</v>
      </c>
      <c r="B123" s="45"/>
      <c r="C123" s="65"/>
      <c r="D123" s="11"/>
      <c r="E123" s="45"/>
      <c r="F123" s="44"/>
      <c r="G123" s="11"/>
      <c r="H123" s="45"/>
      <c r="I123" s="46"/>
    </row>
    <row r="124" spans="1:9" ht="13.8" thickBot="1" x14ac:dyDescent="0.3">
      <c r="A124" s="139" t="s">
        <v>82</v>
      </c>
      <c r="B124" s="45"/>
      <c r="C124" s="65"/>
      <c r="D124" s="11"/>
      <c r="E124" s="45"/>
      <c r="F124" s="44"/>
      <c r="G124" s="11"/>
      <c r="H124" s="45"/>
      <c r="I124" s="46"/>
    </row>
    <row r="125" spans="1:9" x14ac:dyDescent="0.25">
      <c r="A125" s="79" t="s">
        <v>71</v>
      </c>
      <c r="B125" s="45"/>
      <c r="C125" s="65"/>
      <c r="D125" s="11"/>
      <c r="E125" s="45"/>
      <c r="F125" s="44"/>
      <c r="G125" s="11"/>
      <c r="H125" s="45"/>
      <c r="I125" s="46"/>
    </row>
    <row r="126" spans="1:9" hidden="1" x14ac:dyDescent="0.25">
      <c r="A126" s="98" t="s">
        <v>73</v>
      </c>
      <c r="B126" s="118"/>
      <c r="C126" s="97"/>
      <c r="D126" s="11"/>
      <c r="E126" s="45"/>
      <c r="F126" s="44"/>
      <c r="G126" s="11"/>
      <c r="H126" s="45"/>
      <c r="I126" s="46"/>
    </row>
    <row r="127" spans="1:9" hidden="1" x14ac:dyDescent="0.25">
      <c r="A127" s="99" t="s">
        <v>20</v>
      </c>
      <c r="B127" s="118"/>
      <c r="C127" s="97"/>
      <c r="D127" s="11"/>
      <c r="E127" s="118"/>
      <c r="F127" s="90"/>
      <c r="G127" s="11"/>
      <c r="H127" s="45">
        <f t="shared" ref="H127:I146" si="7">B127-E127</f>
        <v>0</v>
      </c>
      <c r="I127" s="46">
        <f t="shared" si="7"/>
        <v>0</v>
      </c>
    </row>
    <row r="128" spans="1:9" hidden="1" x14ac:dyDescent="0.25">
      <c r="A128" s="99" t="s">
        <v>92</v>
      </c>
      <c r="B128" s="118"/>
      <c r="C128" s="97"/>
      <c r="D128" s="11"/>
      <c r="E128" s="118"/>
      <c r="F128" s="90"/>
      <c r="G128" s="11"/>
      <c r="H128" s="45">
        <f t="shared" si="7"/>
        <v>0</v>
      </c>
      <c r="I128" s="46">
        <f t="shared" si="7"/>
        <v>0</v>
      </c>
    </row>
    <row r="129" spans="1:9" hidden="1" x14ac:dyDescent="0.25">
      <c r="A129" s="99" t="s">
        <v>22</v>
      </c>
      <c r="B129" s="118"/>
      <c r="C129" s="90"/>
      <c r="D129" s="11"/>
      <c r="E129" s="118"/>
      <c r="F129" s="90"/>
      <c r="G129" s="11"/>
      <c r="H129" s="45">
        <f t="shared" si="7"/>
        <v>0</v>
      </c>
      <c r="I129" s="46">
        <f t="shared" si="7"/>
        <v>0</v>
      </c>
    </row>
    <row r="130" spans="1:9" hidden="1" x14ac:dyDescent="0.25">
      <c r="A130" s="99" t="s">
        <v>23</v>
      </c>
      <c r="B130" s="118"/>
      <c r="C130" s="90"/>
      <c r="D130" s="11"/>
      <c r="E130" s="118"/>
      <c r="F130" s="90"/>
      <c r="G130" s="11"/>
      <c r="H130" s="45">
        <f t="shared" si="7"/>
        <v>0</v>
      </c>
      <c r="I130" s="46">
        <f t="shared" si="7"/>
        <v>0</v>
      </c>
    </row>
    <row r="131" spans="1:9" hidden="1" x14ac:dyDescent="0.25">
      <c r="A131" s="99" t="s">
        <v>28</v>
      </c>
      <c r="B131" s="118"/>
      <c r="C131" s="90"/>
      <c r="D131" s="11"/>
      <c r="E131" s="118"/>
      <c r="F131" s="90"/>
      <c r="G131" s="11"/>
      <c r="H131" s="45">
        <f t="shared" si="7"/>
        <v>0</v>
      </c>
      <c r="I131" s="46">
        <f t="shared" si="7"/>
        <v>0</v>
      </c>
    </row>
    <row r="132" spans="1:9" hidden="1" x14ac:dyDescent="0.25">
      <c r="A132" s="99" t="s">
        <v>60</v>
      </c>
      <c r="B132" s="126"/>
      <c r="C132" s="89"/>
      <c r="D132" s="30"/>
      <c r="E132" s="126"/>
      <c r="F132" s="89"/>
      <c r="G132" s="30"/>
      <c r="H132" s="62">
        <f t="shared" si="7"/>
        <v>0</v>
      </c>
      <c r="I132" s="63">
        <f t="shared" si="7"/>
        <v>0</v>
      </c>
    </row>
    <row r="133" spans="1:9" hidden="1" x14ac:dyDescent="0.25">
      <c r="A133" s="99" t="s">
        <v>61</v>
      </c>
      <c r="B133" s="126"/>
      <c r="C133" s="89"/>
      <c r="D133" s="30"/>
      <c r="E133" s="126"/>
      <c r="F133" s="89"/>
      <c r="G133" s="30"/>
      <c r="H133" s="62">
        <f t="shared" si="7"/>
        <v>0</v>
      </c>
      <c r="I133" s="63">
        <f t="shared" si="7"/>
        <v>0</v>
      </c>
    </row>
    <row r="134" spans="1:9" hidden="1" x14ac:dyDescent="0.25">
      <c r="A134" s="98" t="s">
        <v>74</v>
      </c>
      <c r="B134" s="126"/>
      <c r="C134" s="89"/>
      <c r="D134" s="30"/>
      <c r="E134" s="126"/>
      <c r="F134" s="89"/>
      <c r="G134" s="30"/>
      <c r="H134" s="62"/>
      <c r="I134" s="63"/>
    </row>
    <row r="135" spans="1:9" hidden="1" x14ac:dyDescent="0.25">
      <c r="A135" s="99" t="s">
        <v>47</v>
      </c>
      <c r="B135" s="126"/>
      <c r="C135" s="89"/>
      <c r="D135" s="30"/>
      <c r="E135" s="126"/>
      <c r="F135" s="89"/>
      <c r="G135" s="30"/>
      <c r="H135" s="62">
        <f t="shared" si="7"/>
        <v>0</v>
      </c>
      <c r="I135" s="63">
        <f t="shared" si="7"/>
        <v>0</v>
      </c>
    </row>
    <row r="136" spans="1:9" hidden="1" x14ac:dyDescent="0.25">
      <c r="A136" s="98" t="s">
        <v>35</v>
      </c>
      <c r="B136" s="125"/>
      <c r="C136" s="103"/>
      <c r="D136" s="30"/>
      <c r="E136" s="62"/>
      <c r="F136" s="61"/>
      <c r="G136" s="30"/>
      <c r="H136" s="62"/>
      <c r="I136" s="63"/>
    </row>
    <row r="137" spans="1:9" hidden="1" x14ac:dyDescent="0.25">
      <c r="A137" s="99" t="s">
        <v>77</v>
      </c>
      <c r="B137" s="118"/>
      <c r="C137" s="97"/>
      <c r="D137" s="11"/>
      <c r="E137" s="45"/>
      <c r="F137" s="44"/>
      <c r="G137" s="11"/>
      <c r="H137" s="62">
        <f t="shared" si="7"/>
        <v>0</v>
      </c>
      <c r="I137" s="63">
        <f t="shared" si="7"/>
        <v>0</v>
      </c>
    </row>
    <row r="138" spans="1:9" hidden="1" x14ac:dyDescent="0.25">
      <c r="A138" s="99" t="s">
        <v>28</v>
      </c>
      <c r="B138" s="118"/>
      <c r="C138" s="97"/>
      <c r="D138" s="11"/>
      <c r="E138" s="45"/>
      <c r="F138" s="44"/>
      <c r="G138" s="11"/>
      <c r="H138" s="62">
        <f t="shared" si="7"/>
        <v>0</v>
      </c>
      <c r="I138" s="63">
        <f t="shared" si="7"/>
        <v>0</v>
      </c>
    </row>
    <row r="139" spans="1:9" hidden="1" x14ac:dyDescent="0.25">
      <c r="A139" s="98" t="s">
        <v>75</v>
      </c>
      <c r="B139" s="22"/>
      <c r="C139" s="5"/>
      <c r="D139" s="11"/>
      <c r="E139" s="45"/>
      <c r="F139" s="44"/>
      <c r="G139" s="11"/>
      <c r="H139" s="62"/>
      <c r="I139" s="63"/>
    </row>
    <row r="140" spans="1:9" hidden="1" x14ac:dyDescent="0.25">
      <c r="A140" s="99" t="s">
        <v>37</v>
      </c>
      <c r="B140" s="24"/>
      <c r="C140" s="28"/>
      <c r="D140" s="30"/>
      <c r="E140" s="62"/>
      <c r="F140" s="61"/>
      <c r="G140" s="30"/>
      <c r="H140" s="62">
        <f t="shared" si="7"/>
        <v>0</v>
      </c>
      <c r="I140" s="63">
        <f t="shared" si="7"/>
        <v>0</v>
      </c>
    </row>
    <row r="141" spans="1:9" hidden="1" x14ac:dyDescent="0.25">
      <c r="A141" s="99" t="s">
        <v>38</v>
      </c>
      <c r="B141" s="24"/>
      <c r="C141" s="28"/>
      <c r="D141" s="30"/>
      <c r="E141" s="62"/>
      <c r="F141" s="61"/>
      <c r="G141" s="30"/>
      <c r="H141" s="62">
        <f t="shared" si="7"/>
        <v>0</v>
      </c>
      <c r="I141" s="63">
        <f t="shared" si="7"/>
        <v>0</v>
      </c>
    </row>
    <row r="142" spans="1:9" hidden="1" x14ac:dyDescent="0.25">
      <c r="A142" s="98" t="s">
        <v>93</v>
      </c>
      <c r="B142" s="24"/>
      <c r="C142" s="28"/>
      <c r="D142" s="30"/>
      <c r="E142" s="62"/>
      <c r="F142" s="61"/>
      <c r="G142" s="30"/>
      <c r="H142" s="62"/>
      <c r="I142" s="63"/>
    </row>
    <row r="143" spans="1:9" hidden="1" x14ac:dyDescent="0.25">
      <c r="A143" s="99" t="s">
        <v>39</v>
      </c>
      <c r="B143" s="127"/>
      <c r="C143" s="131"/>
      <c r="D143" s="30"/>
      <c r="E143" s="70"/>
      <c r="F143" s="69"/>
      <c r="G143" s="30"/>
      <c r="H143" s="70">
        <f t="shared" si="7"/>
        <v>0</v>
      </c>
      <c r="I143" s="71">
        <f t="shared" si="7"/>
        <v>0</v>
      </c>
    </row>
    <row r="144" spans="1:9" x14ac:dyDescent="0.25">
      <c r="A144" s="10" t="s">
        <v>10</v>
      </c>
      <c r="B144" s="45">
        <f>SUM(B126:B140)</f>
        <v>0</v>
      </c>
      <c r="C144" s="66">
        <f>SUM(C126:C141)</f>
        <v>0</v>
      </c>
      <c r="D144" s="11"/>
      <c r="E144" s="45">
        <f>SUM(E126:E143)</f>
        <v>0</v>
      </c>
      <c r="F144" s="44">
        <f>SUM(F127:F143)</f>
        <v>0</v>
      </c>
      <c r="G144" s="11"/>
      <c r="H144" s="45">
        <f t="shared" si="7"/>
        <v>0</v>
      </c>
      <c r="I144" s="63">
        <f t="shared" si="7"/>
        <v>0</v>
      </c>
    </row>
    <row r="145" spans="1:9" x14ac:dyDescent="0.25">
      <c r="B145" s="45"/>
      <c r="C145" s="66"/>
      <c r="D145" s="11"/>
      <c r="E145" s="45"/>
      <c r="F145" s="44"/>
      <c r="G145" s="11"/>
      <c r="H145" s="45"/>
      <c r="I145" s="46"/>
    </row>
    <row r="146" spans="1:9" ht="13.8" thickBot="1" x14ac:dyDescent="0.3">
      <c r="A146" s="32" t="s">
        <v>11</v>
      </c>
      <c r="B146" s="73">
        <f>B144+B121+B110+B77</f>
        <v>0</v>
      </c>
      <c r="C146" s="76">
        <v>0</v>
      </c>
      <c r="D146" s="11"/>
      <c r="E146" s="73">
        <f>E144+E121+E110+E77</f>
        <v>0</v>
      </c>
      <c r="F146" s="104">
        <f>F144+F121+F110+F77</f>
        <v>0</v>
      </c>
      <c r="G146" s="11"/>
      <c r="H146" s="73">
        <f t="shared" si="7"/>
        <v>0</v>
      </c>
      <c r="I146" s="74">
        <f t="shared" si="7"/>
        <v>0</v>
      </c>
    </row>
    <row r="147" spans="1:9" ht="13.8" thickTop="1" x14ac:dyDescent="0.25">
      <c r="A147" s="9"/>
      <c r="B147" s="45"/>
      <c r="C147" s="66"/>
      <c r="D147" s="11"/>
      <c r="E147" s="45"/>
      <c r="F147" s="44"/>
      <c r="G147" s="11"/>
      <c r="H147" s="45"/>
      <c r="I147" s="46"/>
    </row>
    <row r="148" spans="1:9" x14ac:dyDescent="0.25">
      <c r="A148" s="10"/>
      <c r="B148" s="45"/>
      <c r="C148" s="65"/>
      <c r="D148" s="11"/>
      <c r="E148" s="45"/>
      <c r="F148" s="44"/>
      <c r="G148" s="11"/>
      <c r="H148" s="45"/>
      <c r="I148" s="46"/>
    </row>
    <row r="149" spans="1:9" x14ac:dyDescent="0.25">
      <c r="B149" s="45"/>
      <c r="C149" s="65"/>
      <c r="D149" s="11"/>
      <c r="E149" s="45"/>
      <c r="F149" s="44"/>
      <c r="G149" s="11"/>
      <c r="H149" s="45"/>
      <c r="I149" s="46"/>
    </row>
    <row r="150" spans="1:9" x14ac:dyDescent="0.25">
      <c r="A150" s="16" t="s">
        <v>114</v>
      </c>
      <c r="B150" s="45">
        <f>B146+B46</f>
        <v>0</v>
      </c>
      <c r="C150" s="65">
        <v>0</v>
      </c>
      <c r="D150" s="11"/>
      <c r="E150" s="45">
        <f>E146+E46</f>
        <v>0</v>
      </c>
      <c r="F150" s="44">
        <f>F146+F46</f>
        <v>0</v>
      </c>
      <c r="G150" s="11"/>
      <c r="H150" s="45">
        <f>B150-E150</f>
        <v>0</v>
      </c>
      <c r="I150" s="46">
        <f>C150-F150</f>
        <v>0</v>
      </c>
    </row>
    <row r="151" spans="1:9" x14ac:dyDescent="0.25">
      <c r="B151" s="45"/>
      <c r="C151" s="65"/>
      <c r="D151" s="11"/>
      <c r="E151" s="45"/>
      <c r="F151" s="44"/>
      <c r="G151" s="11"/>
      <c r="H151" s="45"/>
      <c r="I151" s="46"/>
    </row>
    <row r="152" spans="1:9" x14ac:dyDescent="0.25">
      <c r="A152" s="308" t="s">
        <v>94</v>
      </c>
      <c r="B152" s="45"/>
      <c r="C152" s="65"/>
      <c r="D152" s="11"/>
      <c r="E152" s="45"/>
      <c r="F152" s="44"/>
      <c r="G152" s="11"/>
      <c r="H152" s="45"/>
      <c r="I152" s="46"/>
    </row>
    <row r="153" spans="1:9" x14ac:dyDescent="0.25">
      <c r="A153" s="308"/>
      <c r="B153" s="132">
        <f>C150*407.81</f>
        <v>0</v>
      </c>
      <c r="C153" s="133"/>
      <c r="D153" s="133"/>
      <c r="E153" s="132">
        <v>0</v>
      </c>
      <c r="F153" s="44"/>
      <c r="G153" s="11"/>
      <c r="H153" s="113">
        <f>B153-E153</f>
        <v>0</v>
      </c>
      <c r="I153" s="46"/>
    </row>
    <row r="154" spans="1:9" x14ac:dyDescent="0.25">
      <c r="B154" s="45"/>
      <c r="C154" s="65"/>
      <c r="D154" s="11"/>
      <c r="E154" s="45"/>
      <c r="F154" s="44"/>
      <c r="G154" s="11"/>
      <c r="H154" s="45"/>
      <c r="I154" s="46"/>
    </row>
    <row r="155" spans="1:9" x14ac:dyDescent="0.25">
      <c r="H155" s="19"/>
    </row>
  </sheetData>
  <mergeCells count="4">
    <mergeCell ref="B1:C1"/>
    <mergeCell ref="E1:F1"/>
    <mergeCell ref="H1:I1"/>
    <mergeCell ref="A152:A153"/>
  </mergeCells>
  <phoneticPr fontId="0" type="noConversion"/>
  <printOptions gridLines="1"/>
  <pageMargins left="1" right="0.5" top="0.75" bottom="0.9" header="0.4" footer="0.5"/>
  <pageSetup scale="65" fitToHeight="4" orientation="portrait" r:id="rId1"/>
  <headerFooter alignWithMargins="0">
    <oddHeader>&amp;C&amp;"Arial,Bold"Mission Direct Budgeted Resources Allocated to
Import-Export Fee Class</oddHeader>
    <oddFooter>&amp;L&amp;D&amp;C
&amp;RPage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21</vt:i4>
      </vt:variant>
      <vt:variant>
        <vt:lpstr>Named Ranges</vt:lpstr>
      </vt:variant>
      <vt:variant>
        <vt:i4>37</vt:i4>
      </vt:variant>
    </vt:vector>
  </HeadingPairs>
  <TitlesOfParts>
    <vt:vector size="58" baseType="lpstr">
      <vt:lpstr>Power Reactor</vt:lpstr>
      <vt:lpstr>Spent Fuel Storage&amp;Reactor Dec.</vt:lpstr>
      <vt:lpstr>Test&amp;Research Reactor</vt:lpstr>
      <vt:lpstr>Fuel Facility</vt:lpstr>
      <vt:lpstr>Materials</vt:lpstr>
      <vt:lpstr>Transportation</vt:lpstr>
      <vt:lpstr>Rare</vt:lpstr>
      <vt:lpstr>Uranium Recovery</vt:lpstr>
      <vt:lpstr>Import-Export</vt:lpstr>
      <vt:lpstr>Nonprofit Ed. Exemption</vt:lpstr>
      <vt:lpstr>International Activities</vt:lpstr>
      <vt:lpstr>Agreement State Oversight</vt:lpstr>
      <vt:lpstr>Agreement State Regulatory Supt</vt:lpstr>
      <vt:lpstr>ISL, GLs &amp; FELLOWSHIPS</vt:lpstr>
      <vt:lpstr>Non DoD Radium</vt:lpstr>
      <vt:lpstr>DoD MOU</vt:lpstr>
      <vt:lpstr>Generic Decomm.&amp;Reclaim</vt:lpstr>
      <vt:lpstr>Generic LLW</vt:lpstr>
      <vt:lpstr>Corp</vt:lpstr>
      <vt:lpstr>Program</vt:lpstr>
      <vt:lpstr>Int'national Coop</vt:lpstr>
      <vt:lpstr>'Agreement State Oversight'!Print_Area</vt:lpstr>
      <vt:lpstr>'Agreement State Regulatory Supt'!Print_Area</vt:lpstr>
      <vt:lpstr>Corp!Print_Area</vt:lpstr>
      <vt:lpstr>'DoD MOU'!Print_Area</vt:lpstr>
      <vt:lpstr>'Fuel Facility'!Print_Area</vt:lpstr>
      <vt:lpstr>'Generic Decomm.&amp;Reclaim'!Print_Area</vt:lpstr>
      <vt:lpstr>'Generic LLW'!Print_Area</vt:lpstr>
      <vt:lpstr>'Import-Export'!Print_Area</vt:lpstr>
      <vt:lpstr>'International Activities'!Print_Area</vt:lpstr>
      <vt:lpstr>'Int''national Coop'!Print_Area</vt:lpstr>
      <vt:lpstr>'ISL, GLs &amp; FELLOWSHIPS'!Print_Area</vt:lpstr>
      <vt:lpstr>Materials!Print_Area</vt:lpstr>
      <vt:lpstr>'Non DoD Radium'!Print_Area</vt:lpstr>
      <vt:lpstr>'Nonprofit Ed. Exemption'!Print_Area</vt:lpstr>
      <vt:lpstr>'Power Reactor'!Print_Area</vt:lpstr>
      <vt:lpstr>Program!Print_Area</vt:lpstr>
      <vt:lpstr>Rare!Print_Area</vt:lpstr>
      <vt:lpstr>'Spent Fuel Storage&amp;Reactor Dec.'!Print_Area</vt:lpstr>
      <vt:lpstr>'Test&amp;Research Reactor'!Print_Area</vt:lpstr>
      <vt:lpstr>Transportation!Print_Area</vt:lpstr>
      <vt:lpstr>'Uranium Recovery'!Print_Area</vt:lpstr>
      <vt:lpstr>'Agreement State Oversight'!Print_Titles</vt:lpstr>
      <vt:lpstr>'Agreement State Regulatory Supt'!Print_Titles</vt:lpstr>
      <vt:lpstr>Corp!Print_Titles</vt:lpstr>
      <vt:lpstr>'Fuel Facility'!Print_Titles</vt:lpstr>
      <vt:lpstr>'Generic Decomm.&amp;Reclaim'!Print_Titles</vt:lpstr>
      <vt:lpstr>'Generic LLW'!Print_Titles</vt:lpstr>
      <vt:lpstr>'Import-Export'!Print_Titles</vt:lpstr>
      <vt:lpstr>'International Activities'!Print_Titles</vt:lpstr>
      <vt:lpstr>'ISL, GLs &amp; FELLOWSHIPS'!Print_Titles</vt:lpstr>
      <vt:lpstr>Materials!Print_Titles</vt:lpstr>
      <vt:lpstr>'Nonprofit Ed. Exemption'!Print_Titles</vt:lpstr>
      <vt:lpstr>'Power Reactor'!Print_Titles</vt:lpstr>
      <vt:lpstr>'Spent Fuel Storage&amp;Reactor Dec.'!Print_Titles</vt:lpstr>
      <vt:lpstr>'Test&amp;Research Reactor'!Print_Titles</vt:lpstr>
      <vt:lpstr>Transportation!Print_Titles</vt:lpstr>
      <vt:lpstr>'Uranium Recovery'!Print_Titles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Galster, Christine</dc:creator>
  <cp:lastModifiedBy>nrclcadmin</cp:lastModifiedBy>
  <cp:lastPrinted>2018-12-03T12:59:46Z</cp:lastPrinted>
  <dcterms:created xsi:type="dcterms:W3CDTF">2005-06-13T17:44:37Z</dcterms:created>
  <dcterms:modified xsi:type="dcterms:W3CDTF">2018-12-03T13:32:31Z</dcterms:modified>
</cp:coreProperties>
</file>