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810" windowWidth="11640" windowHeight="7590" activeTab="1"/>
  </bookViews>
  <sheets>
    <sheet name="Beam" sheetId="1" r:id="rId1"/>
    <sheet name="Column" sheetId="2" r:id="rId2"/>
    <sheet name="Data" sheetId="3" r:id="rId3"/>
  </sheets>
  <definedNames>
    <definedName name="_xlnm.Print_Area" localSheetId="0">'Beam'!$A$6:$K$487</definedName>
    <definedName name="_xlnm.Print_Area" localSheetId="1">'Column'!$A$7:$K$460</definedName>
  </definedNames>
  <calcPr fullCalcOnLoad="1"/>
</workbook>
</file>

<file path=xl/comments1.xml><?xml version="1.0" encoding="utf-8"?>
<comments xmlns="http://schemas.openxmlformats.org/spreadsheetml/2006/main">
  <authors>
    <author>usnrc</author>
  </authors>
  <commentList>
    <comment ref="H26" authorId="0">
      <text>
        <r>
          <rPr>
            <b/>
            <sz val="8"/>
            <rFont val="Tahoma"/>
            <family val="0"/>
          </rPr>
          <t>This default value (5.669E-08) is the most appropriate value for the majority of analyses.  You may change this value for your specific application.  If you change this value please ensure that it is appropriate.</t>
        </r>
      </text>
    </comment>
    <comment ref="H28" authorId="0">
      <text>
        <r>
          <rPr>
            <b/>
            <sz val="8"/>
            <rFont val="Tahoma"/>
            <family val="0"/>
          </rPr>
          <t>This default value (345.00) is the most appropriate value for the majority of analyses.  You may change this value for your specific application.  If you change this value please ensure that it is appropriate.</t>
        </r>
      </text>
    </comment>
  </commentList>
</comments>
</file>

<file path=xl/comments2.xml><?xml version="1.0" encoding="utf-8"?>
<comments xmlns="http://schemas.openxmlformats.org/spreadsheetml/2006/main">
  <authors>
    <author>usnrc</author>
  </authors>
  <commentList>
    <comment ref="I22" authorId="0">
      <text>
        <r>
          <rPr>
            <b/>
            <sz val="8"/>
            <rFont val="Tahoma"/>
            <family val="0"/>
          </rPr>
          <t>This default value (600) is the most appropriate value for the majority of analyses.  You may change this value for your specific application.  If you change this value please ensure that it is appropriate.</t>
        </r>
      </text>
    </comment>
    <comment ref="I23" authorId="0">
      <text>
        <r>
          <rPr>
            <b/>
            <sz val="8"/>
            <rFont val="Tahoma"/>
            <family val="0"/>
          </rPr>
          <t>This default value (7850) is the most appropriate value for the majority of analyses.  You may change this value for your specific application.  If you change this value please ensure that it is appropriate.</t>
        </r>
      </text>
    </comment>
    <comment ref="I25" authorId="0">
      <text>
        <r>
          <rPr>
            <b/>
            <sz val="8"/>
            <rFont val="Tahoma"/>
            <family val="0"/>
          </rPr>
          <t>This default value (5.669E-08) is the most appropriate value for the majority of analyses.  You may change this value for your specific application.  If you change this value please ensure that it is appropriate.</t>
        </r>
      </text>
    </comment>
    <comment ref="I27" authorId="0">
      <text>
        <r>
          <rPr>
            <b/>
            <sz val="8"/>
            <rFont val="Tahoma"/>
            <family val="0"/>
          </rPr>
          <t>This default value (345.0) is the most appropriate value for the majority of analyses.  You may change this value for your specific application.  If you change this value please ensure that it is appropriate.</t>
        </r>
      </text>
    </comment>
    <comment ref="I24" authorId="0">
      <text>
        <r>
          <rPr>
            <b/>
            <sz val="8"/>
            <rFont val="Tahoma"/>
            <family val="0"/>
          </rPr>
          <t>This default value (25)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<sst xmlns="http://schemas.openxmlformats.org/spreadsheetml/2006/main" count="1042" uniqueCount="327">
  <si>
    <t>Structural Shape</t>
  </si>
  <si>
    <t>W Shapes</t>
  </si>
  <si>
    <t>36x300</t>
  </si>
  <si>
    <t>36x280</t>
  </si>
  <si>
    <t>36x260</t>
  </si>
  <si>
    <t>36x245</t>
  </si>
  <si>
    <t>36x230</t>
  </si>
  <si>
    <t>36x210</t>
  </si>
  <si>
    <t>36x194</t>
  </si>
  <si>
    <t>36x182</t>
  </si>
  <si>
    <t>36x170</t>
  </si>
  <si>
    <t>36x160</t>
  </si>
  <si>
    <t>36x150</t>
  </si>
  <si>
    <t>36x135</t>
  </si>
  <si>
    <t>33x241</t>
  </si>
  <si>
    <t>33x221</t>
  </si>
  <si>
    <t>33x201</t>
  </si>
  <si>
    <t>33x152</t>
  </si>
  <si>
    <t>33x141</t>
  </si>
  <si>
    <t>33x130</t>
  </si>
  <si>
    <t>33x118</t>
  </si>
  <si>
    <t>30x211</t>
  </si>
  <si>
    <t>30x191</t>
  </si>
  <si>
    <t>30x173</t>
  </si>
  <si>
    <t>30x132</t>
  </si>
  <si>
    <t>30x124</t>
  </si>
  <si>
    <t>30x116</t>
  </si>
  <si>
    <t>30x108</t>
  </si>
  <si>
    <t>30x99</t>
  </si>
  <si>
    <t>27x178</t>
  </si>
  <si>
    <t>27x161</t>
  </si>
  <si>
    <t>27x146</t>
  </si>
  <si>
    <t>27x114</t>
  </si>
  <si>
    <t>27x102</t>
  </si>
  <si>
    <t>27x94</t>
  </si>
  <si>
    <t>27x84</t>
  </si>
  <si>
    <t>24x162</t>
  </si>
  <si>
    <t>24x146</t>
  </si>
  <si>
    <t>24x131</t>
  </si>
  <si>
    <t>24x117</t>
  </si>
  <si>
    <t>24x104</t>
  </si>
  <si>
    <t>24x94</t>
  </si>
  <si>
    <t>24x84</t>
  </si>
  <si>
    <t>24x76</t>
  </si>
  <si>
    <t>24x68</t>
  </si>
  <si>
    <t>24x62</t>
  </si>
  <si>
    <t>24x55</t>
  </si>
  <si>
    <t>21x147</t>
  </si>
  <si>
    <t>21x132</t>
  </si>
  <si>
    <t>21x122</t>
  </si>
  <si>
    <t>21x111</t>
  </si>
  <si>
    <t>21x101</t>
  </si>
  <si>
    <t>21x93</t>
  </si>
  <si>
    <t>21x83</t>
  </si>
  <si>
    <t>21x73</t>
  </si>
  <si>
    <t>21x68</t>
  </si>
  <si>
    <t>21x62</t>
  </si>
  <si>
    <t>21x57</t>
  </si>
  <si>
    <t>21x50</t>
  </si>
  <si>
    <t>21x44</t>
  </si>
  <si>
    <t>18x119</t>
  </si>
  <si>
    <t>18x106</t>
  </si>
  <si>
    <t>18x97</t>
  </si>
  <si>
    <t>18x86</t>
  </si>
  <si>
    <t>18x76</t>
  </si>
  <si>
    <t>18x71</t>
  </si>
  <si>
    <t>18x65</t>
  </si>
  <si>
    <t>18x60</t>
  </si>
  <si>
    <t>18x55</t>
  </si>
  <si>
    <t>18x50</t>
  </si>
  <si>
    <t>18x46</t>
  </si>
  <si>
    <t>18x40</t>
  </si>
  <si>
    <t>18x35</t>
  </si>
  <si>
    <t>16x100</t>
  </si>
  <si>
    <t>16x89</t>
  </si>
  <si>
    <t>16x77</t>
  </si>
  <si>
    <t>16x67</t>
  </si>
  <si>
    <t>16x57</t>
  </si>
  <si>
    <t>16x50</t>
  </si>
  <si>
    <t>16x45</t>
  </si>
  <si>
    <t>16x40</t>
  </si>
  <si>
    <t>16x36</t>
  </si>
  <si>
    <t>16x31</t>
  </si>
  <si>
    <t>16x26</t>
  </si>
  <si>
    <t>14x730</t>
  </si>
  <si>
    <t>14x665</t>
  </si>
  <si>
    <t>14x605</t>
  </si>
  <si>
    <t>14x550</t>
  </si>
  <si>
    <t>14x500</t>
  </si>
  <si>
    <t>14x455</t>
  </si>
  <si>
    <t>14x426</t>
  </si>
  <si>
    <t>14x398</t>
  </si>
  <si>
    <t>14x370</t>
  </si>
  <si>
    <t>14x342</t>
  </si>
  <si>
    <t>14x311</t>
  </si>
  <si>
    <t>14x283</t>
  </si>
  <si>
    <t>14x257</t>
  </si>
  <si>
    <t>14x233</t>
  </si>
  <si>
    <t>14x211</t>
  </si>
  <si>
    <t>14x193</t>
  </si>
  <si>
    <t>14x176</t>
  </si>
  <si>
    <t>14x159</t>
  </si>
  <si>
    <t>14x145</t>
  </si>
  <si>
    <t>14x132</t>
  </si>
  <si>
    <t>14x120</t>
  </si>
  <si>
    <t>14x109</t>
  </si>
  <si>
    <t>14x99</t>
  </si>
  <si>
    <t>14x90</t>
  </si>
  <si>
    <t>14x82</t>
  </si>
  <si>
    <t>14x74</t>
  </si>
  <si>
    <t>14x68</t>
  </si>
  <si>
    <t>14x61</t>
  </si>
  <si>
    <t>14x53</t>
  </si>
  <si>
    <t>14x48</t>
  </si>
  <si>
    <t>14x43</t>
  </si>
  <si>
    <t>14x38</t>
  </si>
  <si>
    <t>14x34</t>
  </si>
  <si>
    <t>14x30</t>
  </si>
  <si>
    <t>14x26</t>
  </si>
  <si>
    <t>14x22</t>
  </si>
  <si>
    <t>12x336</t>
  </si>
  <si>
    <t>12x305</t>
  </si>
  <si>
    <t>12x279</t>
  </si>
  <si>
    <t>12x252</t>
  </si>
  <si>
    <t>12x230</t>
  </si>
  <si>
    <t>12x210</t>
  </si>
  <si>
    <t>12x190</t>
  </si>
  <si>
    <t>12x170</t>
  </si>
  <si>
    <t>12x152</t>
  </si>
  <si>
    <t>12x136</t>
  </si>
  <si>
    <t>12x120</t>
  </si>
  <si>
    <t>12x106</t>
  </si>
  <si>
    <t>12x96</t>
  </si>
  <si>
    <t>12x87</t>
  </si>
  <si>
    <t>12x79</t>
  </si>
  <si>
    <t>12x72</t>
  </si>
  <si>
    <t>12x65</t>
  </si>
  <si>
    <t>12x58</t>
  </si>
  <si>
    <t>12x53</t>
  </si>
  <si>
    <t>12x50</t>
  </si>
  <si>
    <t>12x45</t>
  </si>
  <si>
    <t>12x40</t>
  </si>
  <si>
    <t>12x35</t>
  </si>
  <si>
    <t>12x30</t>
  </si>
  <si>
    <t>12x26</t>
  </si>
  <si>
    <t>12x22</t>
  </si>
  <si>
    <t>12x19</t>
  </si>
  <si>
    <t>12x16</t>
  </si>
  <si>
    <t>12x14</t>
  </si>
  <si>
    <t>10x112</t>
  </si>
  <si>
    <t>10x100</t>
  </si>
  <si>
    <t>10x88</t>
  </si>
  <si>
    <t>10x77</t>
  </si>
  <si>
    <t>10x68</t>
  </si>
  <si>
    <t>10x60</t>
  </si>
  <si>
    <t>10x54</t>
  </si>
  <si>
    <t>10x49</t>
  </si>
  <si>
    <t>10x45</t>
  </si>
  <si>
    <t>10x39</t>
  </si>
  <si>
    <t>10x33</t>
  </si>
  <si>
    <t>10x30</t>
  </si>
  <si>
    <t>10x26</t>
  </si>
  <si>
    <t>10x22</t>
  </si>
  <si>
    <t>10x19</t>
  </si>
  <si>
    <t>10x17</t>
  </si>
  <si>
    <t>10x15</t>
  </si>
  <si>
    <t>10x12</t>
  </si>
  <si>
    <t>8x67</t>
  </si>
  <si>
    <t>8x58</t>
  </si>
  <si>
    <t>8x48</t>
  </si>
  <si>
    <t>8x40</t>
  </si>
  <si>
    <t>8x35</t>
  </si>
  <si>
    <t>8x31</t>
  </si>
  <si>
    <t>8x28</t>
  </si>
  <si>
    <t>8x24</t>
  </si>
  <si>
    <t>8x21</t>
  </si>
  <si>
    <t>8x18</t>
  </si>
  <si>
    <t>8x15</t>
  </si>
  <si>
    <t>8x13</t>
  </si>
  <si>
    <t>8x10</t>
  </si>
  <si>
    <t>6x25</t>
  </si>
  <si>
    <t>6x20</t>
  </si>
  <si>
    <t>6x15</t>
  </si>
  <si>
    <t>6x16</t>
  </si>
  <si>
    <t>6x12</t>
  </si>
  <si>
    <t>6x9</t>
  </si>
  <si>
    <t>5x19</t>
  </si>
  <si>
    <t>5x16</t>
  </si>
  <si>
    <t>4x13</t>
  </si>
  <si>
    <t>INPUT PARAMETERS</t>
  </si>
  <si>
    <r>
      <t>Specific Heat of Steel (c</t>
    </r>
    <r>
      <rPr>
        <vertAlign val="subscript"/>
        <sz val="10"/>
        <color indexed="57"/>
        <rFont val="Arial"/>
        <family val="2"/>
      </rPr>
      <t>s</t>
    </r>
    <r>
      <rPr>
        <sz val="10"/>
        <color indexed="57"/>
        <rFont val="Arial"/>
        <family val="2"/>
      </rPr>
      <t>)</t>
    </r>
  </si>
  <si>
    <t xml:space="preserve"> </t>
  </si>
  <si>
    <t xml:space="preserve">Where </t>
  </si>
  <si>
    <r>
      <t>T</t>
    </r>
    <r>
      <rPr>
        <vertAlign val="subscript"/>
        <sz val="10"/>
        <color indexed="57"/>
        <rFont val="Arial"/>
        <family val="2"/>
      </rPr>
      <t>s</t>
    </r>
    <r>
      <rPr>
        <sz val="10"/>
        <color indexed="57"/>
        <rFont val="Arial"/>
        <family val="2"/>
      </rPr>
      <t xml:space="preserve"> = steel temperature (°F)</t>
    </r>
  </si>
  <si>
    <r>
      <t>D</t>
    </r>
    <r>
      <rPr>
        <sz val="10"/>
        <color indexed="57"/>
        <rFont val="Arial"/>
        <family val="2"/>
      </rPr>
      <t>t</t>
    </r>
    <r>
      <rPr>
        <sz val="10"/>
        <color indexed="57"/>
        <rFont val="Arial"/>
        <family val="0"/>
      </rPr>
      <t xml:space="preserve"> = time step (sec)</t>
    </r>
  </si>
  <si>
    <t xml:space="preserve">The Maximum Allowable Time Step </t>
  </si>
  <si>
    <r>
      <t>D</t>
    </r>
    <r>
      <rPr>
        <sz val="10"/>
        <color indexed="57"/>
        <rFont val="Arial"/>
        <family val="0"/>
      </rPr>
      <t>T</t>
    </r>
    <r>
      <rPr>
        <vertAlign val="subscript"/>
        <sz val="10"/>
        <color indexed="57"/>
        <rFont val="Arial"/>
        <family val="2"/>
      </rPr>
      <t>s</t>
    </r>
    <r>
      <rPr>
        <sz val="10"/>
        <color indexed="57"/>
        <rFont val="Arial"/>
        <family val="0"/>
      </rPr>
      <t xml:space="preserve"> = temperature rise in steel (°F)</t>
    </r>
  </si>
  <si>
    <t>Select Beam</t>
  </si>
  <si>
    <t>SECTIONAL FACTORS FOR STEEL BEAMS</t>
  </si>
  <si>
    <t>t = time step (sec)</t>
  </si>
  <si>
    <r>
      <t>T</t>
    </r>
    <r>
      <rPr>
        <vertAlign val="subscript"/>
        <sz val="10"/>
        <color indexed="57"/>
        <rFont val="Arial"/>
        <family val="2"/>
      </rPr>
      <t>s</t>
    </r>
    <r>
      <rPr>
        <sz val="10"/>
        <color indexed="57"/>
        <rFont val="Arial"/>
        <family val="2"/>
      </rPr>
      <t xml:space="preserve"> = T</t>
    </r>
    <r>
      <rPr>
        <vertAlign val="subscript"/>
        <sz val="10"/>
        <color indexed="57"/>
        <rFont val="Arial"/>
        <family val="2"/>
      </rPr>
      <t>s0</t>
    </r>
    <r>
      <rPr>
        <sz val="10"/>
        <color indexed="57"/>
        <rFont val="Arial"/>
        <family val="2"/>
      </rPr>
      <t xml:space="preserve"> + </t>
    </r>
    <r>
      <rPr>
        <sz val="10"/>
        <color indexed="57"/>
        <rFont val="Symbol"/>
        <family val="1"/>
      </rPr>
      <t>D</t>
    </r>
    <r>
      <rPr>
        <sz val="10"/>
        <color indexed="57"/>
        <rFont val="Arial"/>
        <family val="2"/>
      </rPr>
      <t>T</t>
    </r>
    <r>
      <rPr>
        <vertAlign val="subscript"/>
        <sz val="10"/>
        <color indexed="57"/>
        <rFont val="Arial"/>
        <family val="2"/>
      </rPr>
      <t>s</t>
    </r>
    <r>
      <rPr>
        <sz val="10"/>
        <color indexed="57"/>
        <rFont val="Arial"/>
        <family val="2"/>
      </rPr>
      <t xml:space="preserve"> from previous row</t>
    </r>
  </si>
  <si>
    <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</si>
  <si>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2</t>
    </r>
    <r>
      <rPr>
        <sz val="10"/>
        <color indexed="57"/>
        <rFont val="Symbol"/>
        <family val="1"/>
      </rPr>
      <t xml:space="preserve"> = </t>
    </r>
    <r>
      <rPr>
        <sz val="10"/>
        <color indexed="57"/>
        <rFont val="Arial"/>
        <family val="2"/>
      </rPr>
      <t>t</t>
    </r>
    <r>
      <rPr>
        <vertAlign val="subscript"/>
        <sz val="10"/>
        <color indexed="57"/>
        <rFont val="Arial"/>
        <family val="2"/>
      </rPr>
      <t>1</t>
    </r>
    <r>
      <rPr>
        <sz val="10"/>
        <color indexed="57"/>
        <rFont val="Symbol"/>
        <family val="1"/>
      </rPr>
      <t xml:space="preserve"> + D</t>
    </r>
    <r>
      <rPr>
        <sz val="10"/>
        <color indexed="57"/>
        <rFont val="Arial"/>
        <family val="2"/>
      </rPr>
      <t>t/2</t>
    </r>
  </si>
  <si>
    <r>
      <t>T</t>
    </r>
    <r>
      <rPr>
        <vertAlign val="subscript"/>
        <sz val="10"/>
        <color indexed="57"/>
        <rFont val="Arial"/>
        <family val="2"/>
      </rPr>
      <t>s0</t>
    </r>
    <r>
      <rPr>
        <sz val="10"/>
        <color indexed="57"/>
        <rFont val="Arial"/>
        <family val="2"/>
      </rPr>
      <t xml:space="preserve"> = initial steel temperature (°F)</t>
    </r>
  </si>
  <si>
    <t>Select Column</t>
  </si>
  <si>
    <t>SECTIONAL FACTORS FOR STEEL COLUMNS</t>
  </si>
  <si>
    <t xml:space="preserve">    Structural Shape</t>
  </si>
  <si>
    <t>Type of Construction</t>
  </si>
  <si>
    <t>Emissivity</t>
  </si>
  <si>
    <r>
      <t>e</t>
    </r>
    <r>
      <rPr>
        <b/>
        <vertAlign val="subscript"/>
        <sz val="10"/>
        <color indexed="12"/>
        <rFont val="Arial"/>
        <family val="2"/>
      </rPr>
      <t>f</t>
    </r>
  </si>
  <si>
    <t>Column exposed to fire on all sides</t>
  </si>
  <si>
    <t>Column outside façade</t>
  </si>
  <si>
    <t>Floor girder with floor slab on the top flange</t>
  </si>
  <si>
    <t>ratio is not less than 0.5</t>
  </si>
  <si>
    <t>ratio is less than 0.5</t>
  </si>
  <si>
    <t>Box girder and lattice</t>
  </si>
  <si>
    <t>QUASI-STEADY-STATE APPROACH</t>
  </si>
  <si>
    <r>
      <t>Density of Steel (</t>
    </r>
    <r>
      <rPr>
        <sz val="10"/>
        <color indexed="57"/>
        <rFont val="Symbol"/>
        <family val="1"/>
      </rPr>
      <t>r</t>
    </r>
    <r>
      <rPr>
        <vertAlign val="subscript"/>
        <sz val="10"/>
        <color indexed="57"/>
        <rFont val="Arial"/>
        <family val="2"/>
      </rPr>
      <t>s</t>
    </r>
    <r>
      <rPr>
        <sz val="10"/>
        <color indexed="57"/>
        <rFont val="Arial"/>
        <family val="2"/>
      </rPr>
      <t>)</t>
    </r>
  </si>
  <si>
    <r>
      <t>m</t>
    </r>
    <r>
      <rPr>
        <vertAlign val="superscript"/>
        <sz val="9"/>
        <color indexed="10"/>
        <rFont val="Arial"/>
        <family val="2"/>
      </rPr>
      <t>-1</t>
    </r>
  </si>
  <si>
    <r>
      <t>Convective heat Transfer Coefficient (h</t>
    </r>
    <r>
      <rPr>
        <vertAlign val="subscript"/>
        <sz val="10"/>
        <color indexed="57"/>
        <rFont val="Arial"/>
        <family val="2"/>
      </rPr>
      <t>c</t>
    </r>
    <r>
      <rPr>
        <sz val="10"/>
        <color indexed="57"/>
        <rFont val="Arial"/>
        <family val="2"/>
      </rPr>
      <t>)</t>
    </r>
  </si>
  <si>
    <t>Stefan Boltzmann Constant</t>
  </si>
  <si>
    <r>
      <t>Constant (C</t>
    </r>
    <r>
      <rPr>
        <vertAlign val="subscript"/>
        <sz val="10"/>
        <color indexed="57"/>
        <rFont val="Arial"/>
        <family val="2"/>
      </rPr>
      <t>1</t>
    </r>
    <r>
      <rPr>
        <sz val="10"/>
        <color indexed="57"/>
        <rFont val="Arial"/>
        <family val="2"/>
      </rPr>
      <t>)</t>
    </r>
  </si>
  <si>
    <t>J/kg-K</t>
  </si>
  <si>
    <r>
      <t>kg/m</t>
    </r>
    <r>
      <rPr>
        <vertAlign val="superscript"/>
        <sz val="9"/>
        <color indexed="57"/>
        <rFont val="Arial"/>
        <family val="2"/>
      </rPr>
      <t>3</t>
    </r>
  </si>
  <si>
    <r>
      <t>W/m</t>
    </r>
    <r>
      <rPr>
        <vertAlign val="superscript"/>
        <sz val="10"/>
        <color indexed="57"/>
        <rFont val="Arial"/>
        <family val="2"/>
      </rPr>
      <t>2</t>
    </r>
    <r>
      <rPr>
        <sz val="10"/>
        <color indexed="57"/>
        <rFont val="Arial"/>
        <family val="2"/>
      </rPr>
      <t>-K</t>
    </r>
  </si>
  <si>
    <r>
      <t>Flame Emissivity (</t>
    </r>
    <r>
      <rPr>
        <sz val="10"/>
        <color indexed="10"/>
        <rFont val="Symbol"/>
        <family val="1"/>
      </rPr>
      <t>e</t>
    </r>
    <r>
      <rPr>
        <vertAlign val="subscript"/>
        <sz val="10"/>
        <color indexed="10"/>
        <rFont val="Arial"/>
        <family val="2"/>
      </rPr>
      <t>f</t>
    </r>
    <r>
      <rPr>
        <sz val="10"/>
        <color indexed="10"/>
        <rFont val="Arial"/>
        <family val="2"/>
      </rPr>
      <t>)</t>
    </r>
  </si>
  <si>
    <r>
      <t>r</t>
    </r>
    <r>
      <rPr>
        <vertAlign val="subscript"/>
        <sz val="10"/>
        <color indexed="57"/>
        <rFont val="Arial"/>
        <family val="2"/>
      </rPr>
      <t>s</t>
    </r>
    <r>
      <rPr>
        <sz val="10"/>
        <color indexed="57"/>
        <rFont val="Arial"/>
        <family val="2"/>
      </rPr>
      <t xml:space="preserve"> = density of steel (kg/m</t>
    </r>
    <r>
      <rPr>
        <vertAlign val="superscript"/>
        <sz val="10"/>
        <color indexed="57"/>
        <rFont val="Arial"/>
        <family val="2"/>
      </rPr>
      <t>3</t>
    </r>
    <r>
      <rPr>
        <sz val="10"/>
        <color indexed="57"/>
        <rFont val="Arial"/>
        <family val="2"/>
      </rPr>
      <t>)</t>
    </r>
  </si>
  <si>
    <r>
      <t>h</t>
    </r>
    <r>
      <rPr>
        <vertAlign val="subscript"/>
        <sz val="10"/>
        <color indexed="57"/>
        <rFont val="Arial"/>
        <family val="2"/>
      </rPr>
      <t>c</t>
    </r>
    <r>
      <rPr>
        <sz val="10"/>
        <color indexed="57"/>
        <rFont val="Arial"/>
        <family val="2"/>
      </rPr>
      <t xml:space="preserve">  = convective heat transfer coefficient (W/m</t>
    </r>
    <r>
      <rPr>
        <vertAlign val="superscript"/>
        <sz val="10"/>
        <color indexed="57"/>
        <rFont val="Arial"/>
        <family val="2"/>
      </rPr>
      <t>2</t>
    </r>
    <r>
      <rPr>
        <sz val="10"/>
        <color indexed="57"/>
        <rFont val="Arial"/>
        <family val="2"/>
      </rPr>
      <t>-K)</t>
    </r>
  </si>
  <si>
    <r>
      <t xml:space="preserve">e </t>
    </r>
    <r>
      <rPr>
        <sz val="10"/>
        <color indexed="57"/>
        <rFont val="Arial"/>
        <family val="2"/>
      </rPr>
      <t>= flame emissivity</t>
    </r>
  </si>
  <si>
    <r>
      <t>W/m</t>
    </r>
    <r>
      <rPr>
        <vertAlign val="superscript"/>
        <sz val="10"/>
        <color indexed="57"/>
        <rFont val="Arial"/>
        <family val="2"/>
      </rPr>
      <t>2</t>
    </r>
    <r>
      <rPr>
        <sz val="10"/>
        <color indexed="57"/>
        <rFont val="Arial"/>
        <family val="2"/>
      </rPr>
      <t>-K</t>
    </r>
    <r>
      <rPr>
        <vertAlign val="superscript"/>
        <sz val="10"/>
        <color indexed="57"/>
        <rFont val="Arial"/>
        <family val="2"/>
      </rPr>
      <t>4</t>
    </r>
  </si>
  <si>
    <t>F/V Ratio</t>
  </si>
  <si>
    <r>
      <t>(m</t>
    </r>
    <r>
      <rPr>
        <b/>
        <vertAlign val="superscript"/>
        <sz val="6"/>
        <color indexed="48"/>
        <rFont val="Arial"/>
        <family val="2"/>
      </rPr>
      <t>-1</t>
    </r>
    <r>
      <rPr>
        <b/>
        <sz val="6"/>
        <color indexed="48"/>
        <rFont val="Arial"/>
        <family val="2"/>
      </rPr>
      <t>)</t>
    </r>
  </si>
  <si>
    <t>The Ratio of Heated Surface Area to Volume of Column (both per unit length) (F/V)</t>
  </si>
  <si>
    <t>The Ratio of Heated Surface Area to Volume of Beam (both per unit length) (F/V)</t>
  </si>
  <si>
    <r>
      <t>F/V = ratio of heated surface area to volume of column (both per unit length) (m</t>
    </r>
    <r>
      <rPr>
        <vertAlign val="superscript"/>
        <sz val="10"/>
        <color indexed="57"/>
        <rFont val="Arial"/>
        <family val="2"/>
      </rPr>
      <t>-1</t>
    </r>
    <r>
      <rPr>
        <sz val="10"/>
        <color indexed="57"/>
        <rFont val="Arial"/>
        <family val="2"/>
      </rPr>
      <t>)</t>
    </r>
  </si>
  <si>
    <r>
      <t>F/V = ratio of heated surface area to volume of beam (both per unit length) (m</t>
    </r>
    <r>
      <rPr>
        <vertAlign val="superscript"/>
        <sz val="10"/>
        <color indexed="57"/>
        <rFont val="Arial"/>
        <family val="2"/>
      </rPr>
      <t>-1</t>
    </r>
    <r>
      <rPr>
        <sz val="10"/>
        <color indexed="57"/>
        <rFont val="Arial"/>
        <family val="2"/>
      </rPr>
      <t>)</t>
    </r>
  </si>
  <si>
    <t xml:space="preserve">Floor girder with floor slab of concrete, only the </t>
  </si>
  <si>
    <t>underside of the bottom flange being directly</t>
  </si>
  <si>
    <t>Emmissivity</t>
  </si>
  <si>
    <t>Beam outside façade</t>
  </si>
  <si>
    <t>Beam exposed to fire on all sides</t>
  </si>
  <si>
    <t>time</t>
  </si>
  <si>
    <t>EMISSIVITY VALUES FOR DIFFERENT CONSTRUCTION TYPES</t>
  </si>
  <si>
    <t>(s)</t>
  </si>
  <si>
    <t>(k)</t>
  </si>
  <si>
    <t>(min)</t>
  </si>
  <si>
    <t>(K)</t>
  </si>
  <si>
    <t>(°F)</t>
  </si>
  <si>
    <r>
      <t>T</t>
    </r>
    <r>
      <rPr>
        <b/>
        <vertAlign val="subscript"/>
        <sz val="10"/>
        <color indexed="57"/>
        <rFont val="Arial"/>
        <family val="2"/>
      </rPr>
      <t>f</t>
    </r>
  </si>
  <si>
    <r>
      <t>DT</t>
    </r>
    <r>
      <rPr>
        <b/>
        <vertAlign val="subscript"/>
        <sz val="10"/>
        <color indexed="57"/>
        <rFont val="Arial"/>
        <family val="2"/>
      </rPr>
      <t>S</t>
    </r>
  </si>
  <si>
    <r>
      <t>T</t>
    </r>
    <r>
      <rPr>
        <b/>
        <vertAlign val="subscript"/>
        <sz val="10"/>
        <color indexed="57"/>
        <rFont val="Arial"/>
        <family val="2"/>
      </rPr>
      <t>S</t>
    </r>
  </si>
  <si>
    <t>sec</t>
  </si>
  <si>
    <r>
      <t>T</t>
    </r>
    <r>
      <rPr>
        <vertAlign val="subscript"/>
        <sz val="10"/>
        <color indexed="57"/>
        <rFont val="Arial"/>
        <family val="2"/>
      </rPr>
      <t>a</t>
    </r>
    <r>
      <rPr>
        <sz val="10"/>
        <color indexed="57"/>
        <rFont val="Arial"/>
        <family val="2"/>
      </rPr>
      <t xml:space="preserve"> = ambient air temperature (°F)</t>
    </r>
  </si>
  <si>
    <r>
      <t xml:space="preserve">Select Flame Emissivity, </t>
    </r>
    <r>
      <rPr>
        <b/>
        <sz val="11"/>
        <color indexed="48"/>
        <rFont val="Symbol"/>
        <family val="1"/>
      </rPr>
      <t>e</t>
    </r>
    <r>
      <rPr>
        <b/>
        <vertAlign val="subscript"/>
        <sz val="11"/>
        <color indexed="48"/>
        <rFont val="Arial"/>
        <family val="2"/>
      </rPr>
      <t>f</t>
    </r>
  </si>
  <si>
    <t xml:space="preserve">           SECTIONAL FACTORS FOR STEEL MEMBERS</t>
  </si>
  <si>
    <t>Girder of I section for which the width-depth</t>
  </si>
  <si>
    <t xml:space="preserve">ESTIMATING FIRE RESISTANCE TIME OF UNPROTECTED STEEL BEAMS USING </t>
  </si>
  <si>
    <r>
      <t>T</t>
    </r>
    <r>
      <rPr>
        <vertAlign val="subscript"/>
        <sz val="10"/>
        <color indexed="57"/>
        <rFont val="Arial"/>
        <family val="2"/>
      </rPr>
      <t>f</t>
    </r>
    <r>
      <rPr>
        <sz val="10"/>
        <color indexed="57"/>
        <rFont val="Arial"/>
        <family val="2"/>
      </rPr>
      <t xml:space="preserve"> = fire exposure temperature (°F)</t>
    </r>
  </si>
  <si>
    <r>
      <t>Scroll</t>
    </r>
    <r>
      <rPr>
        <b/>
        <sz val="10"/>
        <color indexed="12"/>
        <rFont val="Arial"/>
        <family val="2"/>
      </rPr>
      <t xml:space="preserve"> to desired beam size then </t>
    </r>
    <r>
      <rPr>
        <b/>
        <sz val="11"/>
        <color indexed="12"/>
        <rFont val="Arial"/>
        <family val="2"/>
      </rPr>
      <t>Click</t>
    </r>
    <r>
      <rPr>
        <b/>
        <sz val="10"/>
        <color indexed="12"/>
        <rFont val="Arial"/>
        <family val="2"/>
      </rPr>
      <t xml:space="preserve"> on selection</t>
    </r>
  </si>
  <si>
    <r>
      <t xml:space="preserve">Scroll </t>
    </r>
    <r>
      <rPr>
        <b/>
        <sz val="10"/>
        <color indexed="12"/>
        <rFont val="Arial"/>
        <family val="2"/>
      </rPr>
      <t xml:space="preserve">to desired construction type then </t>
    </r>
    <r>
      <rPr>
        <b/>
        <sz val="11"/>
        <color indexed="12"/>
        <rFont val="Arial"/>
        <family val="2"/>
      </rPr>
      <t>Click</t>
    </r>
    <r>
      <rPr>
        <b/>
        <sz val="10"/>
        <color indexed="12"/>
        <rFont val="Arial"/>
        <family val="2"/>
      </rPr>
      <t xml:space="preserve"> on selection</t>
    </r>
  </si>
  <si>
    <t>exposed to fire</t>
  </si>
  <si>
    <r>
      <t>c</t>
    </r>
    <r>
      <rPr>
        <vertAlign val="subscript"/>
        <sz val="10"/>
        <color indexed="57"/>
        <rFont val="Arial"/>
        <family val="2"/>
      </rPr>
      <t>s</t>
    </r>
    <r>
      <rPr>
        <sz val="10"/>
        <color indexed="57"/>
        <rFont val="Arial"/>
        <family val="2"/>
      </rPr>
      <t xml:space="preserve">  = specific heat of steel (J/kg-K)</t>
    </r>
  </si>
  <si>
    <t xml:space="preserve">ESTIMATING FIRE RESISTANCE TIME OF UNPROTECTED STEEL COLUMNS USING </t>
  </si>
  <si>
    <r>
      <t>Scroll</t>
    </r>
    <r>
      <rPr>
        <b/>
        <sz val="10"/>
        <color indexed="12"/>
        <rFont val="Arial"/>
        <family val="2"/>
      </rPr>
      <t xml:space="preserve"> to desired column size then </t>
    </r>
    <r>
      <rPr>
        <b/>
        <sz val="11"/>
        <color indexed="12"/>
        <rFont val="Arial"/>
        <family val="2"/>
      </rPr>
      <t>Click</t>
    </r>
    <r>
      <rPr>
        <b/>
        <sz val="10"/>
        <color indexed="12"/>
        <rFont val="Arial"/>
        <family val="2"/>
      </rPr>
      <t xml:space="preserve"> on selection</t>
    </r>
  </si>
  <si>
    <t>BEAMS</t>
  </si>
  <si>
    <t>COLUMNS</t>
  </si>
  <si>
    <t>Prepared by:</t>
  </si>
  <si>
    <t>Date</t>
  </si>
  <si>
    <t>Checked by:</t>
  </si>
  <si>
    <r>
      <t>Reference:</t>
    </r>
    <r>
      <rPr>
        <i/>
        <sz val="8"/>
        <color indexed="10"/>
        <rFont val="Arial"/>
        <family val="0"/>
      </rPr>
      <t xml:space="preserve"> Buchanan, A. H., Structural Design for Fire Safety, 2001, Page 179.</t>
    </r>
  </si>
  <si>
    <t>Parameters in YELLOW CELLS are Entered by the User.</t>
  </si>
  <si>
    <r>
      <t xml:space="preserve">Select Flame Emissivity, </t>
    </r>
    <r>
      <rPr>
        <b/>
        <sz val="11"/>
        <rFont val="Symbol"/>
        <family val="1"/>
      </rPr>
      <t>e</t>
    </r>
    <r>
      <rPr>
        <b/>
        <vertAlign val="subscript"/>
        <sz val="11"/>
        <rFont val="Arial"/>
        <family val="2"/>
      </rPr>
      <t>f</t>
    </r>
  </si>
  <si>
    <r>
      <t>Ambient Air Temperature (T</t>
    </r>
    <r>
      <rPr>
        <vertAlign val="subscript"/>
        <sz val="10"/>
        <color indexed="10"/>
        <rFont val="Arial"/>
        <family val="2"/>
      </rPr>
      <t>a</t>
    </r>
    <r>
      <rPr>
        <sz val="10"/>
        <color indexed="10"/>
        <rFont val="Arial"/>
        <family val="2"/>
      </rPr>
      <t xml:space="preserve">) </t>
    </r>
  </si>
  <si>
    <r>
      <t>D</t>
    </r>
    <r>
      <rPr>
        <sz val="10"/>
        <color indexed="10"/>
        <rFont val="Arial"/>
        <family val="2"/>
      </rPr>
      <t>t</t>
    </r>
    <r>
      <rPr>
        <sz val="10"/>
        <color indexed="10"/>
        <rFont val="Arial"/>
        <family val="0"/>
      </rPr>
      <t xml:space="preserve"> = </t>
    </r>
  </si>
  <si>
    <t>Calculate</t>
  </si>
  <si>
    <t>Time</t>
  </si>
  <si>
    <r>
      <t>T</t>
    </r>
    <r>
      <rPr>
        <b/>
        <vertAlign val="subscript"/>
        <sz val="10"/>
        <color indexed="57"/>
        <rFont val="Arial"/>
        <family val="0"/>
      </rPr>
      <t>S</t>
    </r>
  </si>
  <si>
    <t>User Specified Value</t>
  </si>
  <si>
    <t>Enter Value</t>
  </si>
  <si>
    <t>User Specified (Enter Value)</t>
  </si>
  <si>
    <t>Revision Log</t>
  </si>
  <si>
    <t>1805.0</t>
  </si>
  <si>
    <t xml:space="preserve">                                       Description of Revision</t>
  </si>
  <si>
    <t xml:space="preserve">                                                Description of Revision</t>
  </si>
  <si>
    <r>
      <t xml:space="preserve">The Failure Temperature for Steel Beams is Assumed at </t>
    </r>
    <r>
      <rPr>
        <sz val="11"/>
        <color indexed="10"/>
        <rFont val="Arial"/>
        <family val="2"/>
      </rPr>
      <t>1000 °F (538 °C)</t>
    </r>
  </si>
  <si>
    <r>
      <t xml:space="preserve">s </t>
    </r>
    <r>
      <rPr>
        <sz val="10"/>
        <color indexed="57"/>
        <rFont val="Arial"/>
        <family val="2"/>
      </rPr>
      <t>= Stefan Boltzmann constant (kW/m</t>
    </r>
    <r>
      <rPr>
        <vertAlign val="superscript"/>
        <sz val="10"/>
        <color indexed="57"/>
        <rFont val="Arial"/>
        <family val="2"/>
      </rPr>
      <t>2</t>
    </r>
    <r>
      <rPr>
        <sz val="10"/>
        <color indexed="57"/>
        <rFont val="Arial"/>
        <family val="2"/>
      </rPr>
      <t>-K</t>
    </r>
    <r>
      <rPr>
        <vertAlign val="superscript"/>
        <sz val="10"/>
        <color indexed="57"/>
        <rFont val="Arial"/>
        <family val="2"/>
      </rPr>
      <t>4</t>
    </r>
    <r>
      <rPr>
        <sz val="10"/>
        <color indexed="57"/>
        <rFont val="Arial"/>
        <family val="2"/>
      </rPr>
      <t>)</t>
    </r>
  </si>
  <si>
    <r>
      <t>For ASTM E 119 exposure, T</t>
    </r>
    <r>
      <rPr>
        <vertAlign val="subscript"/>
        <sz val="10"/>
        <color indexed="57"/>
        <rFont val="Arial"/>
        <family val="2"/>
      </rPr>
      <t>f</t>
    </r>
    <r>
      <rPr>
        <sz val="10"/>
        <color indexed="57"/>
        <rFont val="Arial"/>
        <family val="2"/>
      </rPr>
      <t xml:space="preserve"> at any time, t, is given by the following expression</t>
    </r>
  </si>
  <si>
    <t>Original issue with final text.</t>
  </si>
  <si>
    <t>Caution!  This equation is only valid up to 1000 °F (538 °C) where</t>
  </si>
  <si>
    <t xml:space="preserve">carbon steel structural members begin to fail.  Predicted </t>
  </si>
  <si>
    <t>temperatures above 1000 °F (538 °C) are not accurate or valid.</t>
  </si>
  <si>
    <t>Version 1805.1</t>
  </si>
  <si>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</si>
  <si>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</si>
  <si>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</si>
  <si>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</si>
  <si>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</si>
  <si>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t>CHAPTER 17</t>
  </si>
  <si>
    <t>ESTIMATING FIRE RESISTANCE TIME</t>
  </si>
  <si>
    <t>OF UNPROTECTED STEEL BEAMS</t>
  </si>
  <si>
    <r>
      <t>D</t>
    </r>
    <r>
      <rPr>
        <b/>
        <sz val="18"/>
        <color indexed="57"/>
        <rFont val="Arial"/>
        <family val="2"/>
      </rPr>
      <t>T</t>
    </r>
    <r>
      <rPr>
        <b/>
        <vertAlign val="subscript"/>
        <sz val="18"/>
        <color indexed="57"/>
        <rFont val="Arial"/>
        <family val="2"/>
      </rPr>
      <t>s</t>
    </r>
    <r>
      <rPr>
        <b/>
        <sz val="18"/>
        <color indexed="57"/>
        <rFont val="Arial"/>
        <family val="2"/>
      </rPr>
      <t xml:space="preserve"> = F/V 1/</t>
    </r>
    <r>
      <rPr>
        <b/>
        <sz val="18"/>
        <color indexed="57"/>
        <rFont val="Symbol"/>
        <family val="1"/>
      </rPr>
      <t>r</t>
    </r>
    <r>
      <rPr>
        <b/>
        <vertAlign val="subscript"/>
        <sz val="18"/>
        <color indexed="57"/>
        <rFont val="Arial"/>
        <family val="2"/>
      </rPr>
      <t xml:space="preserve">s </t>
    </r>
    <r>
      <rPr>
        <b/>
        <sz val="18"/>
        <color indexed="57"/>
        <rFont val="Arial"/>
        <family val="2"/>
      </rPr>
      <t>c</t>
    </r>
    <r>
      <rPr>
        <b/>
        <vertAlign val="subscript"/>
        <sz val="18"/>
        <color indexed="57"/>
        <rFont val="Arial"/>
        <family val="2"/>
      </rPr>
      <t>s</t>
    </r>
    <r>
      <rPr>
        <b/>
        <sz val="18"/>
        <color indexed="57"/>
        <rFont val="Arial"/>
        <family val="2"/>
      </rPr>
      <t xml:space="preserve"> (h</t>
    </r>
    <r>
      <rPr>
        <b/>
        <vertAlign val="subscript"/>
        <sz val="18"/>
        <color indexed="57"/>
        <rFont val="Arial"/>
        <family val="2"/>
      </rPr>
      <t>c</t>
    </r>
    <r>
      <rPr>
        <b/>
        <sz val="18"/>
        <color indexed="57"/>
        <rFont val="Arial"/>
        <family val="2"/>
      </rPr>
      <t xml:space="preserve"> (T</t>
    </r>
    <r>
      <rPr>
        <b/>
        <vertAlign val="subscript"/>
        <sz val="18"/>
        <color indexed="57"/>
        <rFont val="Arial"/>
        <family val="2"/>
      </rPr>
      <t>f</t>
    </r>
    <r>
      <rPr>
        <b/>
        <sz val="18"/>
        <color indexed="57"/>
        <rFont val="Arial"/>
        <family val="2"/>
      </rPr>
      <t xml:space="preserve"> - T</t>
    </r>
    <r>
      <rPr>
        <b/>
        <vertAlign val="subscript"/>
        <sz val="18"/>
        <color indexed="57"/>
        <rFont val="Arial"/>
        <family val="2"/>
      </rPr>
      <t>s</t>
    </r>
    <r>
      <rPr>
        <b/>
        <sz val="18"/>
        <color indexed="57"/>
        <rFont val="Arial"/>
        <family val="2"/>
      </rPr>
      <t xml:space="preserve">) + </t>
    </r>
    <r>
      <rPr>
        <b/>
        <sz val="18"/>
        <color indexed="57"/>
        <rFont val="Symbol"/>
        <family val="1"/>
      </rPr>
      <t>s</t>
    </r>
    <r>
      <rPr>
        <b/>
        <sz val="18"/>
        <color indexed="57"/>
        <rFont val="Arial"/>
        <family val="2"/>
      </rPr>
      <t xml:space="preserve"> </t>
    </r>
    <r>
      <rPr>
        <b/>
        <sz val="18"/>
        <color indexed="57"/>
        <rFont val="Symbol"/>
        <family val="1"/>
      </rPr>
      <t xml:space="preserve">e </t>
    </r>
    <r>
      <rPr>
        <b/>
        <sz val="18"/>
        <color indexed="57"/>
        <rFont val="Arial"/>
        <family val="2"/>
      </rPr>
      <t>(T</t>
    </r>
    <r>
      <rPr>
        <b/>
        <vertAlign val="subscript"/>
        <sz val="18"/>
        <color indexed="57"/>
        <rFont val="Arial"/>
        <family val="2"/>
      </rPr>
      <t>f</t>
    </r>
    <r>
      <rPr>
        <b/>
        <vertAlign val="superscript"/>
        <sz val="18"/>
        <color indexed="57"/>
        <rFont val="Arial"/>
        <family val="2"/>
      </rPr>
      <t>4</t>
    </r>
    <r>
      <rPr>
        <b/>
        <sz val="18"/>
        <color indexed="57"/>
        <rFont val="Arial"/>
        <family val="2"/>
      </rPr>
      <t xml:space="preserve"> - T</t>
    </r>
    <r>
      <rPr>
        <b/>
        <vertAlign val="subscript"/>
        <sz val="18"/>
        <color indexed="57"/>
        <rFont val="Arial"/>
        <family val="2"/>
      </rPr>
      <t>s</t>
    </r>
    <r>
      <rPr>
        <b/>
        <vertAlign val="superscript"/>
        <sz val="18"/>
        <color indexed="57"/>
        <rFont val="Arial"/>
        <family val="2"/>
      </rPr>
      <t>4</t>
    </r>
    <r>
      <rPr>
        <b/>
        <sz val="18"/>
        <color indexed="57"/>
        <rFont val="Arial"/>
        <family val="2"/>
      </rPr>
      <t xml:space="preserve">)) </t>
    </r>
    <r>
      <rPr>
        <b/>
        <sz val="18"/>
        <color indexed="57"/>
        <rFont val="Symbol"/>
        <family val="1"/>
      </rPr>
      <t>D</t>
    </r>
    <r>
      <rPr>
        <b/>
        <sz val="18"/>
        <color indexed="57"/>
        <rFont val="Arial"/>
        <family val="2"/>
      </rPr>
      <t>t</t>
    </r>
  </si>
  <si>
    <r>
      <t>T</t>
    </r>
    <r>
      <rPr>
        <b/>
        <vertAlign val="subscript"/>
        <sz val="16"/>
        <color indexed="57"/>
        <rFont val="Arial"/>
        <family val="2"/>
      </rPr>
      <t>f</t>
    </r>
    <r>
      <rPr>
        <b/>
        <sz val="16"/>
        <color indexed="57"/>
        <rFont val="Arial"/>
        <family val="2"/>
      </rPr>
      <t xml:space="preserve"> = C</t>
    </r>
    <r>
      <rPr>
        <b/>
        <vertAlign val="subscript"/>
        <sz val="16"/>
        <color indexed="57"/>
        <rFont val="Arial"/>
        <family val="2"/>
      </rPr>
      <t>1</t>
    </r>
    <r>
      <rPr>
        <b/>
        <sz val="16"/>
        <color indexed="57"/>
        <rFont val="Arial"/>
        <family val="2"/>
      </rPr>
      <t xml:space="preserve"> LOG (0.133 t + 1) + T</t>
    </r>
    <r>
      <rPr>
        <b/>
        <vertAlign val="subscript"/>
        <sz val="16"/>
        <color indexed="57"/>
        <rFont val="Arial"/>
        <family val="2"/>
      </rPr>
      <t>a</t>
    </r>
  </si>
  <si>
    <t>(Reference: SFPE Handbook 3rd Edition, p. 4-223)</t>
  </si>
  <si>
    <t>Summary of Results</t>
  </si>
  <si>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</si>
  <si>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</si>
  <si>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</si>
  <si>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</si>
  <si>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</si>
  <si>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r>
      <t>D</t>
    </r>
    <r>
      <rPr>
        <b/>
        <sz val="18"/>
        <color indexed="57"/>
        <rFont val="Arial"/>
        <family val="2"/>
      </rPr>
      <t>T</t>
    </r>
    <r>
      <rPr>
        <b/>
        <vertAlign val="subscript"/>
        <sz val="18"/>
        <color indexed="57"/>
        <rFont val="Arial"/>
        <family val="2"/>
      </rPr>
      <t>s</t>
    </r>
    <r>
      <rPr>
        <b/>
        <sz val="18"/>
        <color indexed="57"/>
        <rFont val="Arial"/>
        <family val="2"/>
      </rPr>
      <t xml:space="preserve"> = F/V 1/</t>
    </r>
    <r>
      <rPr>
        <b/>
        <sz val="18"/>
        <color indexed="57"/>
        <rFont val="Symbol"/>
        <family val="1"/>
      </rPr>
      <t>r</t>
    </r>
    <r>
      <rPr>
        <b/>
        <vertAlign val="subscript"/>
        <sz val="18"/>
        <color indexed="57"/>
        <rFont val="Arial"/>
        <family val="2"/>
      </rPr>
      <t>s</t>
    </r>
    <r>
      <rPr>
        <b/>
        <sz val="18"/>
        <color indexed="57"/>
        <rFont val="Arial"/>
        <family val="2"/>
      </rPr>
      <t>c</t>
    </r>
    <r>
      <rPr>
        <b/>
        <vertAlign val="subscript"/>
        <sz val="18"/>
        <color indexed="57"/>
        <rFont val="Arial"/>
        <family val="2"/>
      </rPr>
      <t>s</t>
    </r>
    <r>
      <rPr>
        <b/>
        <sz val="18"/>
        <color indexed="57"/>
        <rFont val="Arial"/>
        <family val="2"/>
      </rPr>
      <t xml:space="preserve"> (h</t>
    </r>
    <r>
      <rPr>
        <b/>
        <vertAlign val="subscript"/>
        <sz val="18"/>
        <color indexed="57"/>
        <rFont val="Arial"/>
        <family val="2"/>
      </rPr>
      <t>c</t>
    </r>
    <r>
      <rPr>
        <b/>
        <sz val="18"/>
        <color indexed="57"/>
        <rFont val="Arial"/>
        <family val="2"/>
      </rPr>
      <t xml:space="preserve"> (T</t>
    </r>
    <r>
      <rPr>
        <b/>
        <vertAlign val="subscript"/>
        <sz val="18"/>
        <color indexed="57"/>
        <rFont val="Arial"/>
        <family val="2"/>
      </rPr>
      <t>f</t>
    </r>
    <r>
      <rPr>
        <b/>
        <sz val="18"/>
        <color indexed="57"/>
        <rFont val="Arial"/>
        <family val="2"/>
      </rPr>
      <t xml:space="preserve"> - T</t>
    </r>
    <r>
      <rPr>
        <b/>
        <vertAlign val="subscript"/>
        <sz val="18"/>
        <color indexed="57"/>
        <rFont val="Arial"/>
        <family val="2"/>
      </rPr>
      <t>s</t>
    </r>
    <r>
      <rPr>
        <b/>
        <sz val="18"/>
        <color indexed="57"/>
        <rFont val="Arial"/>
        <family val="2"/>
      </rPr>
      <t xml:space="preserve">) + </t>
    </r>
    <r>
      <rPr>
        <b/>
        <sz val="18"/>
        <color indexed="57"/>
        <rFont val="Symbol"/>
        <family val="1"/>
      </rPr>
      <t>s</t>
    </r>
    <r>
      <rPr>
        <b/>
        <sz val="18"/>
        <color indexed="57"/>
        <rFont val="Arial"/>
        <family val="2"/>
      </rPr>
      <t xml:space="preserve"> </t>
    </r>
    <r>
      <rPr>
        <b/>
        <sz val="18"/>
        <color indexed="57"/>
        <rFont val="Symbol"/>
        <family val="1"/>
      </rPr>
      <t xml:space="preserve">e </t>
    </r>
    <r>
      <rPr>
        <b/>
        <sz val="18"/>
        <color indexed="57"/>
        <rFont val="Arial"/>
        <family val="2"/>
      </rPr>
      <t>(T</t>
    </r>
    <r>
      <rPr>
        <b/>
        <vertAlign val="subscript"/>
        <sz val="18"/>
        <color indexed="57"/>
        <rFont val="Arial"/>
        <family val="2"/>
      </rPr>
      <t>f</t>
    </r>
    <r>
      <rPr>
        <b/>
        <vertAlign val="superscript"/>
        <sz val="18"/>
        <color indexed="57"/>
        <rFont val="Arial"/>
        <family val="2"/>
      </rPr>
      <t>4</t>
    </r>
    <r>
      <rPr>
        <b/>
        <sz val="18"/>
        <color indexed="57"/>
        <rFont val="Arial"/>
        <family val="2"/>
      </rPr>
      <t xml:space="preserve"> - T</t>
    </r>
    <r>
      <rPr>
        <b/>
        <vertAlign val="subscript"/>
        <sz val="18"/>
        <color indexed="57"/>
        <rFont val="Arial"/>
        <family val="2"/>
      </rPr>
      <t>s</t>
    </r>
    <r>
      <rPr>
        <b/>
        <vertAlign val="superscript"/>
        <sz val="18"/>
        <color indexed="57"/>
        <rFont val="Arial"/>
        <family val="2"/>
      </rPr>
      <t>4</t>
    </r>
    <r>
      <rPr>
        <b/>
        <sz val="18"/>
        <color indexed="57"/>
        <rFont val="Arial"/>
        <family val="2"/>
      </rPr>
      <t xml:space="preserve">)) </t>
    </r>
    <r>
      <rPr>
        <b/>
        <sz val="18"/>
        <color indexed="57"/>
        <rFont val="Symbol"/>
        <family val="1"/>
      </rPr>
      <t>D</t>
    </r>
    <r>
      <rPr>
        <b/>
        <sz val="18"/>
        <color indexed="57"/>
        <rFont val="Arial"/>
        <family val="2"/>
      </rPr>
      <t>t</t>
    </r>
  </si>
  <si>
    <r>
      <t>m</t>
    </r>
    <r>
      <rPr>
        <vertAlign val="superscript"/>
        <sz val="10"/>
        <color indexed="10"/>
        <rFont val="Arial"/>
        <family val="2"/>
      </rPr>
      <t>-1</t>
    </r>
  </si>
  <si>
    <r>
      <t>kg/m</t>
    </r>
    <r>
      <rPr>
        <vertAlign val="superscript"/>
        <sz val="10"/>
        <color indexed="57"/>
        <rFont val="Arial"/>
        <family val="2"/>
      </rPr>
      <t>3</t>
    </r>
  </si>
  <si>
    <r>
      <t>T</t>
    </r>
    <r>
      <rPr>
        <b/>
        <vertAlign val="subscript"/>
        <sz val="16"/>
        <color indexed="57"/>
        <rFont val="Arial"/>
        <family val="2"/>
      </rPr>
      <t>f</t>
    </r>
    <r>
      <rPr>
        <b/>
        <sz val="16"/>
        <color indexed="57"/>
        <rFont val="Arial"/>
        <family val="2"/>
      </rPr>
      <t xml:space="preserve"> = C</t>
    </r>
    <r>
      <rPr>
        <b/>
        <vertAlign val="subscript"/>
        <sz val="16"/>
        <color indexed="57"/>
        <rFont val="Arial"/>
        <family val="2"/>
      </rPr>
      <t>1</t>
    </r>
    <r>
      <rPr>
        <b/>
        <sz val="16"/>
        <color indexed="57"/>
        <rFont val="Arial"/>
        <family val="2"/>
      </rPr>
      <t xml:space="preserve"> LOG (0.133 t + 1) + Ta</t>
    </r>
  </si>
  <si>
    <t>Summary of Answers</t>
  </si>
  <si>
    <t>OF UNPROTECTED STEEL COLUMNS</t>
  </si>
  <si>
    <t>°C</t>
  </si>
  <si>
    <t>(SI Units)</t>
  </si>
  <si>
    <t>(°C)</t>
  </si>
  <si>
    <t>1805.1</t>
  </si>
  <si>
    <t>March 2011</t>
  </si>
  <si>
    <t>Revised e-mail addresses, corrected editorial errors, revised print pagination and print layout.</t>
  </si>
  <si>
    <r>
      <t>C</t>
    </r>
    <r>
      <rPr>
        <vertAlign val="subscript"/>
        <sz val="10"/>
        <color indexed="57"/>
        <rFont val="Arial"/>
        <family val="2"/>
      </rPr>
      <t>1</t>
    </r>
    <r>
      <rPr>
        <sz val="10"/>
        <color indexed="57"/>
        <rFont val="Arial"/>
        <family val="2"/>
      </rPr>
      <t xml:space="preserve"> = constant = 620</t>
    </r>
  </si>
  <si>
    <r>
      <t>D</t>
    </r>
    <r>
      <rPr>
        <b/>
        <sz val="16"/>
        <color indexed="57"/>
        <rFont val="Arial"/>
        <family val="2"/>
      </rPr>
      <t>T</t>
    </r>
    <r>
      <rPr>
        <b/>
        <vertAlign val="subscript"/>
        <sz val="16"/>
        <color indexed="57"/>
        <rFont val="Arial"/>
        <family val="2"/>
      </rPr>
      <t>s1</t>
    </r>
    <r>
      <rPr>
        <b/>
        <sz val="16"/>
        <color indexed="57"/>
        <rFont val="Arial"/>
        <family val="2"/>
      </rPr>
      <t xml:space="preserve"> = F/V 1/</t>
    </r>
    <r>
      <rPr>
        <b/>
        <sz val="16"/>
        <color indexed="57"/>
        <rFont val="Symbol"/>
        <family val="1"/>
      </rPr>
      <t>r</t>
    </r>
    <r>
      <rPr>
        <b/>
        <vertAlign val="subscript"/>
        <sz val="16"/>
        <color indexed="57"/>
        <rFont val="Arial"/>
        <family val="2"/>
      </rPr>
      <t>s</t>
    </r>
    <r>
      <rPr>
        <b/>
        <sz val="16"/>
        <color indexed="57"/>
        <rFont val="Arial"/>
        <family val="2"/>
      </rPr>
      <t>c</t>
    </r>
    <r>
      <rPr>
        <b/>
        <vertAlign val="subscript"/>
        <sz val="16"/>
        <color indexed="57"/>
        <rFont val="Arial"/>
        <family val="2"/>
      </rPr>
      <t>s</t>
    </r>
    <r>
      <rPr>
        <b/>
        <sz val="16"/>
        <color indexed="57"/>
        <rFont val="Arial"/>
        <family val="2"/>
      </rPr>
      <t xml:space="preserve"> (h</t>
    </r>
    <r>
      <rPr>
        <b/>
        <vertAlign val="subscript"/>
        <sz val="16"/>
        <color indexed="57"/>
        <rFont val="Arial"/>
        <family val="2"/>
      </rPr>
      <t>c</t>
    </r>
    <r>
      <rPr>
        <b/>
        <sz val="16"/>
        <color indexed="57"/>
        <rFont val="Arial"/>
        <family val="2"/>
      </rPr>
      <t xml:space="preserve"> (C</t>
    </r>
    <r>
      <rPr>
        <b/>
        <vertAlign val="subscript"/>
        <sz val="16"/>
        <color indexed="57"/>
        <rFont val="Arial"/>
        <family val="2"/>
      </rPr>
      <t>1</t>
    </r>
    <r>
      <rPr>
        <b/>
        <sz val="16"/>
        <color indexed="57"/>
        <rFont val="Arial"/>
        <family val="2"/>
      </rPr>
      <t xml:space="preserve"> LOG (0.133 t</t>
    </r>
    <r>
      <rPr>
        <b/>
        <vertAlign val="subscript"/>
        <sz val="16"/>
        <color indexed="57"/>
        <rFont val="Arial"/>
        <family val="2"/>
      </rPr>
      <t>1</t>
    </r>
    <r>
      <rPr>
        <b/>
        <sz val="16"/>
        <color indexed="57"/>
        <rFont val="Arial"/>
        <family val="2"/>
      </rPr>
      <t xml:space="preserve"> + 1) +T</t>
    </r>
    <r>
      <rPr>
        <b/>
        <vertAlign val="subscript"/>
        <sz val="16"/>
        <color indexed="57"/>
        <rFont val="Arial"/>
        <family val="2"/>
      </rPr>
      <t>a</t>
    </r>
    <r>
      <rPr>
        <b/>
        <sz val="16"/>
        <color indexed="57"/>
        <rFont val="Arial"/>
        <family val="2"/>
      </rPr>
      <t>) - T</t>
    </r>
    <r>
      <rPr>
        <b/>
        <vertAlign val="subscript"/>
        <sz val="16"/>
        <color indexed="57"/>
        <rFont val="Arial"/>
        <family val="2"/>
      </rPr>
      <t>s0</t>
    </r>
    <r>
      <rPr>
        <b/>
        <sz val="16"/>
        <color indexed="57"/>
        <rFont val="Arial"/>
        <family val="2"/>
      </rPr>
      <t xml:space="preserve">) + </t>
    </r>
    <r>
      <rPr>
        <b/>
        <sz val="16"/>
        <color indexed="57"/>
        <rFont val="Symbol"/>
        <family val="1"/>
      </rPr>
      <t>s</t>
    </r>
    <r>
      <rPr>
        <b/>
        <sz val="16"/>
        <color indexed="57"/>
        <rFont val="Arial"/>
        <family val="2"/>
      </rPr>
      <t xml:space="preserve"> </t>
    </r>
    <r>
      <rPr>
        <b/>
        <sz val="16"/>
        <color indexed="57"/>
        <rFont val="Symbol"/>
        <family val="1"/>
      </rPr>
      <t xml:space="preserve">e </t>
    </r>
    <r>
      <rPr>
        <b/>
        <sz val="16"/>
        <color indexed="57"/>
        <rFont val="Arial"/>
        <family val="2"/>
      </rPr>
      <t>((C</t>
    </r>
    <r>
      <rPr>
        <b/>
        <vertAlign val="subscript"/>
        <sz val="16"/>
        <color indexed="57"/>
        <rFont val="Arial"/>
        <family val="2"/>
      </rPr>
      <t>1</t>
    </r>
    <r>
      <rPr>
        <b/>
        <sz val="16"/>
        <color indexed="57"/>
        <rFont val="Arial"/>
        <family val="2"/>
      </rPr>
      <t xml:space="preserve"> LOG (0.133 t</t>
    </r>
    <r>
      <rPr>
        <b/>
        <vertAlign val="subscript"/>
        <sz val="16"/>
        <color indexed="57"/>
        <rFont val="Arial"/>
        <family val="2"/>
      </rPr>
      <t>1</t>
    </r>
    <r>
      <rPr>
        <b/>
        <sz val="16"/>
        <color indexed="57"/>
        <rFont val="Arial"/>
        <family val="2"/>
      </rPr>
      <t xml:space="preserve"> + 1) +T</t>
    </r>
    <r>
      <rPr>
        <b/>
        <vertAlign val="subscript"/>
        <sz val="16"/>
        <color indexed="57"/>
        <rFont val="Arial"/>
        <family val="2"/>
      </rPr>
      <t>a</t>
    </r>
    <r>
      <rPr>
        <b/>
        <sz val="16"/>
        <color indexed="57"/>
        <rFont val="Arial"/>
        <family val="2"/>
      </rPr>
      <t>)</t>
    </r>
    <r>
      <rPr>
        <b/>
        <vertAlign val="superscript"/>
        <sz val="16"/>
        <color indexed="57"/>
        <rFont val="Arial"/>
        <family val="2"/>
      </rPr>
      <t>4</t>
    </r>
    <r>
      <rPr>
        <b/>
        <sz val="16"/>
        <color indexed="57"/>
        <rFont val="Arial"/>
        <family val="2"/>
      </rPr>
      <t xml:space="preserve"> - T</t>
    </r>
    <r>
      <rPr>
        <b/>
        <vertAlign val="subscript"/>
        <sz val="16"/>
        <color indexed="57"/>
        <rFont val="Arial"/>
        <family val="2"/>
      </rPr>
      <t>s0</t>
    </r>
    <r>
      <rPr>
        <b/>
        <vertAlign val="superscript"/>
        <sz val="16"/>
        <color indexed="57"/>
        <rFont val="Arial"/>
        <family val="2"/>
      </rPr>
      <t>4</t>
    </r>
    <r>
      <rPr>
        <b/>
        <sz val="16"/>
        <color indexed="57"/>
        <rFont val="Arial"/>
        <family val="2"/>
      </rPr>
      <t xml:space="preserve">)) </t>
    </r>
    <r>
      <rPr>
        <b/>
        <sz val="16"/>
        <color indexed="57"/>
        <rFont val="Symbol"/>
        <family val="1"/>
      </rPr>
      <t>D</t>
    </r>
    <r>
      <rPr>
        <b/>
        <sz val="16"/>
        <color indexed="57"/>
        <rFont val="Arial"/>
        <family val="2"/>
      </rPr>
      <t>t</t>
    </r>
  </si>
  <si>
    <r>
      <t>D</t>
    </r>
    <r>
      <rPr>
        <b/>
        <sz val="16"/>
        <color indexed="57"/>
        <rFont val="Arial"/>
        <family val="2"/>
      </rPr>
      <t>T</t>
    </r>
    <r>
      <rPr>
        <b/>
        <vertAlign val="subscript"/>
        <sz val="16"/>
        <color indexed="57"/>
        <rFont val="Arial"/>
        <family val="2"/>
      </rPr>
      <t>s2</t>
    </r>
    <r>
      <rPr>
        <b/>
        <sz val="16"/>
        <color indexed="57"/>
        <rFont val="Arial"/>
        <family val="2"/>
      </rPr>
      <t xml:space="preserve"> = F/V 1/</t>
    </r>
    <r>
      <rPr>
        <b/>
        <sz val="16"/>
        <color indexed="57"/>
        <rFont val="Symbol"/>
        <family val="1"/>
      </rPr>
      <t>r</t>
    </r>
    <r>
      <rPr>
        <b/>
        <vertAlign val="subscript"/>
        <sz val="16"/>
        <color indexed="57"/>
        <rFont val="Arial"/>
        <family val="2"/>
      </rPr>
      <t>s</t>
    </r>
    <r>
      <rPr>
        <b/>
        <sz val="16"/>
        <color indexed="57"/>
        <rFont val="Arial"/>
        <family val="2"/>
      </rPr>
      <t>c</t>
    </r>
    <r>
      <rPr>
        <b/>
        <vertAlign val="subscript"/>
        <sz val="16"/>
        <color indexed="57"/>
        <rFont val="Arial"/>
        <family val="2"/>
      </rPr>
      <t>s</t>
    </r>
    <r>
      <rPr>
        <b/>
        <sz val="16"/>
        <color indexed="57"/>
        <rFont val="Arial"/>
        <family val="2"/>
      </rPr>
      <t xml:space="preserve"> (h</t>
    </r>
    <r>
      <rPr>
        <b/>
        <vertAlign val="subscript"/>
        <sz val="16"/>
        <color indexed="57"/>
        <rFont val="Arial"/>
        <family val="2"/>
      </rPr>
      <t>c</t>
    </r>
    <r>
      <rPr>
        <b/>
        <sz val="16"/>
        <color indexed="57"/>
        <rFont val="Arial"/>
        <family val="2"/>
      </rPr>
      <t xml:space="preserve"> (C</t>
    </r>
    <r>
      <rPr>
        <b/>
        <vertAlign val="subscript"/>
        <sz val="16"/>
        <color indexed="57"/>
        <rFont val="Arial"/>
        <family val="2"/>
      </rPr>
      <t>1</t>
    </r>
    <r>
      <rPr>
        <b/>
        <sz val="16"/>
        <color indexed="57"/>
        <rFont val="Arial"/>
        <family val="2"/>
      </rPr>
      <t xml:space="preserve"> LOG (0.133 t</t>
    </r>
    <r>
      <rPr>
        <b/>
        <vertAlign val="subscript"/>
        <sz val="16"/>
        <color indexed="57"/>
        <rFont val="Arial"/>
        <family val="2"/>
      </rPr>
      <t>2</t>
    </r>
    <r>
      <rPr>
        <b/>
        <sz val="16"/>
        <color indexed="57"/>
        <rFont val="Arial"/>
        <family val="2"/>
      </rPr>
      <t xml:space="preserve"> + 1) +T</t>
    </r>
    <r>
      <rPr>
        <b/>
        <vertAlign val="subscript"/>
        <sz val="16"/>
        <color indexed="57"/>
        <rFont val="Arial"/>
        <family val="2"/>
      </rPr>
      <t>a</t>
    </r>
    <r>
      <rPr>
        <b/>
        <sz val="16"/>
        <color indexed="57"/>
        <rFont val="Arial"/>
        <family val="2"/>
      </rPr>
      <t>) - T</t>
    </r>
    <r>
      <rPr>
        <b/>
        <vertAlign val="subscript"/>
        <sz val="16"/>
        <color indexed="57"/>
        <rFont val="Arial"/>
        <family val="2"/>
      </rPr>
      <t>s</t>
    </r>
    <r>
      <rPr>
        <b/>
        <sz val="16"/>
        <color indexed="57"/>
        <rFont val="Arial"/>
        <family val="2"/>
      </rPr>
      <t xml:space="preserve">) + </t>
    </r>
    <r>
      <rPr>
        <b/>
        <sz val="16"/>
        <color indexed="57"/>
        <rFont val="Symbol"/>
        <family val="1"/>
      </rPr>
      <t>s</t>
    </r>
    <r>
      <rPr>
        <b/>
        <sz val="16"/>
        <color indexed="57"/>
        <rFont val="Arial"/>
        <family val="2"/>
      </rPr>
      <t xml:space="preserve"> </t>
    </r>
    <r>
      <rPr>
        <b/>
        <sz val="16"/>
        <color indexed="57"/>
        <rFont val="Symbol"/>
        <family val="1"/>
      </rPr>
      <t xml:space="preserve">e </t>
    </r>
    <r>
      <rPr>
        <b/>
        <sz val="16"/>
        <color indexed="57"/>
        <rFont val="Arial"/>
        <family val="2"/>
      </rPr>
      <t>((C</t>
    </r>
    <r>
      <rPr>
        <b/>
        <vertAlign val="subscript"/>
        <sz val="16"/>
        <color indexed="57"/>
        <rFont val="Arial"/>
        <family val="2"/>
      </rPr>
      <t>1</t>
    </r>
    <r>
      <rPr>
        <b/>
        <sz val="16"/>
        <color indexed="57"/>
        <rFont val="Arial"/>
        <family val="2"/>
      </rPr>
      <t xml:space="preserve"> LOG (0.133 t</t>
    </r>
    <r>
      <rPr>
        <b/>
        <vertAlign val="subscript"/>
        <sz val="16"/>
        <color indexed="57"/>
        <rFont val="Arial"/>
        <family val="2"/>
      </rPr>
      <t>2</t>
    </r>
    <r>
      <rPr>
        <b/>
        <sz val="16"/>
        <color indexed="57"/>
        <rFont val="Arial"/>
        <family val="2"/>
      </rPr>
      <t xml:space="preserve"> + 1) +T</t>
    </r>
    <r>
      <rPr>
        <b/>
        <vertAlign val="subscript"/>
        <sz val="16"/>
        <color indexed="57"/>
        <rFont val="Arial"/>
        <family val="2"/>
      </rPr>
      <t>a</t>
    </r>
    <r>
      <rPr>
        <b/>
        <sz val="16"/>
        <color indexed="57"/>
        <rFont val="Arial"/>
        <family val="2"/>
      </rPr>
      <t>)</t>
    </r>
    <r>
      <rPr>
        <b/>
        <vertAlign val="superscript"/>
        <sz val="16"/>
        <color indexed="57"/>
        <rFont val="Arial"/>
        <family val="2"/>
      </rPr>
      <t>4</t>
    </r>
    <r>
      <rPr>
        <b/>
        <sz val="16"/>
        <color indexed="57"/>
        <rFont val="Arial"/>
        <family val="2"/>
      </rPr>
      <t xml:space="preserve"> - T</t>
    </r>
    <r>
      <rPr>
        <b/>
        <vertAlign val="subscript"/>
        <sz val="16"/>
        <color indexed="57"/>
        <rFont val="Arial"/>
        <family val="2"/>
      </rPr>
      <t>s</t>
    </r>
    <r>
      <rPr>
        <b/>
        <vertAlign val="superscript"/>
        <sz val="16"/>
        <color indexed="57"/>
        <rFont val="Arial"/>
        <family val="2"/>
      </rPr>
      <t>4</t>
    </r>
    <r>
      <rPr>
        <b/>
        <sz val="16"/>
        <color indexed="57"/>
        <rFont val="Arial"/>
        <family val="2"/>
      </rPr>
      <t xml:space="preserve">)) </t>
    </r>
    <r>
      <rPr>
        <b/>
        <sz val="16"/>
        <color indexed="57"/>
        <rFont val="Symbol"/>
        <family val="1"/>
      </rPr>
      <t>D</t>
    </r>
    <r>
      <rPr>
        <b/>
        <sz val="16"/>
        <color indexed="57"/>
        <rFont val="Arial"/>
        <family val="2"/>
      </rPr>
      <t>t</t>
    </r>
  </si>
  <si>
    <r>
      <t>D</t>
    </r>
    <r>
      <rPr>
        <b/>
        <sz val="14"/>
        <color indexed="57"/>
        <rFont val="Arial"/>
        <family val="2"/>
      </rPr>
      <t>T</t>
    </r>
    <r>
      <rPr>
        <b/>
        <vertAlign val="subscript"/>
        <sz val="14"/>
        <color indexed="57"/>
        <rFont val="Arial"/>
        <family val="2"/>
      </rPr>
      <t>s1</t>
    </r>
    <r>
      <rPr>
        <b/>
        <sz val="14"/>
        <color indexed="57"/>
        <rFont val="Arial"/>
        <family val="2"/>
      </rPr>
      <t xml:space="preserve"> = F/V 1/</t>
    </r>
    <r>
      <rPr>
        <b/>
        <sz val="14"/>
        <color indexed="57"/>
        <rFont val="Symbol"/>
        <family val="1"/>
      </rPr>
      <t>r</t>
    </r>
    <r>
      <rPr>
        <b/>
        <vertAlign val="subscript"/>
        <sz val="14"/>
        <color indexed="57"/>
        <rFont val="Arial"/>
        <family val="2"/>
      </rPr>
      <t>s</t>
    </r>
    <r>
      <rPr>
        <b/>
        <sz val="14"/>
        <color indexed="57"/>
        <rFont val="Arial"/>
        <family val="2"/>
      </rPr>
      <t>c</t>
    </r>
    <r>
      <rPr>
        <b/>
        <vertAlign val="subscript"/>
        <sz val="14"/>
        <color indexed="57"/>
        <rFont val="Arial"/>
        <family val="2"/>
      </rPr>
      <t>s</t>
    </r>
    <r>
      <rPr>
        <b/>
        <sz val="14"/>
        <color indexed="57"/>
        <rFont val="Arial"/>
        <family val="2"/>
      </rPr>
      <t xml:space="preserve"> (h</t>
    </r>
    <r>
      <rPr>
        <b/>
        <vertAlign val="subscript"/>
        <sz val="14"/>
        <color indexed="57"/>
        <rFont val="Arial"/>
        <family val="2"/>
      </rPr>
      <t>c</t>
    </r>
    <r>
      <rPr>
        <b/>
        <sz val="14"/>
        <color indexed="57"/>
        <rFont val="Arial"/>
        <family val="2"/>
      </rPr>
      <t xml:space="preserve"> (C</t>
    </r>
    <r>
      <rPr>
        <b/>
        <vertAlign val="subscript"/>
        <sz val="14"/>
        <color indexed="57"/>
        <rFont val="Arial"/>
        <family val="2"/>
      </rPr>
      <t>1</t>
    </r>
    <r>
      <rPr>
        <b/>
        <sz val="14"/>
        <color indexed="57"/>
        <rFont val="Arial"/>
        <family val="2"/>
      </rPr>
      <t xml:space="preserve"> LOG (0.133 t</t>
    </r>
    <r>
      <rPr>
        <b/>
        <vertAlign val="subscript"/>
        <sz val="14"/>
        <color indexed="57"/>
        <rFont val="Arial"/>
        <family val="2"/>
      </rPr>
      <t>1</t>
    </r>
    <r>
      <rPr>
        <b/>
        <sz val="14"/>
        <color indexed="57"/>
        <rFont val="Arial"/>
        <family val="2"/>
      </rPr>
      <t xml:space="preserve"> + 1) +T</t>
    </r>
    <r>
      <rPr>
        <b/>
        <vertAlign val="subscript"/>
        <sz val="14"/>
        <color indexed="57"/>
        <rFont val="Arial"/>
        <family val="2"/>
      </rPr>
      <t>a</t>
    </r>
    <r>
      <rPr>
        <b/>
        <sz val="14"/>
        <color indexed="57"/>
        <rFont val="Arial"/>
        <family val="2"/>
      </rPr>
      <t>) - T</t>
    </r>
    <r>
      <rPr>
        <b/>
        <vertAlign val="subscript"/>
        <sz val="14"/>
        <color indexed="57"/>
        <rFont val="Arial"/>
        <family val="2"/>
      </rPr>
      <t>s0</t>
    </r>
    <r>
      <rPr>
        <b/>
        <sz val="14"/>
        <color indexed="57"/>
        <rFont val="Arial"/>
        <family val="2"/>
      </rPr>
      <t xml:space="preserve">) + </t>
    </r>
    <r>
      <rPr>
        <b/>
        <sz val="14"/>
        <color indexed="57"/>
        <rFont val="Symbol"/>
        <family val="1"/>
      </rPr>
      <t>s</t>
    </r>
    <r>
      <rPr>
        <b/>
        <sz val="14"/>
        <color indexed="57"/>
        <rFont val="Arial"/>
        <family val="2"/>
      </rPr>
      <t xml:space="preserve"> </t>
    </r>
    <r>
      <rPr>
        <b/>
        <sz val="14"/>
        <color indexed="57"/>
        <rFont val="Symbol"/>
        <family val="1"/>
      </rPr>
      <t xml:space="preserve">e </t>
    </r>
    <r>
      <rPr>
        <b/>
        <sz val="14"/>
        <color indexed="57"/>
        <rFont val="Arial"/>
        <family val="2"/>
      </rPr>
      <t>((C</t>
    </r>
    <r>
      <rPr>
        <b/>
        <vertAlign val="subscript"/>
        <sz val="14"/>
        <color indexed="57"/>
        <rFont val="Arial"/>
        <family val="2"/>
      </rPr>
      <t>1</t>
    </r>
    <r>
      <rPr>
        <b/>
        <sz val="14"/>
        <color indexed="57"/>
        <rFont val="Arial"/>
        <family val="2"/>
      </rPr>
      <t xml:space="preserve"> LOG (0.133 t</t>
    </r>
    <r>
      <rPr>
        <b/>
        <vertAlign val="subscript"/>
        <sz val="14"/>
        <color indexed="57"/>
        <rFont val="Arial"/>
        <family val="2"/>
      </rPr>
      <t>1</t>
    </r>
    <r>
      <rPr>
        <b/>
        <sz val="14"/>
        <color indexed="57"/>
        <rFont val="Arial"/>
        <family val="2"/>
      </rPr>
      <t xml:space="preserve"> + 1) +T</t>
    </r>
    <r>
      <rPr>
        <b/>
        <vertAlign val="subscript"/>
        <sz val="14"/>
        <color indexed="57"/>
        <rFont val="Arial"/>
        <family val="2"/>
      </rPr>
      <t>a</t>
    </r>
    <r>
      <rPr>
        <b/>
        <sz val="14"/>
        <color indexed="57"/>
        <rFont val="Arial"/>
        <family val="2"/>
      </rPr>
      <t>)</t>
    </r>
    <r>
      <rPr>
        <b/>
        <vertAlign val="superscript"/>
        <sz val="14"/>
        <color indexed="57"/>
        <rFont val="Arial"/>
        <family val="2"/>
      </rPr>
      <t>4</t>
    </r>
    <r>
      <rPr>
        <b/>
        <sz val="14"/>
        <color indexed="57"/>
        <rFont val="Arial"/>
        <family val="2"/>
      </rPr>
      <t xml:space="preserve"> - T</t>
    </r>
    <r>
      <rPr>
        <b/>
        <vertAlign val="subscript"/>
        <sz val="14"/>
        <color indexed="57"/>
        <rFont val="Arial"/>
        <family val="2"/>
      </rPr>
      <t>s0</t>
    </r>
    <r>
      <rPr>
        <b/>
        <vertAlign val="superscript"/>
        <sz val="14"/>
        <color indexed="57"/>
        <rFont val="Arial"/>
        <family val="2"/>
      </rPr>
      <t>4</t>
    </r>
    <r>
      <rPr>
        <b/>
        <sz val="14"/>
        <color indexed="57"/>
        <rFont val="Arial"/>
        <family val="2"/>
      </rPr>
      <t xml:space="preserve">)) </t>
    </r>
    <r>
      <rPr>
        <b/>
        <sz val="14"/>
        <color indexed="57"/>
        <rFont val="Symbol"/>
        <family val="1"/>
      </rPr>
      <t>D</t>
    </r>
    <r>
      <rPr>
        <b/>
        <sz val="14"/>
        <color indexed="57"/>
        <rFont val="Arial"/>
        <family val="2"/>
      </rPr>
      <t>t</t>
    </r>
  </si>
  <si>
    <r>
      <t>D</t>
    </r>
    <r>
      <rPr>
        <b/>
        <sz val="14"/>
        <color indexed="57"/>
        <rFont val="Arial"/>
        <family val="2"/>
      </rPr>
      <t>T</t>
    </r>
    <r>
      <rPr>
        <b/>
        <vertAlign val="subscript"/>
        <sz val="14"/>
        <color indexed="57"/>
        <rFont val="Arial"/>
        <family val="2"/>
      </rPr>
      <t>s2</t>
    </r>
    <r>
      <rPr>
        <b/>
        <sz val="14"/>
        <color indexed="57"/>
        <rFont val="Arial"/>
        <family val="2"/>
      </rPr>
      <t xml:space="preserve"> = F/V 1/</t>
    </r>
    <r>
      <rPr>
        <b/>
        <sz val="14"/>
        <color indexed="57"/>
        <rFont val="Symbol"/>
        <family val="1"/>
      </rPr>
      <t>r</t>
    </r>
    <r>
      <rPr>
        <b/>
        <vertAlign val="subscript"/>
        <sz val="14"/>
        <color indexed="57"/>
        <rFont val="Arial"/>
        <family val="2"/>
      </rPr>
      <t>s</t>
    </r>
    <r>
      <rPr>
        <b/>
        <sz val="14"/>
        <color indexed="57"/>
        <rFont val="Arial"/>
        <family val="2"/>
      </rPr>
      <t>c</t>
    </r>
    <r>
      <rPr>
        <b/>
        <vertAlign val="subscript"/>
        <sz val="14"/>
        <color indexed="57"/>
        <rFont val="Arial"/>
        <family val="2"/>
      </rPr>
      <t>s</t>
    </r>
    <r>
      <rPr>
        <b/>
        <sz val="14"/>
        <color indexed="57"/>
        <rFont val="Arial"/>
        <family val="2"/>
      </rPr>
      <t xml:space="preserve"> (h</t>
    </r>
    <r>
      <rPr>
        <b/>
        <vertAlign val="subscript"/>
        <sz val="14"/>
        <color indexed="57"/>
        <rFont val="Arial"/>
        <family val="2"/>
      </rPr>
      <t>c</t>
    </r>
    <r>
      <rPr>
        <b/>
        <sz val="14"/>
        <color indexed="57"/>
        <rFont val="Arial"/>
        <family val="2"/>
      </rPr>
      <t xml:space="preserve"> (C</t>
    </r>
    <r>
      <rPr>
        <b/>
        <vertAlign val="subscript"/>
        <sz val="14"/>
        <color indexed="57"/>
        <rFont val="Arial"/>
        <family val="2"/>
      </rPr>
      <t>1</t>
    </r>
    <r>
      <rPr>
        <b/>
        <sz val="14"/>
        <color indexed="57"/>
        <rFont val="Arial"/>
        <family val="2"/>
      </rPr>
      <t xml:space="preserve"> LOG (0.133 t</t>
    </r>
    <r>
      <rPr>
        <b/>
        <vertAlign val="subscript"/>
        <sz val="14"/>
        <color indexed="57"/>
        <rFont val="Arial"/>
        <family val="2"/>
      </rPr>
      <t>2</t>
    </r>
    <r>
      <rPr>
        <b/>
        <sz val="14"/>
        <color indexed="57"/>
        <rFont val="Arial"/>
        <family val="2"/>
      </rPr>
      <t xml:space="preserve"> + 1) +T</t>
    </r>
    <r>
      <rPr>
        <b/>
        <vertAlign val="subscript"/>
        <sz val="14"/>
        <color indexed="57"/>
        <rFont val="Arial"/>
        <family val="2"/>
      </rPr>
      <t>a</t>
    </r>
    <r>
      <rPr>
        <b/>
        <sz val="14"/>
        <color indexed="57"/>
        <rFont val="Arial"/>
        <family val="2"/>
      </rPr>
      <t>) - T</t>
    </r>
    <r>
      <rPr>
        <b/>
        <vertAlign val="subscript"/>
        <sz val="14"/>
        <color indexed="57"/>
        <rFont val="Arial"/>
        <family val="2"/>
      </rPr>
      <t>s</t>
    </r>
    <r>
      <rPr>
        <b/>
        <sz val="14"/>
        <color indexed="57"/>
        <rFont val="Arial"/>
        <family val="2"/>
      </rPr>
      <t xml:space="preserve">) + </t>
    </r>
    <r>
      <rPr>
        <b/>
        <sz val="14"/>
        <color indexed="57"/>
        <rFont val="Symbol"/>
        <family val="1"/>
      </rPr>
      <t>s</t>
    </r>
    <r>
      <rPr>
        <b/>
        <sz val="14"/>
        <color indexed="57"/>
        <rFont val="Arial"/>
        <family val="2"/>
      </rPr>
      <t xml:space="preserve"> </t>
    </r>
    <r>
      <rPr>
        <b/>
        <sz val="14"/>
        <color indexed="57"/>
        <rFont val="Symbol"/>
        <family val="1"/>
      </rPr>
      <t xml:space="preserve">e </t>
    </r>
    <r>
      <rPr>
        <b/>
        <sz val="14"/>
        <color indexed="57"/>
        <rFont val="Arial"/>
        <family val="2"/>
      </rPr>
      <t>((C</t>
    </r>
    <r>
      <rPr>
        <b/>
        <vertAlign val="subscript"/>
        <sz val="14"/>
        <color indexed="57"/>
        <rFont val="Arial"/>
        <family val="2"/>
      </rPr>
      <t>1</t>
    </r>
    <r>
      <rPr>
        <b/>
        <sz val="14"/>
        <color indexed="57"/>
        <rFont val="Arial"/>
        <family val="2"/>
      </rPr>
      <t xml:space="preserve"> LOG (0.133 t</t>
    </r>
    <r>
      <rPr>
        <b/>
        <vertAlign val="subscript"/>
        <sz val="14"/>
        <color indexed="57"/>
        <rFont val="Arial"/>
        <family val="2"/>
      </rPr>
      <t>2</t>
    </r>
    <r>
      <rPr>
        <b/>
        <sz val="14"/>
        <color indexed="57"/>
        <rFont val="Arial"/>
        <family val="2"/>
      </rPr>
      <t xml:space="preserve"> + 1) +T</t>
    </r>
    <r>
      <rPr>
        <b/>
        <vertAlign val="subscript"/>
        <sz val="14"/>
        <color indexed="57"/>
        <rFont val="Arial"/>
        <family val="2"/>
      </rPr>
      <t>a</t>
    </r>
    <r>
      <rPr>
        <b/>
        <sz val="14"/>
        <color indexed="57"/>
        <rFont val="Arial"/>
        <family val="2"/>
      </rPr>
      <t>)</t>
    </r>
    <r>
      <rPr>
        <b/>
        <vertAlign val="superscript"/>
        <sz val="14"/>
        <color indexed="57"/>
        <rFont val="Arial"/>
        <family val="2"/>
      </rPr>
      <t>4</t>
    </r>
    <r>
      <rPr>
        <b/>
        <sz val="14"/>
        <color indexed="57"/>
        <rFont val="Arial"/>
        <family val="2"/>
      </rPr>
      <t xml:space="preserve"> - T</t>
    </r>
    <r>
      <rPr>
        <b/>
        <vertAlign val="subscript"/>
        <sz val="14"/>
        <color indexed="57"/>
        <rFont val="Arial"/>
        <family val="2"/>
      </rPr>
      <t>s</t>
    </r>
    <r>
      <rPr>
        <b/>
        <vertAlign val="superscript"/>
        <sz val="14"/>
        <color indexed="57"/>
        <rFont val="Arial"/>
        <family val="2"/>
      </rPr>
      <t>4</t>
    </r>
    <r>
      <rPr>
        <b/>
        <sz val="14"/>
        <color indexed="57"/>
        <rFont val="Arial"/>
        <family val="2"/>
      </rPr>
      <t xml:space="preserve">)) </t>
    </r>
    <r>
      <rPr>
        <b/>
        <sz val="14"/>
        <color indexed="57"/>
        <rFont val="Symbol"/>
        <family val="1"/>
      </rPr>
      <t>D</t>
    </r>
    <r>
      <rPr>
        <b/>
        <sz val="14"/>
        <color indexed="57"/>
        <rFont val="Arial"/>
        <family val="2"/>
      </rPr>
      <t>t</t>
    </r>
  </si>
  <si>
    <t>December 2004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</si>
</sst>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E+00"/>
  </numFmts>
  <fonts count="121">
    <font>
      <sz val="10"/>
      <name val="Arial"/>
      <family val="0"/>
    </font>
    <font>
      <sz val="11"/>
      <color indexed="8"/>
      <name val="Calibri"/>
      <family val="2"/>
    </font>
    <font>
      <b/>
      <sz val="14"/>
      <name val="Arial"/>
      <family val="2"/>
    </font>
    <font>
      <sz val="10"/>
      <color indexed="13"/>
      <name val="Arial"/>
      <family val="2"/>
    </font>
    <font>
      <b/>
      <sz val="10"/>
      <color indexed="8"/>
      <name val="Arial"/>
      <family val="2"/>
    </font>
    <font>
      <sz val="6"/>
      <color indexed="48"/>
      <name val="Arial"/>
      <family val="2"/>
    </font>
    <font>
      <sz val="10"/>
      <color indexed="10"/>
      <name val="Arial"/>
      <family val="2"/>
    </font>
    <font>
      <sz val="9"/>
      <color indexed="10"/>
      <name val="Arial"/>
      <family val="2"/>
    </font>
    <font>
      <vertAlign val="subscript"/>
      <sz val="10"/>
      <color indexed="10"/>
      <name val="Arial"/>
      <family val="2"/>
    </font>
    <font>
      <vertAlign val="superscript"/>
      <sz val="9"/>
      <color indexed="10"/>
      <name val="Arial"/>
      <family val="2"/>
    </font>
    <font>
      <sz val="10"/>
      <color indexed="57"/>
      <name val="Arial"/>
      <family val="2"/>
    </font>
    <font>
      <sz val="9"/>
      <color indexed="57"/>
      <name val="Arial"/>
      <family val="2"/>
    </font>
    <font>
      <vertAlign val="subscript"/>
      <sz val="10"/>
      <color indexed="57"/>
      <name val="Arial"/>
      <family val="2"/>
    </font>
    <font>
      <sz val="10"/>
      <color indexed="57"/>
      <name val="Symbol"/>
      <family val="1"/>
    </font>
    <font>
      <b/>
      <sz val="12"/>
      <color indexed="57"/>
      <name val="Arial"/>
      <family val="2"/>
    </font>
    <font>
      <sz val="10"/>
      <color indexed="53"/>
      <name val="Arial"/>
      <family val="2"/>
    </font>
    <font>
      <sz val="10"/>
      <color indexed="10"/>
      <name val="Symbol"/>
      <family val="1"/>
    </font>
    <font>
      <sz val="8"/>
      <color indexed="10"/>
      <name val="Arial"/>
      <family val="2"/>
    </font>
    <font>
      <vertAlign val="superscript"/>
      <sz val="10"/>
      <color indexed="57"/>
      <name val="Arial"/>
      <family val="2"/>
    </font>
    <font>
      <b/>
      <sz val="10"/>
      <color indexed="57"/>
      <name val="Arial"/>
      <family val="2"/>
    </font>
    <font>
      <b/>
      <sz val="10"/>
      <name val="Arial"/>
      <family val="2"/>
    </font>
    <font>
      <sz val="12"/>
      <name val="Arial"/>
      <family val="2"/>
    </font>
    <font>
      <b/>
      <sz val="10"/>
      <color indexed="10"/>
      <name val="Arial"/>
      <family val="2"/>
    </font>
    <font>
      <b/>
      <sz val="10"/>
      <color indexed="12"/>
      <name val="Arial"/>
      <family val="2"/>
    </font>
    <font>
      <sz val="10"/>
      <color indexed="12"/>
      <name val="Arial"/>
      <family val="2"/>
    </font>
    <font>
      <b/>
      <sz val="6"/>
      <color indexed="48"/>
      <name val="Arial"/>
      <family val="2"/>
    </font>
    <font>
      <b/>
      <vertAlign val="superscript"/>
      <sz val="6"/>
      <color indexed="48"/>
      <name val="Arial"/>
      <family val="2"/>
    </font>
    <font>
      <b/>
      <sz val="12"/>
      <color indexed="57"/>
      <name val="Symbol"/>
      <family val="1"/>
    </font>
    <font>
      <b/>
      <sz val="12"/>
      <name val="Arial"/>
      <family val="2"/>
    </font>
    <font>
      <b/>
      <sz val="10"/>
      <color indexed="48"/>
      <name val="Arial"/>
      <family val="2"/>
    </font>
    <font>
      <sz val="10"/>
      <color indexed="48"/>
      <name val="Arial"/>
      <family val="2"/>
    </font>
    <font>
      <b/>
      <sz val="10"/>
      <color indexed="12"/>
      <name val="Symbol"/>
      <family val="1"/>
    </font>
    <font>
      <b/>
      <vertAlign val="subscript"/>
      <sz val="10"/>
      <color indexed="12"/>
      <name val="Arial"/>
      <family val="2"/>
    </font>
    <font>
      <vertAlign val="superscript"/>
      <sz val="9"/>
      <color indexed="57"/>
      <name val="Arial"/>
      <family val="2"/>
    </font>
    <font>
      <b/>
      <sz val="10"/>
      <color indexed="57"/>
      <name val="Symbol"/>
      <family val="1"/>
    </font>
    <font>
      <b/>
      <vertAlign val="subscript"/>
      <sz val="10"/>
      <color indexed="57"/>
      <name val="Arial"/>
      <family val="2"/>
    </font>
    <font>
      <b/>
      <sz val="11"/>
      <color indexed="48"/>
      <name val="Arial"/>
      <family val="2"/>
    </font>
    <font>
      <b/>
      <sz val="11"/>
      <color indexed="48"/>
      <name val="Symbol"/>
      <family val="1"/>
    </font>
    <font>
      <b/>
      <vertAlign val="subscript"/>
      <sz val="11"/>
      <color indexed="48"/>
      <name val="Arial"/>
      <family val="2"/>
    </font>
    <font>
      <b/>
      <sz val="11"/>
      <color indexed="12"/>
      <name val="Arial"/>
      <family val="2"/>
    </font>
    <font>
      <b/>
      <sz val="8"/>
      <name val="Tahoma"/>
      <family val="0"/>
    </font>
    <font>
      <i/>
      <sz val="8"/>
      <color indexed="10"/>
      <name val="Arial"/>
      <family val="0"/>
    </font>
    <font>
      <b/>
      <sz val="11"/>
      <name val="Arial"/>
      <family val="2"/>
    </font>
    <font>
      <sz val="6"/>
      <name val="Arial"/>
      <family val="2"/>
    </font>
    <font>
      <b/>
      <sz val="11"/>
      <name val="Symbol"/>
      <family val="1"/>
    </font>
    <font>
      <b/>
      <vertAlign val="subscript"/>
      <sz val="11"/>
      <name val="Arial"/>
      <family val="2"/>
    </font>
    <font>
      <b/>
      <sz val="12"/>
      <color indexed="13"/>
      <name val="Arial"/>
      <family val="2"/>
    </font>
    <font>
      <sz val="11"/>
      <name val="Arial"/>
      <family val="2"/>
    </font>
    <font>
      <sz val="11"/>
      <color indexed="10"/>
      <name val="Arial"/>
      <family val="2"/>
    </font>
    <font>
      <sz val="10"/>
      <color indexed="8"/>
      <name val="Arial"/>
      <family val="0"/>
    </font>
    <font>
      <b/>
      <sz val="12"/>
      <color indexed="14"/>
      <name val="Arial"/>
      <family val="2"/>
    </font>
    <font>
      <b/>
      <sz val="16"/>
      <name val="Arial"/>
      <family val="2"/>
    </font>
    <font>
      <b/>
      <sz val="14"/>
      <color indexed="8"/>
      <name val="Arial"/>
      <family val="2"/>
    </font>
    <font>
      <sz val="11"/>
      <color indexed="8"/>
      <name val="Arial"/>
      <family val="2"/>
    </font>
    <font>
      <sz val="16"/>
      <name val="Arial"/>
      <family val="2"/>
    </font>
    <font>
      <b/>
      <sz val="18"/>
      <color indexed="10"/>
      <name val="Arial"/>
      <family val="2"/>
    </font>
    <font>
      <sz val="18"/>
      <name val="Arial"/>
      <family val="2"/>
    </font>
    <font>
      <b/>
      <sz val="18"/>
      <color indexed="57"/>
      <name val="Arial"/>
      <family val="2"/>
    </font>
    <font>
      <sz val="18"/>
      <color indexed="48"/>
      <name val="Arial"/>
      <family val="2"/>
    </font>
    <font>
      <sz val="18"/>
      <color indexed="12"/>
      <name val="Arial"/>
      <family val="2"/>
    </font>
    <font>
      <b/>
      <sz val="18"/>
      <name val="Arial"/>
      <family val="2"/>
    </font>
    <font>
      <b/>
      <sz val="18"/>
      <color indexed="57"/>
      <name val="Symbol"/>
      <family val="1"/>
    </font>
    <font>
      <b/>
      <vertAlign val="subscript"/>
      <sz val="18"/>
      <color indexed="57"/>
      <name val="Arial"/>
      <family val="2"/>
    </font>
    <font>
      <b/>
      <vertAlign val="superscript"/>
      <sz val="18"/>
      <color indexed="57"/>
      <name val="Arial"/>
      <family val="2"/>
    </font>
    <font>
      <b/>
      <sz val="16"/>
      <color indexed="57"/>
      <name val="Arial"/>
      <family val="2"/>
    </font>
    <font>
      <sz val="16"/>
      <color indexed="57"/>
      <name val="Arial"/>
      <family val="2"/>
    </font>
    <font>
      <b/>
      <vertAlign val="subscript"/>
      <sz val="16"/>
      <color indexed="57"/>
      <name val="Arial"/>
      <family val="2"/>
    </font>
    <font>
      <b/>
      <sz val="11"/>
      <color indexed="14"/>
      <name val="Arial"/>
      <family val="2"/>
    </font>
    <font>
      <b/>
      <sz val="16"/>
      <color indexed="57"/>
      <name val="Symbol"/>
      <family val="1"/>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0"/>
      <color indexed="14"/>
      <name val="Arial"/>
      <family val="2"/>
    </font>
    <font>
      <b/>
      <sz val="14"/>
      <color indexed="57"/>
      <name val="Symbol"/>
      <family val="1"/>
    </font>
    <font>
      <b/>
      <sz val="14"/>
      <color indexed="57"/>
      <name val="Arial"/>
      <family val="2"/>
    </font>
    <font>
      <b/>
      <vertAlign val="subscript"/>
      <sz val="14"/>
      <color indexed="57"/>
      <name val="Arial"/>
      <family val="2"/>
    </font>
    <font>
      <b/>
      <vertAlign val="superscript"/>
      <sz val="14"/>
      <color indexed="57"/>
      <name val="Arial"/>
      <family val="2"/>
    </font>
    <font>
      <vertAlign val="superscript"/>
      <sz val="10"/>
      <color indexed="10"/>
      <name val="Arial"/>
      <family val="2"/>
    </font>
    <font>
      <b/>
      <vertAlign val="superscript"/>
      <sz val="16"/>
      <color indexed="57"/>
      <name val="Arial"/>
      <family val="2"/>
    </font>
    <font>
      <sz val="20.25"/>
      <color indexed="8"/>
      <name val="Arial"/>
      <family val="2"/>
    </font>
    <font>
      <sz val="10.75"/>
      <color indexed="8"/>
      <name val="Arial"/>
      <family val="2"/>
    </font>
    <font>
      <sz val="22.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4"/>
      <color rgb="FFFFFF00"/>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
      <patternFill patternType="solid">
        <fgColor indexed="15"/>
        <bgColor indexed="64"/>
      </patternFill>
    </fill>
    <fill>
      <patternFill patternType="solid">
        <fgColor rgb="FFFFFF99"/>
        <bgColor indexed="64"/>
      </patternFill>
    </fill>
    <fill>
      <patternFill patternType="solid">
        <fgColor indexed="31"/>
        <bgColor indexed="64"/>
      </patternFill>
    </fill>
    <fill>
      <patternFill patternType="solid">
        <fgColor indexed="43"/>
        <bgColor indexed="64"/>
      </patternFill>
    </fill>
    <fill>
      <patternFill patternType="solid">
        <fgColor indexed="23"/>
        <bgColor indexed="64"/>
      </patternFill>
    </fill>
    <fill>
      <patternFill patternType="solid">
        <fgColor rgb="FFFF0000"/>
        <bgColor indexed="64"/>
      </patternFill>
    </fill>
    <fill>
      <patternFill patternType="solid">
        <fgColor indexed="1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bottom/>
    </border>
    <border>
      <left style="thin"/>
      <right style="medium"/>
      <top style="medium"/>
      <bottom/>
    </border>
    <border>
      <left style="thin"/>
      <right style="medium"/>
      <top/>
      <bottom/>
    </border>
    <border>
      <left style="thin"/>
      <right style="medium"/>
      <top/>
      <bottom style="medium"/>
    </border>
    <border>
      <left style="medium"/>
      <right/>
      <top/>
      <bottom/>
    </border>
    <border>
      <left/>
      <right style="thin"/>
      <top/>
      <bottom/>
    </border>
    <border>
      <left/>
      <right/>
      <top style="medium"/>
      <bottom/>
    </border>
    <border>
      <left/>
      <right/>
      <top/>
      <bottom style="thick"/>
    </border>
    <border>
      <left/>
      <right style="medium"/>
      <top style="medium"/>
      <bottom/>
    </border>
    <border>
      <left/>
      <right style="medium"/>
      <top/>
      <bottom style="medium"/>
    </border>
    <border>
      <left style="medium"/>
      <right style="thin"/>
      <top style="medium"/>
      <bottom/>
    </border>
    <border>
      <left style="medium"/>
      <right style="thin"/>
      <top/>
      <bottom style="medium"/>
    </border>
    <border>
      <left/>
      <right style="medium"/>
      <top/>
      <bottom/>
    </border>
    <border>
      <left style="medium"/>
      <right style="thin"/>
      <top/>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bottom style="thin"/>
    </border>
    <border>
      <left style="double"/>
      <right style="double"/>
      <top style="double"/>
      <bottom style="double"/>
    </border>
    <border>
      <left style="medium"/>
      <right style="thin"/>
      <top style="thin"/>
      <bottom/>
    </border>
    <border>
      <left style="thin"/>
      <right style="medium"/>
      <top style="thin"/>
      <bottom/>
    </border>
    <border>
      <left/>
      <right/>
      <top style="double"/>
      <bottom style="double"/>
    </border>
    <border>
      <left/>
      <right style="double"/>
      <top style="double"/>
      <bottom style="double"/>
    </border>
    <border>
      <left style="double"/>
      <right style="double"/>
      <top style="double"/>
      <bottom style="medium"/>
    </border>
    <border>
      <left/>
      <right/>
      <top style="double"/>
      <bottom style="medium"/>
    </border>
    <border>
      <left/>
      <right style="double"/>
      <top style="double"/>
      <bottom style="medium"/>
    </border>
    <border>
      <left style="double"/>
      <right style="double"/>
      <top/>
      <bottom/>
    </border>
    <border>
      <left/>
      <right style="double"/>
      <top/>
      <bottom/>
    </border>
    <border>
      <left style="double"/>
      <right style="double"/>
      <top/>
      <bottom style="double"/>
    </border>
    <border>
      <left/>
      <right/>
      <top/>
      <bottom style="double"/>
    </border>
    <border>
      <left/>
      <right style="double"/>
      <top/>
      <bottom style="double"/>
    </border>
    <border>
      <left style="thin"/>
      <right style="thin"/>
      <top style="thin"/>
      <bottom style="thick"/>
    </border>
    <border>
      <left style="thin"/>
      <right/>
      <top style="thick"/>
      <bottom/>
    </border>
    <border>
      <left style="thin"/>
      <right/>
      <top style="thin"/>
      <bottom style="thin"/>
    </border>
    <border>
      <left style="thin"/>
      <right style="medium"/>
      <top style="medium"/>
      <bottom style="medium"/>
    </border>
    <border>
      <left style="double"/>
      <right style="double"/>
      <top style="medium"/>
      <bottom style="medium"/>
    </border>
    <border>
      <left>
        <color indexed="63"/>
      </left>
      <right>
        <color indexed="63"/>
      </right>
      <top style="medium"/>
      <bottom style="medium"/>
    </border>
    <border>
      <left/>
      <right style="double"/>
      <top style="medium"/>
      <bottom style="medium"/>
    </border>
    <border>
      <left style="medium"/>
      <right/>
      <top/>
      <bottom style="medium"/>
    </border>
    <border>
      <left/>
      <right/>
      <top/>
      <bottom style="medium"/>
    </border>
    <border>
      <left/>
      <right style="thin"/>
      <top/>
      <bottom style="medium"/>
    </border>
    <border>
      <left style="medium"/>
      <right/>
      <top style="medium"/>
      <bottom/>
    </border>
    <border>
      <left/>
      <right style="thin"/>
      <top style="medium"/>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top style="thin"/>
      <bottom style="thin"/>
    </border>
    <border>
      <left/>
      <right style="thin"/>
      <top style="thin"/>
      <bottom style="thin"/>
    </border>
    <border>
      <left style="double"/>
      <right/>
      <top style="thick"/>
      <bottom style="double"/>
    </border>
    <border>
      <left/>
      <right style="double"/>
      <top style="thick"/>
      <bottom style="double"/>
    </border>
    <border>
      <left style="medium"/>
      <right/>
      <top style="medium"/>
      <bottom style="medium"/>
    </border>
    <border>
      <left/>
      <right style="medium"/>
      <top style="medium"/>
      <bottom style="medium"/>
    </border>
  </borders>
  <cellStyleXfs count="62">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0" fillId="0" borderId="0">
      <alignment/>
      <protection/>
    </xf>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378">
    <xf numFmtId="1" fontId="0" fillId="0" borderId="0" xfId="0" applyAlignment="1">
      <alignment/>
    </xf>
    <xf numFmtId="1" fontId="6" fillId="0" borderId="0" xfId="0" applyFont="1" applyAlignment="1">
      <alignment/>
    </xf>
    <xf numFmtId="1" fontId="10" fillId="0" borderId="0" xfId="0" applyFont="1" applyFill="1" applyAlignment="1">
      <alignment/>
    </xf>
    <xf numFmtId="1" fontId="10" fillId="0" borderId="0" xfId="0" applyFont="1" applyAlignment="1">
      <alignment/>
    </xf>
    <xf numFmtId="1" fontId="10" fillId="0" borderId="0" xfId="0" applyFont="1" applyAlignment="1">
      <alignment/>
    </xf>
    <xf numFmtId="1" fontId="0" fillId="0" borderId="10" xfId="0" applyBorder="1" applyAlignment="1">
      <alignment/>
    </xf>
    <xf numFmtId="1" fontId="5" fillId="0" borderId="0" xfId="0" applyFont="1" applyFill="1" applyAlignment="1">
      <alignment/>
    </xf>
    <xf numFmtId="1" fontId="0" fillId="0" borderId="0" xfId="0" applyFill="1" applyAlignment="1">
      <alignment/>
    </xf>
    <xf numFmtId="1" fontId="15" fillId="0" borderId="0" xfId="0" applyFont="1" applyFill="1" applyAlignment="1">
      <alignment/>
    </xf>
    <xf numFmtId="1" fontId="17" fillId="33" borderId="0" xfId="0" applyFont="1" applyFill="1" applyAlignment="1">
      <alignment/>
    </xf>
    <xf numFmtId="1" fontId="13" fillId="0" borderId="0" xfId="0" applyFont="1" applyAlignment="1">
      <alignment/>
    </xf>
    <xf numFmtId="1" fontId="20" fillId="0" borderId="0" xfId="0" applyFont="1" applyAlignment="1">
      <alignment/>
    </xf>
    <xf numFmtId="1" fontId="21" fillId="0" borderId="0" xfId="0" applyFont="1" applyAlignment="1">
      <alignment/>
    </xf>
    <xf numFmtId="1" fontId="19" fillId="0" borderId="0" xfId="0" applyFont="1" applyAlignment="1">
      <alignment/>
    </xf>
    <xf numFmtId="2" fontId="0" fillId="0" borderId="0" xfId="0" applyNumberFormat="1" applyAlignment="1">
      <alignment/>
    </xf>
    <xf numFmtId="2" fontId="10" fillId="0" borderId="0" xfId="0" applyNumberFormat="1" applyFont="1" applyFill="1" applyAlignment="1">
      <alignment/>
    </xf>
    <xf numFmtId="2" fontId="10" fillId="0" borderId="0" xfId="0" applyNumberFormat="1" applyFont="1" applyAlignment="1">
      <alignment/>
    </xf>
    <xf numFmtId="1" fontId="22" fillId="0" borderId="0" xfId="0" applyFont="1" applyAlignment="1">
      <alignment/>
    </xf>
    <xf numFmtId="1" fontId="23" fillId="0" borderId="0" xfId="0" applyFont="1" applyAlignment="1">
      <alignment/>
    </xf>
    <xf numFmtId="1" fontId="24" fillId="0" borderId="0" xfId="0" applyFont="1" applyAlignment="1">
      <alignment/>
    </xf>
    <xf numFmtId="1" fontId="5" fillId="33" borderId="0" xfId="0" applyFont="1" applyFill="1" applyAlignment="1">
      <alignment horizontal="center"/>
    </xf>
    <xf numFmtId="2" fontId="0" fillId="33" borderId="0" xfId="0" applyNumberFormat="1" applyFill="1" applyAlignment="1">
      <alignment/>
    </xf>
    <xf numFmtId="1" fontId="25" fillId="33" borderId="0" xfId="0" applyFont="1" applyFill="1" applyAlignment="1">
      <alignment horizontal="center"/>
    </xf>
    <xf numFmtId="2" fontId="25" fillId="33" borderId="0" xfId="0" applyNumberFormat="1" applyFont="1" applyFill="1" applyAlignment="1">
      <alignment horizontal="center"/>
    </xf>
    <xf numFmtId="1" fontId="20" fillId="0" borderId="0" xfId="0" applyNumberFormat="1" applyFont="1" applyFill="1" applyBorder="1" applyAlignment="1">
      <alignment horizontal="center"/>
    </xf>
    <xf numFmtId="2" fontId="0" fillId="0" borderId="0" xfId="0" applyNumberFormat="1" applyFont="1" applyAlignment="1">
      <alignment/>
    </xf>
    <xf numFmtId="1" fontId="0" fillId="0" borderId="0" xfId="0" applyFont="1" applyAlignment="1">
      <alignment/>
    </xf>
    <xf numFmtId="1" fontId="0" fillId="0" borderId="0" xfId="0" applyFont="1" applyFill="1" applyAlignment="1">
      <alignment/>
    </xf>
    <xf numFmtId="1" fontId="6" fillId="0" borderId="0" xfId="0" applyFont="1" applyFill="1" applyAlignment="1">
      <alignment/>
    </xf>
    <xf numFmtId="2" fontId="6" fillId="0" borderId="0" xfId="0" applyNumberFormat="1" applyFont="1" applyFill="1" applyAlignment="1">
      <alignment/>
    </xf>
    <xf numFmtId="1" fontId="14" fillId="0" borderId="0" xfId="0" applyFont="1" applyBorder="1" applyAlignment="1">
      <alignment/>
    </xf>
    <xf numFmtId="1" fontId="0" fillId="0" borderId="0" xfId="0" applyBorder="1" applyAlignment="1">
      <alignment/>
    </xf>
    <xf numFmtId="2" fontId="0" fillId="0" borderId="0" xfId="0" applyNumberFormat="1" applyBorder="1" applyAlignment="1">
      <alignment/>
    </xf>
    <xf numFmtId="1" fontId="5" fillId="0" borderId="0" xfId="0" applyFont="1" applyFill="1" applyAlignment="1">
      <alignment horizontal="center"/>
    </xf>
    <xf numFmtId="2" fontId="5" fillId="0" borderId="0" xfId="0" applyNumberFormat="1" applyFont="1" applyFill="1" applyAlignment="1">
      <alignment horizontal="center"/>
    </xf>
    <xf numFmtId="1" fontId="13" fillId="0" borderId="0" xfId="0" applyFont="1" applyFill="1" applyAlignment="1">
      <alignment/>
    </xf>
    <xf numFmtId="1" fontId="5" fillId="33" borderId="0" xfId="0" applyFont="1" applyFill="1" applyAlignment="1">
      <alignment/>
    </xf>
    <xf numFmtId="1" fontId="0" fillId="0" borderId="0" xfId="0" applyFont="1" applyFill="1" applyBorder="1" applyAlignment="1">
      <alignment/>
    </xf>
    <xf numFmtId="1" fontId="0" fillId="0" borderId="0" xfId="0" applyFill="1" applyBorder="1" applyAlignment="1">
      <alignment/>
    </xf>
    <xf numFmtId="2" fontId="14" fillId="0" borderId="0" xfId="0" applyNumberFormat="1" applyFont="1" applyFill="1" applyBorder="1" applyAlignment="1">
      <alignment horizontal="center"/>
    </xf>
    <xf numFmtId="1" fontId="27" fillId="0" borderId="0" xfId="0" applyFont="1" applyFill="1" applyBorder="1" applyAlignment="1">
      <alignment horizontal="center"/>
    </xf>
    <xf numFmtId="1" fontId="19" fillId="0" borderId="0" xfId="0" applyNumberFormat="1" applyFont="1" applyFill="1" applyBorder="1" applyAlignment="1">
      <alignment horizontal="center"/>
    </xf>
    <xf numFmtId="1" fontId="19" fillId="0" borderId="0" xfId="0" applyFont="1" applyFill="1" applyBorder="1" applyAlignment="1">
      <alignment horizontal="center"/>
    </xf>
    <xf numFmtId="1" fontId="14" fillId="0" borderId="0" xfId="0" applyFont="1" applyFill="1" applyBorder="1" applyAlignment="1">
      <alignment horizontal="center"/>
    </xf>
    <xf numFmtId="164" fontId="19" fillId="0" borderId="0" xfId="0" applyNumberFormat="1" applyFont="1" applyFill="1" applyBorder="1" applyAlignment="1">
      <alignment horizontal="center"/>
    </xf>
    <xf numFmtId="1" fontId="19" fillId="0" borderId="0" xfId="0" applyNumberFormat="1" applyFont="1" applyFill="1" applyBorder="1" applyAlignment="1">
      <alignment horizontal="center"/>
    </xf>
    <xf numFmtId="1" fontId="19" fillId="0" borderId="0" xfId="0" applyFont="1" applyFill="1" applyBorder="1" applyAlignment="1">
      <alignment horizontal="center"/>
    </xf>
    <xf numFmtId="1" fontId="22" fillId="0" borderId="0" xfId="0" applyFont="1" applyFill="1" applyBorder="1" applyAlignment="1">
      <alignment/>
    </xf>
    <xf numFmtId="1" fontId="29" fillId="0" borderId="0" xfId="0" applyFont="1" applyFill="1" applyBorder="1" applyAlignment="1">
      <alignment horizontal="center"/>
    </xf>
    <xf numFmtId="165" fontId="30" fillId="0" borderId="0" xfId="0" applyNumberFormat="1" applyFont="1" applyFill="1" applyBorder="1" applyAlignment="1">
      <alignment/>
    </xf>
    <xf numFmtId="1" fontId="29" fillId="33" borderId="11" xfId="0" applyFont="1" applyFill="1" applyBorder="1" applyAlignment="1">
      <alignment horizontal="center"/>
    </xf>
    <xf numFmtId="2" fontId="31" fillId="33" borderId="12" xfId="0" applyNumberFormat="1" applyFont="1" applyFill="1" applyBorder="1" applyAlignment="1">
      <alignment horizontal="center"/>
    </xf>
    <xf numFmtId="1" fontId="29" fillId="33" borderId="13" xfId="0" applyFont="1" applyFill="1" applyBorder="1" applyAlignment="1">
      <alignment horizontal="center"/>
    </xf>
    <xf numFmtId="0" fontId="24" fillId="34" borderId="12" xfId="0" applyNumberFormat="1" applyFont="1" applyFill="1" applyBorder="1" applyAlignment="1">
      <alignment horizontal="center"/>
    </xf>
    <xf numFmtId="0" fontId="24" fillId="33" borderId="12" xfId="0" applyNumberFormat="1" applyFont="1" applyFill="1" applyBorder="1" applyAlignment="1">
      <alignment horizontal="center"/>
    </xf>
    <xf numFmtId="1" fontId="24" fillId="33" borderId="14" xfId="0" applyFont="1" applyFill="1" applyBorder="1" applyAlignment="1">
      <alignment/>
    </xf>
    <xf numFmtId="1" fontId="24" fillId="33" borderId="0" xfId="0" applyFont="1" applyFill="1" applyBorder="1" applyAlignment="1">
      <alignment/>
    </xf>
    <xf numFmtId="1" fontId="24" fillId="33" borderId="15" xfId="0" applyFont="1" applyFill="1" applyBorder="1" applyAlignment="1">
      <alignment/>
    </xf>
    <xf numFmtId="2" fontId="0" fillId="33" borderId="12" xfId="0" applyNumberFormat="1" applyFill="1" applyBorder="1" applyAlignment="1">
      <alignment horizontal="center"/>
    </xf>
    <xf numFmtId="165" fontId="30" fillId="33" borderId="0" xfId="0" applyNumberFormat="1" applyFont="1" applyFill="1" applyBorder="1" applyAlignment="1">
      <alignment/>
    </xf>
    <xf numFmtId="1" fontId="17" fillId="0" borderId="0" xfId="0" applyFont="1" applyFill="1" applyAlignment="1">
      <alignment/>
    </xf>
    <xf numFmtId="1" fontId="24" fillId="0" borderId="0" xfId="0" applyFont="1" applyFill="1" applyBorder="1" applyAlignment="1">
      <alignment horizontal="left"/>
    </xf>
    <xf numFmtId="0" fontId="24" fillId="0" borderId="0" xfId="0" applyNumberFormat="1" applyFont="1" applyFill="1" applyBorder="1" applyAlignment="1">
      <alignment horizontal="center"/>
    </xf>
    <xf numFmtId="1" fontId="0" fillId="0" borderId="12" xfId="0" applyBorder="1" applyAlignment="1">
      <alignment/>
    </xf>
    <xf numFmtId="1" fontId="0" fillId="33" borderId="12" xfId="0" applyFill="1" applyBorder="1" applyAlignment="1">
      <alignment/>
    </xf>
    <xf numFmtId="165" fontId="30" fillId="0" borderId="16" xfId="0" applyNumberFormat="1" applyFont="1" applyFill="1" applyBorder="1" applyAlignment="1">
      <alignment/>
    </xf>
    <xf numFmtId="1" fontId="29" fillId="0" borderId="14" xfId="0" applyFont="1" applyFill="1" applyBorder="1" applyAlignment="1">
      <alignment horizontal="center"/>
    </xf>
    <xf numFmtId="165" fontId="30" fillId="0" borderId="14" xfId="0" applyNumberFormat="1" applyFont="1" applyFill="1" applyBorder="1" applyAlignment="1">
      <alignment/>
    </xf>
    <xf numFmtId="164" fontId="0" fillId="0" borderId="0" xfId="0" applyNumberFormat="1" applyAlignment="1">
      <alignment horizontal="center"/>
    </xf>
    <xf numFmtId="1" fontId="0" fillId="0" borderId="0" xfId="0" applyNumberFormat="1" applyAlignment="1">
      <alignment/>
    </xf>
    <xf numFmtId="1" fontId="24" fillId="0" borderId="16" xfId="0" applyNumberFormat="1" applyFont="1" applyFill="1" applyBorder="1" applyAlignment="1">
      <alignment horizontal="left"/>
    </xf>
    <xf numFmtId="1" fontId="10" fillId="0" borderId="0" xfId="0" applyNumberFormat="1" applyFont="1" applyAlignment="1">
      <alignment/>
    </xf>
    <xf numFmtId="1" fontId="0" fillId="0" borderId="0" xfId="0" applyNumberFormat="1" applyFont="1" applyFill="1" applyBorder="1" applyAlignment="1">
      <alignment horizontal="center"/>
    </xf>
    <xf numFmtId="1" fontId="0" fillId="0" borderId="0" xfId="0" applyNumberFormat="1" applyFill="1" applyBorder="1" applyAlignment="1">
      <alignment horizontal="center"/>
    </xf>
    <xf numFmtId="164" fontId="0" fillId="0" borderId="0" xfId="0" applyNumberFormat="1" applyAlignment="1">
      <alignment/>
    </xf>
    <xf numFmtId="164" fontId="24" fillId="33" borderId="14" xfId="0" applyNumberFormat="1" applyFont="1" applyFill="1" applyBorder="1" applyAlignment="1">
      <alignment/>
    </xf>
    <xf numFmtId="164" fontId="24" fillId="0" borderId="16" xfId="0" applyNumberFormat="1" applyFont="1" applyFill="1" applyBorder="1" applyAlignment="1">
      <alignment horizontal="left"/>
    </xf>
    <xf numFmtId="164" fontId="10" fillId="0" borderId="0" xfId="0" applyNumberFormat="1" applyFont="1" applyAlignment="1">
      <alignment/>
    </xf>
    <xf numFmtId="1" fontId="6" fillId="0" borderId="0" xfId="0" applyNumberFormat="1" applyFont="1" applyFill="1" applyAlignment="1">
      <alignment/>
    </xf>
    <xf numFmtId="1" fontId="6" fillId="0" borderId="0" xfId="0" applyNumberFormat="1" applyFont="1" applyAlignment="1">
      <alignment/>
    </xf>
    <xf numFmtId="1" fontId="25" fillId="33" borderId="0" xfId="0" applyNumberFormat="1" applyFont="1" applyFill="1" applyAlignment="1">
      <alignment horizontal="center"/>
    </xf>
    <xf numFmtId="1" fontId="5" fillId="33" borderId="0" xfId="0" applyNumberFormat="1" applyFont="1" applyFill="1" applyAlignment="1">
      <alignment horizontal="center"/>
    </xf>
    <xf numFmtId="1" fontId="23" fillId="0" borderId="0" xfId="0" applyNumberFormat="1" applyFont="1" applyAlignment="1">
      <alignment/>
    </xf>
    <xf numFmtId="1" fontId="24" fillId="0" borderId="0" xfId="0" applyNumberFormat="1" applyFont="1" applyAlignment="1">
      <alignment/>
    </xf>
    <xf numFmtId="1" fontId="24" fillId="33" borderId="0" xfId="0" applyNumberFormat="1" applyFont="1" applyFill="1" applyBorder="1" applyAlignment="1">
      <alignment/>
    </xf>
    <xf numFmtId="1" fontId="13" fillId="0" borderId="0" xfId="0" applyNumberFormat="1" applyFont="1" applyAlignment="1">
      <alignment/>
    </xf>
    <xf numFmtId="1" fontId="10" fillId="0" borderId="0" xfId="0" applyNumberFormat="1" applyFont="1" applyFill="1" applyAlignment="1">
      <alignment/>
    </xf>
    <xf numFmtId="1" fontId="13" fillId="0" borderId="0" xfId="0" applyNumberFormat="1" applyFont="1" applyFill="1" applyAlignment="1">
      <alignment/>
    </xf>
    <xf numFmtId="1" fontId="0" fillId="0" borderId="0" xfId="0" applyFill="1" applyBorder="1" applyAlignment="1">
      <alignment horizontal="center"/>
    </xf>
    <xf numFmtId="1" fontId="34" fillId="0" borderId="0" xfId="0" applyFont="1" applyAlignment="1">
      <alignment horizontal="center"/>
    </xf>
    <xf numFmtId="1" fontId="19" fillId="0" borderId="0" xfId="0" applyFont="1" applyAlignment="1">
      <alignment horizontal="center"/>
    </xf>
    <xf numFmtId="1" fontId="19" fillId="0" borderId="0" xfId="0" applyNumberFormat="1" applyFont="1" applyAlignment="1">
      <alignment horizontal="center"/>
    </xf>
    <xf numFmtId="1" fontId="10" fillId="0" borderId="0" xfId="0" applyNumberFormat="1" applyFont="1" applyAlignment="1">
      <alignment/>
    </xf>
    <xf numFmtId="1" fontId="0" fillId="33" borderId="0" xfId="0" applyNumberFormat="1" applyFill="1" applyAlignment="1">
      <alignment/>
    </xf>
    <xf numFmtId="1" fontId="5" fillId="33" borderId="0" xfId="0" applyNumberFormat="1" applyFont="1" applyFill="1" applyAlignment="1">
      <alignment/>
    </xf>
    <xf numFmtId="1" fontId="5" fillId="0" borderId="0" xfId="0" applyNumberFormat="1" applyFont="1" applyFill="1" applyAlignment="1">
      <alignment/>
    </xf>
    <xf numFmtId="1" fontId="24" fillId="33" borderId="15" xfId="0" applyNumberFormat="1" applyFont="1" applyFill="1" applyBorder="1" applyAlignment="1">
      <alignment/>
    </xf>
    <xf numFmtId="1" fontId="24" fillId="0" borderId="16" xfId="0" applyNumberFormat="1" applyFont="1" applyFill="1" applyBorder="1" applyAlignment="1">
      <alignment/>
    </xf>
    <xf numFmtId="1" fontId="0" fillId="0" borderId="0" xfId="0" applyNumberFormat="1" applyFont="1" applyAlignment="1">
      <alignment/>
    </xf>
    <xf numFmtId="1" fontId="34" fillId="0" borderId="0" xfId="0" applyNumberFormat="1" applyFont="1" applyAlignment="1">
      <alignment horizontal="center"/>
    </xf>
    <xf numFmtId="164" fontId="0" fillId="0" borderId="0" xfId="0" applyNumberFormat="1" applyFont="1" applyFill="1" applyBorder="1" applyAlignment="1">
      <alignment horizontal="center"/>
    </xf>
    <xf numFmtId="164" fontId="0" fillId="0" borderId="0" xfId="0" applyNumberFormat="1" applyFill="1" applyBorder="1" applyAlignment="1">
      <alignment horizontal="center"/>
    </xf>
    <xf numFmtId="1" fontId="36" fillId="0" borderId="0" xfId="0" applyNumberFormat="1" applyFont="1" applyAlignment="1">
      <alignment/>
    </xf>
    <xf numFmtId="1" fontId="36" fillId="0" borderId="0" xfId="0" applyFont="1" applyAlignment="1">
      <alignment/>
    </xf>
    <xf numFmtId="1" fontId="39" fillId="0" borderId="0" xfId="0" applyFont="1" applyAlignment="1">
      <alignment/>
    </xf>
    <xf numFmtId="1" fontId="39" fillId="0" borderId="0" xfId="0" applyNumberFormat="1" applyFont="1" applyAlignment="1">
      <alignment/>
    </xf>
    <xf numFmtId="1" fontId="0" fillId="0" borderId="17" xfId="0" applyBorder="1" applyAlignment="1">
      <alignment/>
    </xf>
    <xf numFmtId="2" fontId="0" fillId="0" borderId="17" xfId="0" applyNumberFormat="1" applyBorder="1" applyAlignment="1">
      <alignment/>
    </xf>
    <xf numFmtId="1" fontId="2" fillId="0" borderId="0" xfId="0" applyFont="1" applyAlignment="1">
      <alignment horizontal="left"/>
    </xf>
    <xf numFmtId="1" fontId="19" fillId="0" borderId="18" xfId="0" applyFont="1" applyFill="1" applyBorder="1" applyAlignment="1">
      <alignment horizontal="center"/>
    </xf>
    <xf numFmtId="1" fontId="19" fillId="0" borderId="19" xfId="0" applyFont="1" applyFill="1" applyBorder="1" applyAlignment="1">
      <alignment horizontal="center"/>
    </xf>
    <xf numFmtId="164" fontId="19" fillId="0" borderId="20" xfId="0" applyNumberFormat="1" applyFont="1" applyFill="1" applyBorder="1" applyAlignment="1">
      <alignment horizontal="center"/>
    </xf>
    <xf numFmtId="164" fontId="19" fillId="0" borderId="21" xfId="0" applyNumberFormat="1" applyFont="1" applyFill="1" applyBorder="1" applyAlignment="1">
      <alignment horizontal="center"/>
    </xf>
    <xf numFmtId="1" fontId="19" fillId="0" borderId="18" xfId="0" applyFont="1" applyBorder="1" applyAlignment="1">
      <alignment horizontal="center"/>
    </xf>
    <xf numFmtId="164" fontId="19" fillId="0" borderId="20" xfId="0" applyNumberFormat="1" applyFont="1" applyBorder="1" applyAlignment="1">
      <alignment horizontal="center"/>
    </xf>
    <xf numFmtId="164" fontId="19" fillId="0" borderId="21" xfId="0" applyNumberFormat="1" applyFont="1" applyBorder="1" applyAlignment="1">
      <alignment horizontal="center"/>
    </xf>
    <xf numFmtId="1" fontId="23" fillId="33" borderId="11" xfId="0" applyFont="1" applyFill="1" applyBorder="1" applyAlignment="1">
      <alignment horizontal="center"/>
    </xf>
    <xf numFmtId="2" fontId="25" fillId="33" borderId="22" xfId="0" applyNumberFormat="1" applyFont="1" applyFill="1" applyBorder="1" applyAlignment="1">
      <alignment horizontal="center"/>
    </xf>
    <xf numFmtId="2" fontId="0" fillId="33" borderId="22" xfId="0" applyNumberFormat="1" applyFill="1" applyBorder="1" applyAlignment="1">
      <alignment/>
    </xf>
    <xf numFmtId="1" fontId="25" fillId="33" borderId="20" xfId="0" applyFont="1" applyFill="1" applyBorder="1" applyAlignment="1">
      <alignment/>
    </xf>
    <xf numFmtId="1" fontId="25" fillId="33" borderId="23" xfId="0" applyFont="1" applyFill="1" applyBorder="1" applyAlignment="1">
      <alignment horizontal="center"/>
    </xf>
    <xf numFmtId="1" fontId="5" fillId="33" borderId="21" xfId="0" applyFont="1" applyFill="1" applyBorder="1" applyAlignment="1">
      <alignment horizontal="center"/>
    </xf>
    <xf numFmtId="1" fontId="5" fillId="33" borderId="23" xfId="0" applyFont="1" applyFill="1" applyBorder="1" applyAlignment="1">
      <alignment horizontal="center"/>
    </xf>
    <xf numFmtId="1" fontId="5" fillId="33" borderId="24" xfId="0" applyFont="1" applyFill="1" applyBorder="1" applyAlignment="1">
      <alignment horizontal="center"/>
    </xf>
    <xf numFmtId="1" fontId="5" fillId="33" borderId="25" xfId="0" applyFont="1" applyFill="1" applyBorder="1" applyAlignment="1">
      <alignment horizontal="center"/>
    </xf>
    <xf numFmtId="1" fontId="5" fillId="33" borderId="26" xfId="0" applyFont="1" applyFill="1" applyBorder="1" applyAlignment="1">
      <alignment horizontal="center"/>
    </xf>
    <xf numFmtId="1" fontId="25" fillId="33" borderId="20" xfId="0" applyFont="1" applyFill="1" applyBorder="1" applyAlignment="1">
      <alignment horizontal="center"/>
    </xf>
    <xf numFmtId="1" fontId="5" fillId="33" borderId="27" xfId="0" applyFont="1" applyFill="1" applyBorder="1" applyAlignment="1">
      <alignment horizontal="center"/>
    </xf>
    <xf numFmtId="1" fontId="5" fillId="33" borderId="28" xfId="0" applyFont="1" applyFill="1" applyBorder="1" applyAlignment="1">
      <alignment horizontal="center"/>
    </xf>
    <xf numFmtId="1" fontId="5" fillId="33" borderId="29" xfId="0" applyFont="1" applyFill="1" applyBorder="1" applyAlignment="1">
      <alignment horizontal="center"/>
    </xf>
    <xf numFmtId="1" fontId="0" fillId="0" borderId="0" xfId="0" applyFill="1" applyAlignment="1" applyProtection="1">
      <alignment/>
      <protection locked="0"/>
    </xf>
    <xf numFmtId="1" fontId="0" fillId="0" borderId="0" xfId="0" applyAlignment="1" applyProtection="1">
      <alignment/>
      <protection locked="0"/>
    </xf>
    <xf numFmtId="164" fontId="0" fillId="0" borderId="0" xfId="0" applyNumberFormat="1" applyAlignment="1" applyProtection="1">
      <alignment/>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1" fontId="41" fillId="33" borderId="0" xfId="0" applyFont="1" applyFill="1" applyAlignment="1">
      <alignment/>
    </xf>
    <xf numFmtId="2" fontId="41" fillId="33" borderId="0" xfId="0" applyNumberFormat="1" applyFont="1" applyFill="1" applyAlignment="1">
      <alignment/>
    </xf>
    <xf numFmtId="2" fontId="0" fillId="35" borderId="30" xfId="0" applyNumberFormat="1" applyFont="1" applyFill="1" applyBorder="1" applyAlignment="1" applyProtection="1">
      <alignment/>
      <protection locked="0"/>
    </xf>
    <xf numFmtId="2" fontId="0" fillId="35" borderId="30" xfId="0" applyNumberFormat="1" applyFill="1" applyBorder="1" applyAlignment="1" applyProtection="1">
      <alignment/>
      <protection locked="0"/>
    </xf>
    <xf numFmtId="2" fontId="0" fillId="35" borderId="31" xfId="0" applyNumberFormat="1" applyFill="1" applyBorder="1" applyAlignment="1" applyProtection="1">
      <alignment/>
      <protection locked="0"/>
    </xf>
    <xf numFmtId="1" fontId="42" fillId="36" borderId="0" xfId="0" applyFont="1" applyFill="1" applyAlignment="1">
      <alignment/>
    </xf>
    <xf numFmtId="1" fontId="43" fillId="36" borderId="0" xfId="0" applyFont="1" applyFill="1" applyAlignment="1">
      <alignment/>
    </xf>
    <xf numFmtId="1" fontId="0" fillId="36" borderId="0" xfId="0" applyFont="1" applyFill="1" applyAlignment="1">
      <alignment/>
    </xf>
    <xf numFmtId="1" fontId="0" fillId="36" borderId="0" xfId="0" applyFill="1" applyAlignment="1">
      <alignment/>
    </xf>
    <xf numFmtId="1" fontId="0" fillId="36" borderId="0" xfId="0" applyFill="1" applyBorder="1" applyAlignment="1">
      <alignment/>
    </xf>
    <xf numFmtId="2" fontId="0" fillId="36" borderId="0" xfId="0" applyNumberFormat="1" applyFill="1" applyBorder="1" applyAlignment="1">
      <alignment/>
    </xf>
    <xf numFmtId="1" fontId="22" fillId="0" borderId="0" xfId="0" applyFont="1" applyAlignment="1">
      <alignment/>
    </xf>
    <xf numFmtId="1" fontId="46" fillId="37" borderId="32" xfId="0" applyFont="1" applyFill="1" applyBorder="1" applyAlignment="1">
      <alignment horizontal="center" vertical="center"/>
    </xf>
    <xf numFmtId="2" fontId="6" fillId="0" borderId="0" xfId="0" applyNumberFormat="1" applyFont="1" applyAlignment="1">
      <alignment/>
    </xf>
    <xf numFmtId="1" fontId="16" fillId="0" borderId="0" xfId="0" applyFont="1" applyAlignment="1">
      <alignment/>
    </xf>
    <xf numFmtId="1" fontId="47" fillId="0" borderId="0" xfId="0" applyNumberFormat="1" applyFont="1" applyAlignment="1">
      <alignment/>
    </xf>
    <xf numFmtId="1" fontId="47" fillId="0" borderId="0" xfId="0" applyNumberFormat="1" applyFont="1" applyFill="1" applyAlignment="1">
      <alignment/>
    </xf>
    <xf numFmtId="1" fontId="47" fillId="0" borderId="0" xfId="0" applyFont="1" applyFill="1" applyAlignment="1">
      <alignment/>
    </xf>
    <xf numFmtId="164" fontId="19" fillId="0" borderId="23" xfId="0" applyNumberFormat="1" applyFont="1" applyFill="1" applyBorder="1" applyAlignment="1">
      <alignment horizontal="center"/>
    </xf>
    <xf numFmtId="164" fontId="19" fillId="0" borderId="23" xfId="0" applyNumberFormat="1" applyFont="1" applyBorder="1" applyAlignment="1">
      <alignment horizontal="center"/>
    </xf>
    <xf numFmtId="1" fontId="20" fillId="38" borderId="22" xfId="0" applyFont="1" applyFill="1" applyBorder="1" applyAlignment="1">
      <alignment horizontal="center"/>
    </xf>
    <xf numFmtId="1" fontId="20" fillId="38" borderId="18" xfId="0" applyFont="1" applyFill="1" applyBorder="1" applyAlignment="1">
      <alignment horizontal="center"/>
    </xf>
    <xf numFmtId="164" fontId="19" fillId="0" borderId="20" xfId="0" applyNumberFormat="1" applyFont="1" applyFill="1" applyBorder="1" applyAlignment="1">
      <alignment horizontal="center"/>
    </xf>
    <xf numFmtId="164" fontId="19" fillId="0" borderId="23" xfId="0" applyNumberFormat="1" applyFont="1" applyFill="1" applyBorder="1" applyAlignment="1">
      <alignment horizontal="center"/>
    </xf>
    <xf numFmtId="164" fontId="19" fillId="0" borderId="21" xfId="0" applyNumberFormat="1" applyFont="1" applyFill="1" applyBorder="1" applyAlignment="1">
      <alignment horizontal="center"/>
    </xf>
    <xf numFmtId="1" fontId="20" fillId="38" borderId="18" xfId="0" applyNumberFormat="1" applyFont="1" applyFill="1" applyBorder="1" applyAlignment="1">
      <alignment horizontal="center"/>
    </xf>
    <xf numFmtId="164" fontId="19" fillId="0" borderId="20" xfId="0" applyNumberFormat="1" applyFont="1" applyBorder="1" applyAlignment="1">
      <alignment horizontal="center"/>
    </xf>
    <xf numFmtId="164" fontId="19" fillId="0" borderId="23" xfId="0" applyNumberFormat="1" applyFont="1" applyBorder="1" applyAlignment="1">
      <alignment horizontal="center"/>
    </xf>
    <xf numFmtId="164" fontId="19" fillId="0" borderId="21" xfId="0" applyNumberFormat="1" applyFont="1" applyBorder="1" applyAlignment="1">
      <alignment horizontal="center"/>
    </xf>
    <xf numFmtId="1" fontId="24" fillId="33" borderId="14" xfId="0" applyFont="1" applyFill="1" applyBorder="1" applyAlignment="1">
      <alignment horizontal="left"/>
    </xf>
    <xf numFmtId="1" fontId="24" fillId="33" borderId="0" xfId="0" applyFont="1" applyFill="1" applyBorder="1" applyAlignment="1">
      <alignment horizontal="left"/>
    </xf>
    <xf numFmtId="1" fontId="24" fillId="33" borderId="15" xfId="0" applyFont="1" applyFill="1" applyBorder="1" applyAlignment="1">
      <alignment horizontal="left"/>
    </xf>
    <xf numFmtId="0" fontId="24" fillId="0" borderId="12" xfId="0" applyNumberFormat="1" applyFont="1" applyFill="1" applyBorder="1" applyAlignment="1">
      <alignment horizontal="center"/>
    </xf>
    <xf numFmtId="0" fontId="24" fillId="0" borderId="13" xfId="0" applyNumberFormat="1" applyFont="1" applyFill="1" applyBorder="1" applyAlignment="1">
      <alignment horizontal="center"/>
    </xf>
    <xf numFmtId="1" fontId="5" fillId="33" borderId="33" xfId="0" applyFont="1" applyFill="1" applyBorder="1" applyAlignment="1">
      <alignment horizontal="center"/>
    </xf>
    <xf numFmtId="1" fontId="5" fillId="33" borderId="34" xfId="0" applyFont="1" applyFill="1" applyBorder="1" applyAlignment="1">
      <alignment horizontal="center"/>
    </xf>
    <xf numFmtId="1" fontId="4" fillId="39" borderId="32" xfId="0" applyFont="1" applyFill="1" applyBorder="1" applyAlignment="1" applyProtection="1">
      <alignment/>
      <protection/>
    </xf>
    <xf numFmtId="1" fontId="4" fillId="39" borderId="35" xfId="0" applyFont="1" applyFill="1" applyBorder="1" applyAlignment="1" applyProtection="1">
      <alignment/>
      <protection/>
    </xf>
    <xf numFmtId="1" fontId="4" fillId="39" borderId="36" xfId="0" applyFont="1" applyFill="1" applyBorder="1" applyAlignment="1" applyProtection="1">
      <alignment/>
      <protection/>
    </xf>
    <xf numFmtId="164" fontId="0" fillId="0" borderId="0" xfId="0" applyNumberFormat="1" applyAlignment="1" applyProtection="1">
      <alignment/>
      <protection/>
    </xf>
    <xf numFmtId="1" fontId="0" fillId="0" borderId="0" xfId="0" applyAlignment="1" applyProtection="1">
      <alignment/>
      <protection/>
    </xf>
    <xf numFmtId="49" fontId="49" fillId="39" borderId="37" xfId="0" applyNumberFormat="1" applyFont="1" applyFill="1" applyBorder="1" applyAlignment="1" applyProtection="1">
      <alignment/>
      <protection/>
    </xf>
    <xf numFmtId="49" fontId="49" fillId="39" borderId="38" xfId="0" applyNumberFormat="1" applyFont="1" applyFill="1" applyBorder="1" applyAlignment="1" applyProtection="1">
      <alignment/>
      <protection/>
    </xf>
    <xf numFmtId="49" fontId="49" fillId="39" borderId="39" xfId="0" applyNumberFormat="1" applyFont="1" applyFill="1" applyBorder="1" applyAlignment="1" applyProtection="1">
      <alignment/>
      <protection/>
    </xf>
    <xf numFmtId="1" fontId="0" fillId="0" borderId="0" xfId="0" applyFill="1" applyAlignment="1" applyProtection="1">
      <alignment/>
      <protection/>
    </xf>
    <xf numFmtId="49" fontId="49" fillId="39" borderId="40" xfId="0" applyNumberFormat="1" applyFont="1" applyFill="1" applyBorder="1" applyAlignment="1" applyProtection="1">
      <alignment/>
      <protection/>
    </xf>
    <xf numFmtId="49" fontId="49" fillId="39" borderId="0" xfId="0" applyNumberFormat="1" applyFont="1" applyFill="1" applyBorder="1" applyAlignment="1" applyProtection="1">
      <alignment/>
      <protection/>
    </xf>
    <xf numFmtId="49" fontId="49" fillId="39" borderId="41" xfId="0" applyNumberFormat="1" applyFont="1" applyFill="1" applyBorder="1" applyAlignment="1" applyProtection="1">
      <alignment/>
      <protection/>
    </xf>
    <xf numFmtId="49" fontId="49" fillId="39" borderId="42" xfId="0" applyNumberFormat="1" applyFont="1" applyFill="1" applyBorder="1" applyAlignment="1" applyProtection="1">
      <alignment/>
      <protection/>
    </xf>
    <xf numFmtId="49" fontId="49" fillId="39" borderId="43" xfId="0" applyNumberFormat="1" applyFont="1" applyFill="1" applyBorder="1" applyAlignment="1" applyProtection="1">
      <alignment/>
      <protection/>
    </xf>
    <xf numFmtId="1" fontId="49" fillId="39" borderId="43" xfId="0" applyFont="1" applyFill="1" applyBorder="1" applyAlignment="1" applyProtection="1">
      <alignment/>
      <protection/>
    </xf>
    <xf numFmtId="1" fontId="49" fillId="39" borderId="44" xfId="0" applyFont="1" applyFill="1" applyBorder="1" applyAlignment="1" applyProtection="1">
      <alignment/>
      <protection/>
    </xf>
    <xf numFmtId="1" fontId="49" fillId="39" borderId="42" xfId="0" applyFont="1" applyFill="1" applyBorder="1" applyAlignment="1" applyProtection="1">
      <alignment/>
      <protection/>
    </xf>
    <xf numFmtId="1" fontId="30" fillId="0" borderId="0" xfId="0" applyFont="1" applyAlignment="1">
      <alignment/>
    </xf>
    <xf numFmtId="1" fontId="0" fillId="33" borderId="0" xfId="0" applyFill="1" applyAlignment="1">
      <alignment/>
    </xf>
    <xf numFmtId="2" fontId="10" fillId="0" borderId="30" xfId="0" applyNumberFormat="1" applyFont="1" applyBorder="1" applyAlignment="1" applyProtection="1">
      <alignment/>
      <protection locked="0"/>
    </xf>
    <xf numFmtId="166" fontId="10" fillId="0" borderId="30" xfId="0" applyNumberFormat="1" applyFont="1" applyBorder="1" applyAlignment="1" applyProtection="1">
      <alignment horizontal="right"/>
      <protection locked="0"/>
    </xf>
    <xf numFmtId="2" fontId="10" fillId="0" borderId="30" xfId="0" applyNumberFormat="1" applyFont="1" applyBorder="1" applyAlignment="1" applyProtection="1">
      <alignment horizontal="right"/>
      <protection locked="0"/>
    </xf>
    <xf numFmtId="1" fontId="0" fillId="0" borderId="10" xfId="0" applyFill="1" applyBorder="1" applyAlignment="1">
      <alignment/>
    </xf>
    <xf numFmtId="1" fontId="10" fillId="0" borderId="30" xfId="0" applyFont="1" applyBorder="1" applyAlignment="1" applyProtection="1">
      <alignment/>
      <protection locked="0"/>
    </xf>
    <xf numFmtId="166" fontId="10" fillId="0" borderId="30" xfId="0" applyNumberFormat="1" applyFont="1" applyBorder="1" applyAlignment="1" applyProtection="1">
      <alignment/>
      <protection locked="0"/>
    </xf>
    <xf numFmtId="164" fontId="10" fillId="0" borderId="45" xfId="0" applyNumberFormat="1" applyFont="1" applyBorder="1" applyAlignment="1" applyProtection="1">
      <alignment horizontal="right"/>
      <protection locked="0"/>
    </xf>
    <xf numFmtId="0" fontId="0" fillId="0" borderId="0" xfId="0" applyNumberFormat="1" applyAlignment="1" applyProtection="1">
      <alignment horizontal="left" vertical="center" wrapText="1"/>
      <protection hidden="1"/>
    </xf>
    <xf numFmtId="1" fontId="0" fillId="40" borderId="30" xfId="0" applyFont="1" applyFill="1" applyBorder="1" applyAlignment="1" applyProtection="1">
      <alignment/>
      <protection locked="0"/>
    </xf>
    <xf numFmtId="1" fontId="7" fillId="0" borderId="46" xfId="0" applyFont="1" applyBorder="1" applyAlignment="1">
      <alignment vertical="center"/>
    </xf>
    <xf numFmtId="1" fontId="7" fillId="0" borderId="0" xfId="0" applyFont="1" applyAlignment="1">
      <alignment vertical="center"/>
    </xf>
    <xf numFmtId="1" fontId="11" fillId="0" borderId="0" xfId="0" applyFont="1" applyAlignment="1">
      <alignment vertical="center"/>
    </xf>
    <xf numFmtId="1" fontId="11" fillId="0" borderId="0" xfId="0" applyFont="1" applyFill="1" applyAlignment="1">
      <alignment vertical="center"/>
    </xf>
    <xf numFmtId="1" fontId="10" fillId="0" borderId="0" xfId="0" applyFont="1" applyAlignment="1">
      <alignment vertical="center"/>
    </xf>
    <xf numFmtId="1" fontId="118" fillId="0" borderId="0" xfId="0" applyNumberFormat="1" applyFont="1" applyFill="1" applyAlignment="1">
      <alignment/>
    </xf>
    <xf numFmtId="0" fontId="0" fillId="0" borderId="0" xfId="0" applyNumberFormat="1" applyAlignment="1" applyProtection="1">
      <alignment vertical="center" wrapText="1"/>
      <protection hidden="1"/>
    </xf>
    <xf numFmtId="1" fontId="54" fillId="0" borderId="0" xfId="0" applyFont="1" applyAlignment="1">
      <alignment/>
    </xf>
    <xf numFmtId="164" fontId="55" fillId="0" borderId="17" xfId="0" applyNumberFormat="1" applyFont="1" applyBorder="1" applyAlignment="1">
      <alignment/>
    </xf>
    <xf numFmtId="1" fontId="56" fillId="0" borderId="17" xfId="0" applyNumberFormat="1" applyFont="1" applyBorder="1" applyAlignment="1">
      <alignment/>
    </xf>
    <xf numFmtId="1" fontId="56" fillId="0" borderId="17" xfId="0" applyFont="1" applyBorder="1" applyAlignment="1">
      <alignment/>
    </xf>
    <xf numFmtId="1" fontId="56" fillId="0" borderId="0" xfId="0" applyFont="1" applyBorder="1" applyAlignment="1">
      <alignment/>
    </xf>
    <xf numFmtId="1" fontId="56" fillId="0" borderId="0" xfId="0" applyFont="1" applyAlignment="1">
      <alignment/>
    </xf>
    <xf numFmtId="164" fontId="57" fillId="0" borderId="10" xfId="0" applyNumberFormat="1" applyFont="1" applyBorder="1" applyAlignment="1">
      <alignment/>
    </xf>
    <xf numFmtId="1" fontId="56" fillId="0" borderId="10" xfId="0" applyNumberFormat="1" applyFont="1" applyBorder="1" applyAlignment="1">
      <alignment/>
    </xf>
    <xf numFmtId="1" fontId="56" fillId="0" borderId="10" xfId="0" applyFont="1" applyBorder="1" applyAlignment="1">
      <alignment/>
    </xf>
    <xf numFmtId="1" fontId="58" fillId="0" borderId="10" xfId="0" applyFont="1" applyFill="1" applyBorder="1" applyAlignment="1">
      <alignment/>
    </xf>
    <xf numFmtId="1" fontId="59" fillId="0" borderId="10" xfId="0" applyNumberFormat="1" applyFont="1" applyBorder="1" applyAlignment="1">
      <alignment/>
    </xf>
    <xf numFmtId="1" fontId="58" fillId="0" borderId="10" xfId="0" applyNumberFormat="1" applyFont="1" applyFill="1" applyBorder="1" applyAlignment="1">
      <alignment/>
    </xf>
    <xf numFmtId="1" fontId="56" fillId="0" borderId="10" xfId="0" applyFont="1" applyFill="1" applyBorder="1" applyAlignment="1">
      <alignment/>
    </xf>
    <xf numFmtId="164" fontId="57" fillId="0" borderId="0" xfId="0" applyNumberFormat="1" applyFont="1" applyBorder="1" applyAlignment="1">
      <alignment/>
    </xf>
    <xf numFmtId="1" fontId="56" fillId="0" borderId="0" xfId="0" applyNumberFormat="1" applyFont="1" applyBorder="1" applyAlignment="1">
      <alignment/>
    </xf>
    <xf numFmtId="1" fontId="56" fillId="0" borderId="0" xfId="0" applyFont="1" applyFill="1" applyAlignment="1">
      <alignment/>
    </xf>
    <xf numFmtId="164" fontId="60" fillId="0" borderId="0" xfId="0" applyNumberFormat="1" applyFont="1" applyAlignment="1">
      <alignment/>
    </xf>
    <xf numFmtId="1" fontId="61" fillId="0" borderId="0" xfId="0" applyNumberFormat="1" applyFont="1" applyAlignment="1">
      <alignment/>
    </xf>
    <xf numFmtId="1" fontId="57" fillId="0" borderId="0" xfId="0" applyNumberFormat="1" applyFont="1" applyAlignment="1">
      <alignment/>
    </xf>
    <xf numFmtId="1" fontId="60" fillId="0" borderId="0" xfId="0" applyFont="1" applyAlignment="1">
      <alignment/>
    </xf>
    <xf numFmtId="1" fontId="60" fillId="0" borderId="0" xfId="0" applyFont="1" applyFill="1" applyAlignment="1">
      <alignment/>
    </xf>
    <xf numFmtId="164" fontId="54" fillId="0" borderId="0" xfId="0" applyNumberFormat="1" applyFont="1" applyAlignment="1">
      <alignment/>
    </xf>
    <xf numFmtId="1" fontId="64" fillId="0" borderId="0" xfId="0" applyNumberFormat="1" applyFont="1" applyFill="1" applyAlignment="1">
      <alignment/>
    </xf>
    <xf numFmtId="1" fontId="51" fillId="0" borderId="0" xfId="0" applyNumberFormat="1" applyFont="1" applyAlignment="1">
      <alignment/>
    </xf>
    <xf numFmtId="1" fontId="65" fillId="0" borderId="0" xfId="0" applyFont="1" applyFill="1" applyAlignment="1">
      <alignment/>
    </xf>
    <xf numFmtId="1" fontId="54" fillId="0" borderId="0" xfId="0" applyFont="1" applyFill="1" applyAlignment="1">
      <alignment/>
    </xf>
    <xf numFmtId="1" fontId="16" fillId="0" borderId="0" xfId="0" applyNumberFormat="1" applyFont="1" applyFill="1" applyAlignment="1">
      <alignment vertical="center"/>
    </xf>
    <xf numFmtId="1" fontId="0" fillId="40" borderId="30" xfId="0" applyNumberFormat="1" applyFont="1" applyFill="1" applyBorder="1" applyAlignment="1" applyProtection="1">
      <alignment horizontal="center"/>
      <protection locked="0"/>
    </xf>
    <xf numFmtId="1" fontId="64" fillId="0" borderId="0" xfId="0" applyNumberFormat="1" applyFont="1" applyAlignment="1">
      <alignment/>
    </xf>
    <xf numFmtId="1" fontId="50" fillId="0" borderId="0" xfId="0" applyFont="1" applyFill="1" applyAlignment="1">
      <alignment/>
    </xf>
    <xf numFmtId="1" fontId="67" fillId="41" borderId="0" xfId="0" applyFont="1" applyFill="1" applyAlignment="1">
      <alignment/>
    </xf>
    <xf numFmtId="164" fontId="10" fillId="0" borderId="0" xfId="0" applyNumberFormat="1" applyFont="1" applyAlignment="1">
      <alignment horizontal="right"/>
    </xf>
    <xf numFmtId="164" fontId="51" fillId="0" borderId="0" xfId="0" applyNumberFormat="1" applyFont="1" applyAlignment="1">
      <alignment/>
    </xf>
    <xf numFmtId="1" fontId="51" fillId="0" borderId="0" xfId="0" applyFont="1" applyAlignment="1">
      <alignment/>
    </xf>
    <xf numFmtId="1" fontId="68" fillId="0" borderId="0" xfId="0" applyFont="1" applyAlignment="1">
      <alignment/>
    </xf>
    <xf numFmtId="1" fontId="51" fillId="0" borderId="0" xfId="0" applyFont="1" applyFill="1" applyAlignment="1">
      <alignment/>
    </xf>
    <xf numFmtId="0" fontId="47" fillId="0" borderId="0" xfId="55" applyFont="1" applyAlignment="1" applyProtection="1">
      <alignment horizontal="right"/>
      <protection hidden="1"/>
    </xf>
    <xf numFmtId="14" fontId="0" fillId="42" borderId="47" xfId="55" applyNumberFormat="1" applyFont="1" applyFill="1" applyBorder="1" applyAlignment="1" applyProtection="1">
      <alignment horizontal="center" vertical="center" wrapText="1"/>
      <protection locked="0"/>
    </xf>
    <xf numFmtId="14" fontId="0" fillId="42" borderId="30" xfId="0" applyNumberFormat="1" applyFont="1" applyFill="1" applyBorder="1" applyAlignment="1" applyProtection="1">
      <alignment horizontal="center" vertical="center" wrapText="1"/>
      <protection locked="0"/>
    </xf>
    <xf numFmtId="1" fontId="73" fillId="41" borderId="0" xfId="0" applyFont="1" applyFill="1" applyAlignment="1">
      <alignment/>
    </xf>
    <xf numFmtId="1" fontId="74" fillId="0" borderId="0" xfId="0" applyNumberFormat="1" applyFont="1" applyAlignment="1">
      <alignment/>
    </xf>
    <xf numFmtId="1" fontId="10" fillId="0" borderId="10" xfId="0" applyNumberFormat="1" applyFont="1" applyBorder="1" applyAlignment="1">
      <alignment/>
    </xf>
    <xf numFmtId="1" fontId="0" fillId="0" borderId="10" xfId="0" applyFont="1" applyBorder="1" applyAlignment="1">
      <alignment/>
    </xf>
    <xf numFmtId="1" fontId="0" fillId="0" borderId="10" xfId="0" applyFont="1" applyFill="1" applyBorder="1" applyAlignment="1">
      <alignment/>
    </xf>
    <xf numFmtId="1" fontId="118" fillId="0" borderId="0" xfId="0" applyFont="1" applyAlignment="1">
      <alignment/>
    </xf>
    <xf numFmtId="1" fontId="57" fillId="0" borderId="10" xfId="0" applyFont="1" applyBorder="1" applyAlignment="1">
      <alignment/>
    </xf>
    <xf numFmtId="2" fontId="56" fillId="0" borderId="10" xfId="0" applyNumberFormat="1" applyFont="1" applyBorder="1" applyAlignment="1">
      <alignment/>
    </xf>
    <xf numFmtId="1" fontId="57" fillId="0" borderId="0" xfId="0" applyFont="1" applyBorder="1" applyAlignment="1">
      <alignment/>
    </xf>
    <xf numFmtId="2" fontId="56" fillId="0" borderId="0" xfId="0" applyNumberFormat="1" applyFont="1" applyBorder="1" applyAlignment="1">
      <alignment/>
    </xf>
    <xf numFmtId="1" fontId="55" fillId="0" borderId="17" xfId="0" applyFont="1" applyBorder="1" applyAlignment="1">
      <alignment/>
    </xf>
    <xf numFmtId="1" fontId="59" fillId="0" borderId="10" xfId="0" applyFont="1" applyBorder="1" applyAlignment="1">
      <alignment/>
    </xf>
    <xf numFmtId="1" fontId="61" fillId="0" borderId="0" xfId="0" applyFont="1" applyAlignment="1">
      <alignment/>
    </xf>
    <xf numFmtId="2" fontId="57" fillId="0" borderId="0" xfId="0" applyNumberFormat="1" applyFont="1" applyAlignment="1">
      <alignment/>
    </xf>
    <xf numFmtId="1" fontId="6" fillId="0" borderId="46" xfId="0" applyFont="1" applyBorder="1" applyAlignment="1">
      <alignment vertical="center"/>
    </xf>
    <xf numFmtId="1" fontId="6" fillId="0" borderId="0" xfId="0" applyFont="1" applyAlignment="1">
      <alignment vertical="center"/>
    </xf>
    <xf numFmtId="1" fontId="10" fillId="0" borderId="0" xfId="0" applyFont="1" applyFill="1" applyAlignment="1">
      <alignment vertical="center"/>
    </xf>
    <xf numFmtId="2" fontId="0" fillId="40" borderId="30" xfId="0" applyNumberFormat="1" applyFont="1" applyFill="1" applyBorder="1" applyAlignment="1" applyProtection="1">
      <alignment horizontal="center"/>
      <protection locked="0"/>
    </xf>
    <xf numFmtId="1" fontId="10" fillId="0" borderId="0" xfId="0" applyFont="1" applyAlignment="1">
      <alignment horizontal="right"/>
    </xf>
    <xf numFmtId="1" fontId="64" fillId="0" borderId="0" xfId="0" applyFont="1" applyFill="1" applyAlignment="1">
      <alignment/>
    </xf>
    <xf numFmtId="2" fontId="51" fillId="0" borderId="0" xfId="0" applyNumberFormat="1" applyFont="1" applyAlignment="1">
      <alignment/>
    </xf>
    <xf numFmtId="1" fontId="64" fillId="0" borderId="0" xfId="0" applyFont="1" applyAlignment="1">
      <alignment/>
    </xf>
    <xf numFmtId="1" fontId="0" fillId="0" borderId="10" xfId="0" applyNumberFormat="1" applyFont="1" applyFill="1" applyBorder="1" applyAlignment="1">
      <alignment horizontal="center"/>
    </xf>
    <xf numFmtId="1" fontId="0" fillId="0" borderId="10" xfId="0" applyNumberFormat="1" applyFill="1" applyBorder="1" applyAlignment="1">
      <alignment horizontal="center"/>
    </xf>
    <xf numFmtId="1" fontId="0" fillId="0" borderId="10" xfId="0" applyFill="1" applyBorder="1" applyAlignment="1">
      <alignment horizontal="center"/>
    </xf>
    <xf numFmtId="1" fontId="73" fillId="0" borderId="0" xfId="0" applyFont="1" applyFill="1" applyAlignment="1">
      <alignment/>
    </xf>
    <xf numFmtId="1" fontId="20" fillId="38" borderId="13" xfId="0" applyFont="1" applyFill="1" applyBorder="1" applyAlignment="1">
      <alignment horizontal="center"/>
    </xf>
    <xf numFmtId="1" fontId="19" fillId="0" borderId="19" xfId="0" applyFont="1" applyFill="1" applyBorder="1" applyAlignment="1">
      <alignment horizontal="center"/>
    </xf>
    <xf numFmtId="1" fontId="20" fillId="38" borderId="48" xfId="0" applyFont="1" applyFill="1" applyBorder="1" applyAlignment="1">
      <alignment horizontal="center"/>
    </xf>
    <xf numFmtId="1" fontId="20" fillId="38" borderId="48" xfId="0" applyNumberFormat="1" applyFont="1" applyFill="1" applyBorder="1" applyAlignment="1">
      <alignment horizontal="center"/>
    </xf>
    <xf numFmtId="49" fontId="49" fillId="39" borderId="49" xfId="0" applyNumberFormat="1" applyFont="1" applyFill="1" applyBorder="1" applyAlignment="1" applyProtection="1">
      <alignment/>
      <protection/>
    </xf>
    <xf numFmtId="49" fontId="49" fillId="39" borderId="50" xfId="0" applyNumberFormat="1" applyFont="1" applyFill="1" applyBorder="1" applyAlignment="1" applyProtection="1">
      <alignment/>
      <protection/>
    </xf>
    <xf numFmtId="49" fontId="49" fillId="39" borderId="51" xfId="0" applyNumberFormat="1" applyFont="1" applyFill="1" applyBorder="1" applyAlignment="1" applyProtection="1">
      <alignment/>
      <protection/>
    </xf>
    <xf numFmtId="49" fontId="49" fillId="39" borderId="49" xfId="0" applyNumberFormat="1" applyFont="1" applyFill="1" applyBorder="1" applyAlignment="1" applyProtection="1">
      <alignment/>
      <protection/>
    </xf>
    <xf numFmtId="49" fontId="49" fillId="39" borderId="50" xfId="0" applyNumberFormat="1" applyFont="1" applyFill="1" applyBorder="1" applyAlignment="1" applyProtection="1">
      <alignment/>
      <protection/>
    </xf>
    <xf numFmtId="1" fontId="0" fillId="33" borderId="52" xfId="0" applyFill="1" applyBorder="1" applyAlignment="1">
      <alignment horizontal="center"/>
    </xf>
    <xf numFmtId="1" fontId="0" fillId="33" borderId="53" xfId="0" applyFill="1" applyBorder="1" applyAlignment="1">
      <alignment horizontal="center"/>
    </xf>
    <xf numFmtId="1" fontId="0" fillId="33" borderId="54" xfId="0" applyFill="1" applyBorder="1" applyAlignment="1">
      <alignment horizontal="center"/>
    </xf>
    <xf numFmtId="1" fontId="24" fillId="34" borderId="14" xfId="0" applyFont="1" applyFill="1" applyBorder="1" applyAlignment="1">
      <alignment horizontal="left"/>
    </xf>
    <xf numFmtId="1" fontId="24" fillId="34" borderId="0" xfId="0" applyFont="1" applyFill="1" applyBorder="1" applyAlignment="1">
      <alignment horizontal="left"/>
    </xf>
    <xf numFmtId="1" fontId="24" fillId="34" borderId="15" xfId="0" applyFont="1" applyFill="1" applyBorder="1" applyAlignment="1">
      <alignment horizontal="left"/>
    </xf>
    <xf numFmtId="1" fontId="24" fillId="0" borderId="14" xfId="0" applyFont="1" applyFill="1" applyBorder="1" applyAlignment="1">
      <alignment horizontal="left"/>
    </xf>
    <xf numFmtId="1" fontId="24" fillId="0" borderId="0" xfId="0" applyFont="1" applyFill="1" applyBorder="1" applyAlignment="1">
      <alignment horizontal="left"/>
    </xf>
    <xf numFmtId="1" fontId="24" fillId="0" borderId="15" xfId="0" applyFont="1" applyFill="1" applyBorder="1" applyAlignment="1">
      <alignment horizontal="left"/>
    </xf>
    <xf numFmtId="1" fontId="24" fillId="33" borderId="14" xfId="0" applyFont="1" applyFill="1" applyBorder="1" applyAlignment="1">
      <alignment horizontal="left"/>
    </xf>
    <xf numFmtId="1" fontId="24" fillId="33" borderId="0" xfId="0" applyFont="1" applyFill="1" applyBorder="1" applyAlignment="1">
      <alignment horizontal="left"/>
    </xf>
    <xf numFmtId="1" fontId="24" fillId="33" borderId="15" xfId="0" applyFont="1" applyFill="1" applyBorder="1" applyAlignment="1">
      <alignment horizontal="left"/>
    </xf>
    <xf numFmtId="0" fontId="51" fillId="0" borderId="0" xfId="0" applyNumberFormat="1" applyFont="1" applyAlignment="1" applyProtection="1">
      <alignment horizontal="right" vertical="center"/>
      <protection hidden="1"/>
    </xf>
    <xf numFmtId="0" fontId="0" fillId="0" borderId="0" xfId="0" applyNumberFormat="1" applyAlignment="1" applyProtection="1">
      <alignment horizontal="center" vertical="center" wrapText="1"/>
      <protection hidden="1"/>
    </xf>
    <xf numFmtId="0" fontId="51" fillId="0" borderId="0" xfId="0" applyNumberFormat="1" applyFont="1" applyAlignment="1" applyProtection="1">
      <alignment horizontal="center" vertical="center" wrapText="1"/>
      <protection hidden="1"/>
    </xf>
    <xf numFmtId="164" fontId="24" fillId="33" borderId="14" xfId="0" applyNumberFormat="1" applyFont="1" applyFill="1" applyBorder="1" applyAlignment="1">
      <alignment horizontal="left"/>
    </xf>
    <xf numFmtId="164" fontId="24" fillId="33" borderId="0" xfId="0" applyNumberFormat="1" applyFont="1" applyFill="1" applyBorder="1" applyAlignment="1">
      <alignment horizontal="left"/>
    </xf>
    <xf numFmtId="164" fontId="24" fillId="33" borderId="15" xfId="0" applyNumberFormat="1" applyFont="1" applyFill="1" applyBorder="1" applyAlignment="1">
      <alignment horizontal="left"/>
    </xf>
    <xf numFmtId="1" fontId="23" fillId="33" borderId="55" xfId="0" applyFont="1" applyFill="1" applyBorder="1" applyAlignment="1">
      <alignment horizontal="center"/>
    </xf>
    <xf numFmtId="1" fontId="23" fillId="33" borderId="16" xfId="0" applyFont="1" applyFill="1" applyBorder="1" applyAlignment="1">
      <alignment horizontal="center"/>
    </xf>
    <xf numFmtId="1" fontId="23" fillId="33" borderId="56" xfId="0" applyFont="1" applyFill="1" applyBorder="1" applyAlignment="1">
      <alignment horizontal="center"/>
    </xf>
    <xf numFmtId="1" fontId="23" fillId="33" borderId="14" xfId="0" applyFont="1" applyFill="1" applyBorder="1" applyAlignment="1">
      <alignment horizontal="center"/>
    </xf>
    <xf numFmtId="1" fontId="23" fillId="33" borderId="0" xfId="0" applyFont="1" applyFill="1" applyBorder="1" applyAlignment="1">
      <alignment horizontal="center"/>
    </xf>
    <xf numFmtId="1" fontId="23" fillId="33" borderId="15" xfId="0" applyFont="1" applyFill="1" applyBorder="1" applyAlignment="1">
      <alignment horizontal="center"/>
    </xf>
    <xf numFmtId="0" fontId="53" fillId="0" borderId="0" xfId="0" applyNumberFormat="1" applyFont="1" applyFill="1" applyBorder="1" applyAlignment="1" applyProtection="1">
      <alignment horizontal="center" vertical="center" wrapText="1"/>
      <protection hidden="1"/>
    </xf>
    <xf numFmtId="0" fontId="52" fillId="42" borderId="57" xfId="0" applyNumberFormat="1" applyFont="1" applyFill="1" applyBorder="1" applyAlignment="1" applyProtection="1">
      <alignment horizontal="center" vertical="center" wrapText="1"/>
      <protection locked="0"/>
    </xf>
    <xf numFmtId="0" fontId="52" fillId="0" borderId="58" xfId="0" applyNumberFormat="1" applyFont="1" applyBorder="1" applyAlignment="1" applyProtection="1">
      <alignment horizontal="center" vertical="center" wrapText="1"/>
      <protection locked="0"/>
    </xf>
    <xf numFmtId="0" fontId="0" fillId="0" borderId="59" xfId="0" applyNumberFormat="1" applyBorder="1" applyAlignment="1" applyProtection="1">
      <alignment horizontal="center" vertical="center" wrapText="1"/>
      <protection locked="0"/>
    </xf>
    <xf numFmtId="0" fontId="52" fillId="0" borderId="60" xfId="0" applyNumberFormat="1" applyFont="1" applyBorder="1" applyAlignment="1" applyProtection="1">
      <alignment horizontal="center" vertical="center" wrapText="1"/>
      <protection locked="0"/>
    </xf>
    <xf numFmtId="0" fontId="52" fillId="0" borderId="61" xfId="0" applyNumberFormat="1" applyFont="1" applyBorder="1" applyAlignment="1" applyProtection="1">
      <alignment horizontal="center" vertical="center" wrapText="1"/>
      <protection locked="0"/>
    </xf>
    <xf numFmtId="0" fontId="0" fillId="0" borderId="62" xfId="0" applyNumberFormat="1" applyBorder="1" applyAlignment="1" applyProtection="1">
      <alignment horizontal="center" vertical="center" wrapText="1"/>
      <protection locked="0"/>
    </xf>
    <xf numFmtId="0" fontId="53" fillId="0" borderId="0" xfId="0" applyNumberFormat="1" applyFont="1" applyFill="1" applyBorder="1" applyAlignment="1" applyProtection="1">
      <alignment horizontal="left" vertical="center" wrapText="1"/>
      <protection hidden="1"/>
    </xf>
    <xf numFmtId="0" fontId="2" fillId="0" borderId="0" xfId="0" applyNumberFormat="1" applyFont="1" applyAlignment="1" applyProtection="1">
      <alignment horizontal="center" vertical="center" wrapText="1"/>
      <protection hidden="1"/>
    </xf>
    <xf numFmtId="0" fontId="3" fillId="43" borderId="57" xfId="0" applyNumberFormat="1" applyFont="1" applyFill="1" applyBorder="1" applyAlignment="1" applyProtection="1">
      <alignment horizontal="left" wrapText="1"/>
      <protection hidden="1"/>
    </xf>
    <xf numFmtId="0" fontId="0" fillId="0" borderId="58" xfId="0" applyNumberFormat="1" applyBorder="1" applyAlignment="1" applyProtection="1">
      <alignment horizontal="left" wrapText="1"/>
      <protection hidden="1"/>
    </xf>
    <xf numFmtId="0" fontId="0" fillId="0" borderId="59" xfId="0" applyNumberFormat="1" applyBorder="1" applyAlignment="1" applyProtection="1">
      <alignment horizontal="left" wrapText="1"/>
      <protection hidden="1"/>
    </xf>
    <xf numFmtId="0" fontId="4" fillId="42" borderId="63" xfId="0" applyNumberFormat="1" applyFont="1" applyFill="1" applyBorder="1" applyAlignment="1" applyProtection="1">
      <alignment horizontal="left" wrapText="1"/>
      <protection hidden="1"/>
    </xf>
    <xf numFmtId="0" fontId="49" fillId="42" borderId="0" xfId="0" applyNumberFormat="1" applyFont="1" applyFill="1" applyBorder="1" applyAlignment="1" applyProtection="1">
      <alignment horizontal="left" wrapText="1"/>
      <protection hidden="1"/>
    </xf>
    <xf numFmtId="0" fontId="49" fillId="42" borderId="15" xfId="0" applyNumberFormat="1" applyFont="1" applyFill="1" applyBorder="1" applyAlignment="1" applyProtection="1">
      <alignment horizontal="left" wrapText="1"/>
      <protection hidden="1"/>
    </xf>
    <xf numFmtId="0" fontId="4" fillId="35" borderId="63" xfId="0" applyNumberFormat="1" applyFont="1" applyFill="1" applyBorder="1" applyAlignment="1" applyProtection="1">
      <alignment horizontal="left" wrapText="1"/>
      <protection hidden="1"/>
    </xf>
    <xf numFmtId="0" fontId="0" fillId="0" borderId="0" xfId="0" applyNumberFormat="1" applyBorder="1" applyAlignment="1" applyProtection="1">
      <alignment horizontal="left" wrapText="1"/>
      <protection hidden="1"/>
    </xf>
    <xf numFmtId="0" fontId="0" fillId="0" borderId="15" xfId="0" applyNumberFormat="1" applyBorder="1" applyAlignment="1" applyProtection="1">
      <alignment horizontal="left" wrapText="1"/>
      <protection hidden="1"/>
    </xf>
    <xf numFmtId="0" fontId="0" fillId="0" borderId="0" xfId="0" applyNumberFormat="1" applyAlignment="1" applyProtection="1">
      <alignment horizontal="left" vertical="center" wrapText="1"/>
      <protection hidden="1"/>
    </xf>
    <xf numFmtId="0" fontId="3" fillId="43" borderId="63" xfId="0" applyNumberFormat="1" applyFont="1" applyFill="1" applyBorder="1" applyAlignment="1" applyProtection="1">
      <alignment horizontal="left" wrapText="1"/>
      <protection hidden="1"/>
    </xf>
    <xf numFmtId="0" fontId="3" fillId="43" borderId="60" xfId="0" applyNumberFormat="1" applyFont="1" applyFill="1" applyBorder="1" applyAlignment="1" applyProtection="1">
      <alignment horizontal="left" wrapText="1"/>
      <protection hidden="1"/>
    </xf>
    <xf numFmtId="0" fontId="0" fillId="0" borderId="61" xfId="0" applyNumberFormat="1" applyBorder="1" applyAlignment="1" applyProtection="1">
      <alignment horizontal="left" wrapText="1"/>
      <protection hidden="1"/>
    </xf>
    <xf numFmtId="0" fontId="0" fillId="0" borderId="62" xfId="0" applyNumberFormat="1" applyBorder="1" applyAlignment="1" applyProtection="1">
      <alignment horizontal="left" wrapText="1"/>
      <protection hidden="1"/>
    </xf>
    <xf numFmtId="0" fontId="52" fillId="0" borderId="0" xfId="0" applyNumberFormat="1" applyFont="1" applyFill="1" applyBorder="1" applyAlignment="1" applyProtection="1">
      <alignment horizontal="center" vertical="center" wrapText="1"/>
      <protection hidden="1"/>
    </xf>
    <xf numFmtId="0" fontId="2" fillId="0" borderId="0" xfId="0" applyNumberFormat="1" applyFont="1" applyFill="1" applyBorder="1" applyAlignment="1" applyProtection="1">
      <alignment horizontal="center" vertical="center" wrapText="1"/>
      <protection hidden="1"/>
    </xf>
    <xf numFmtId="0" fontId="49" fillId="42" borderId="47" xfId="55" applyFont="1" applyFill="1" applyBorder="1" applyAlignment="1" applyProtection="1">
      <alignment horizontal="left" vertical="center" wrapText="1"/>
      <protection locked="0"/>
    </xf>
    <xf numFmtId="0" fontId="72" fillId="42" borderId="64" xfId="0" applyNumberFormat="1" applyFont="1" applyFill="1" applyBorder="1" applyAlignment="1" applyProtection="1">
      <alignment horizontal="left" vertical="center" wrapText="1"/>
      <protection locked="0"/>
    </xf>
    <xf numFmtId="0" fontId="0" fillId="0" borderId="65" xfId="0" applyNumberFormat="1" applyBorder="1" applyAlignment="1" applyProtection="1">
      <alignment horizontal="left" vertical="center" wrapText="1"/>
      <protection locked="0"/>
    </xf>
    <xf numFmtId="0" fontId="47" fillId="0" borderId="63" xfId="55" applyFont="1" applyBorder="1" applyAlignment="1" applyProtection="1">
      <alignment horizontal="right" wrapText="1"/>
      <protection hidden="1"/>
    </xf>
    <xf numFmtId="0" fontId="0" fillId="0" borderId="15" xfId="0" applyNumberFormat="1" applyBorder="1" applyAlignment="1" applyProtection="1">
      <alignment horizontal="right" wrapText="1"/>
      <protection hidden="1"/>
    </xf>
    <xf numFmtId="0" fontId="0" fillId="42" borderId="47" xfId="55" applyFont="1" applyFill="1" applyBorder="1" applyAlignment="1" applyProtection="1">
      <alignment horizontal="left" vertical="top" wrapText="1"/>
      <protection locked="0"/>
    </xf>
    <xf numFmtId="0" fontId="0" fillId="42" borderId="64" xfId="0" applyNumberFormat="1" applyFont="1" applyFill="1" applyBorder="1" applyAlignment="1" applyProtection="1">
      <alignment horizontal="left" vertical="top" wrapText="1"/>
      <protection locked="0"/>
    </xf>
    <xf numFmtId="0" fontId="0" fillId="42" borderId="65" xfId="0" applyNumberFormat="1" applyFont="1" applyFill="1" applyBorder="1" applyAlignment="1" applyProtection="1">
      <alignment horizontal="left" vertical="top" wrapText="1"/>
      <protection locked="0"/>
    </xf>
    <xf numFmtId="0" fontId="0" fillId="0" borderId="0" xfId="55" applyFont="1" applyAlignment="1" applyProtection="1">
      <alignment horizontal="left" vertical="center" wrapText="1"/>
      <protection hidden="1"/>
    </xf>
    <xf numFmtId="164" fontId="119" fillId="44" borderId="66" xfId="0" applyNumberFormat="1" applyFont="1" applyFill="1" applyBorder="1" applyAlignment="1">
      <alignment horizontal="center" vertical="center" wrapText="1"/>
    </xf>
    <xf numFmtId="164" fontId="119" fillId="44" borderId="67" xfId="0" applyNumberFormat="1" applyFont="1" applyFill="1" applyBorder="1" applyAlignment="1">
      <alignment horizontal="center" vertical="center" wrapText="1"/>
    </xf>
    <xf numFmtId="0" fontId="69" fillId="45" borderId="47" xfId="0" applyNumberFormat="1" applyFont="1" applyFill="1" applyBorder="1" applyAlignment="1" applyProtection="1">
      <alignment horizontal="left" vertical="center" wrapText="1"/>
      <protection hidden="1"/>
    </xf>
    <xf numFmtId="0" fontId="0" fillId="0" borderId="64" xfId="0" applyNumberFormat="1" applyBorder="1" applyAlignment="1" applyProtection="1">
      <alignment horizontal="left" vertical="center" wrapText="1"/>
      <protection hidden="1"/>
    </xf>
    <xf numFmtId="0" fontId="0" fillId="0" borderId="65" xfId="0" applyNumberFormat="1" applyBorder="1" applyAlignment="1" applyProtection="1">
      <alignment horizontal="left" vertical="center" wrapText="1"/>
      <protection hidden="1"/>
    </xf>
    <xf numFmtId="0" fontId="70" fillId="43" borderId="57" xfId="0" applyNumberFormat="1" applyFont="1" applyFill="1" applyBorder="1" applyAlignment="1" applyProtection="1">
      <alignment horizontal="left" vertical="top" wrapText="1"/>
      <protection hidden="1"/>
    </xf>
    <xf numFmtId="0" fontId="70" fillId="0" borderId="58" xfId="0" applyNumberFormat="1" applyFont="1" applyBorder="1" applyAlignment="1" applyProtection="1">
      <alignment horizontal="left" vertical="top" wrapText="1"/>
      <protection hidden="1"/>
    </xf>
    <xf numFmtId="0" fontId="70" fillId="0" borderId="59" xfId="0" applyNumberFormat="1" applyFont="1" applyBorder="1" applyAlignment="1" applyProtection="1">
      <alignment horizontal="left" vertical="top" wrapText="1"/>
      <protection hidden="1"/>
    </xf>
    <xf numFmtId="0" fontId="70" fillId="0" borderId="63" xfId="0" applyNumberFormat="1" applyFont="1" applyBorder="1" applyAlignment="1" applyProtection="1">
      <alignment horizontal="left" vertical="top" wrapText="1"/>
      <protection hidden="1"/>
    </xf>
    <xf numFmtId="0" fontId="70" fillId="0" borderId="0" xfId="0" applyNumberFormat="1" applyFont="1" applyBorder="1" applyAlignment="1" applyProtection="1">
      <alignment horizontal="left" vertical="top" wrapText="1"/>
      <protection hidden="1"/>
    </xf>
    <xf numFmtId="0" fontId="70" fillId="0" borderId="15" xfId="0" applyNumberFormat="1" applyFont="1" applyBorder="1" applyAlignment="1" applyProtection="1">
      <alignment horizontal="left" vertical="top" wrapText="1"/>
      <protection hidden="1"/>
    </xf>
    <xf numFmtId="0" fontId="70" fillId="0" borderId="60" xfId="0" applyNumberFormat="1" applyFont="1" applyBorder="1" applyAlignment="1" applyProtection="1">
      <alignment horizontal="left" vertical="top" wrapText="1"/>
      <protection hidden="1"/>
    </xf>
    <xf numFmtId="0" fontId="70" fillId="0" borderId="61" xfId="0" applyNumberFormat="1" applyFont="1" applyBorder="1" applyAlignment="1" applyProtection="1">
      <alignment horizontal="left" vertical="top" wrapText="1"/>
      <protection hidden="1"/>
    </xf>
    <xf numFmtId="0" fontId="70" fillId="0" borderId="62" xfId="0" applyNumberFormat="1" applyFont="1" applyBorder="1" applyAlignment="1" applyProtection="1">
      <alignment horizontal="left" vertical="top" wrapText="1"/>
      <protection hidden="1"/>
    </xf>
    <xf numFmtId="0" fontId="0" fillId="0" borderId="58" xfId="0" applyNumberFormat="1" applyBorder="1" applyAlignment="1" applyProtection="1">
      <alignment horizontal="left" vertical="center" wrapText="1"/>
      <protection hidden="1"/>
    </xf>
    <xf numFmtId="0" fontId="0" fillId="0" borderId="0" xfId="0" applyNumberFormat="1" applyBorder="1" applyAlignment="1" applyProtection="1">
      <alignment horizontal="left" vertical="center" wrapText="1"/>
      <protection hidden="1"/>
    </xf>
    <xf numFmtId="0" fontId="47" fillId="0" borderId="0" xfId="55" applyFont="1" applyAlignment="1" applyProtection="1">
      <alignment horizontal="left" vertical="top" wrapText="1"/>
      <protection hidden="1"/>
    </xf>
    <xf numFmtId="0" fontId="47" fillId="0" borderId="0" xfId="0" applyNumberFormat="1" applyFont="1" applyAlignment="1" applyProtection="1">
      <alignment horizontal="left" vertical="top" wrapText="1"/>
      <protection hidden="1"/>
    </xf>
    <xf numFmtId="0" fontId="49" fillId="42" borderId="57" xfId="55" applyFont="1" applyFill="1" applyBorder="1" applyAlignment="1" applyProtection="1">
      <alignment horizontal="left" vertical="top" wrapText="1"/>
      <protection locked="0"/>
    </xf>
    <xf numFmtId="0" fontId="49" fillId="42" borderId="58" xfId="0" applyNumberFormat="1" applyFont="1" applyFill="1" applyBorder="1" applyAlignment="1" applyProtection="1">
      <alignment horizontal="left" vertical="top" wrapText="1"/>
      <protection locked="0"/>
    </xf>
    <xf numFmtId="0" fontId="49" fillId="42" borderId="59" xfId="0" applyNumberFormat="1" applyFont="1" applyFill="1" applyBorder="1" applyAlignment="1" applyProtection="1">
      <alignment horizontal="left" vertical="top" wrapText="1"/>
      <protection locked="0"/>
    </xf>
    <xf numFmtId="0" fontId="49" fillId="42" borderId="63" xfId="0" applyNumberFormat="1" applyFont="1" applyFill="1" applyBorder="1" applyAlignment="1" applyProtection="1">
      <alignment horizontal="left" vertical="top" wrapText="1"/>
      <protection locked="0"/>
    </xf>
    <xf numFmtId="0" fontId="49" fillId="42" borderId="0" xfId="0" applyNumberFormat="1" applyFont="1" applyFill="1" applyAlignment="1" applyProtection="1">
      <alignment horizontal="left" vertical="top" wrapText="1"/>
      <protection locked="0"/>
    </xf>
    <xf numFmtId="0" fontId="49" fillId="42" borderId="15" xfId="0" applyNumberFormat="1" applyFont="1" applyFill="1" applyBorder="1" applyAlignment="1" applyProtection="1">
      <alignment horizontal="left" vertical="top" wrapText="1"/>
      <protection locked="0"/>
    </xf>
    <xf numFmtId="0" fontId="49" fillId="42" borderId="60" xfId="0" applyNumberFormat="1" applyFont="1" applyFill="1" applyBorder="1" applyAlignment="1" applyProtection="1">
      <alignment horizontal="left" vertical="top" wrapText="1"/>
      <protection locked="0"/>
    </xf>
    <xf numFmtId="0" fontId="49" fillId="42" borderId="61" xfId="0" applyNumberFormat="1" applyFont="1" applyFill="1" applyBorder="1" applyAlignment="1" applyProtection="1">
      <alignment horizontal="left" vertical="top" wrapText="1"/>
      <protection locked="0"/>
    </xf>
    <xf numFmtId="0" fontId="49" fillId="42" borderId="62" xfId="0" applyNumberFormat="1" applyFont="1" applyFill="1" applyBorder="1" applyAlignment="1" applyProtection="1">
      <alignment horizontal="left" vertical="top" wrapText="1"/>
      <protection locked="0"/>
    </xf>
    <xf numFmtId="0" fontId="0" fillId="42" borderId="47" xfId="55" applyFont="1" applyFill="1" applyBorder="1" applyAlignment="1" applyProtection="1">
      <alignment horizontal="left" vertical="center" wrapText="1"/>
      <protection locked="0"/>
    </xf>
    <xf numFmtId="0" fontId="0" fillId="42" borderId="64" xfId="0" applyNumberFormat="1" applyFont="1" applyFill="1" applyBorder="1" applyAlignment="1" applyProtection="1">
      <alignment horizontal="left" vertical="center" wrapText="1"/>
      <protection locked="0"/>
    </xf>
    <xf numFmtId="1" fontId="119" fillId="44" borderId="66" xfId="0" applyFont="1" applyFill="1" applyBorder="1" applyAlignment="1">
      <alignment horizontal="center" wrapText="1"/>
    </xf>
    <xf numFmtId="1" fontId="119" fillId="44" borderId="67" xfId="0" applyFont="1" applyFill="1" applyBorder="1" applyAlignment="1">
      <alignment horizontal="center" wrapText="1"/>
    </xf>
    <xf numFmtId="1" fontId="24" fillId="0" borderId="52" xfId="0" applyFont="1" applyFill="1" applyBorder="1" applyAlignment="1">
      <alignment horizontal="left"/>
    </xf>
    <xf numFmtId="1" fontId="24" fillId="0" borderId="53" xfId="0" applyFont="1" applyFill="1" applyBorder="1" applyAlignment="1">
      <alignment horizontal="left"/>
    </xf>
    <xf numFmtId="1" fontId="24" fillId="0" borderId="54" xfId="0" applyFont="1" applyFill="1" applyBorder="1" applyAlignment="1">
      <alignment horizontal="left"/>
    </xf>
    <xf numFmtId="1" fontId="28" fillId="36" borderId="68" xfId="0" applyFont="1" applyFill="1" applyBorder="1" applyAlignment="1">
      <alignment horizontal="center"/>
    </xf>
    <xf numFmtId="1" fontId="28" fillId="36" borderId="69" xfId="0" applyFont="1" applyFill="1" applyBorder="1" applyAlignment="1">
      <alignment horizontal="center"/>
    </xf>
    <xf numFmtId="1" fontId="4" fillId="39" borderId="32" xfId="0" applyFont="1" applyFill="1" applyBorder="1" applyAlignment="1" applyProtection="1">
      <alignment horizontal="center"/>
      <protection/>
    </xf>
    <xf numFmtId="49" fontId="49" fillId="39" borderId="49" xfId="0" applyNumberFormat="1" applyFont="1" applyFill="1" applyBorder="1" applyAlignment="1" applyProtection="1">
      <alignment horizontal="center"/>
      <protection/>
    </xf>
    <xf numFmtId="49" fontId="49" fillId="39" borderId="37" xfId="0" applyNumberFormat="1" applyFont="1" applyFill="1" applyBorder="1" applyAlignment="1" applyProtection="1">
      <alignment horizontal="center"/>
      <protection/>
    </xf>
    <xf numFmtId="49" fontId="49" fillId="39" borderId="49" xfId="0" applyNumberFormat="1"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attery_Room_Hydrogen_Conc"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Arial"/>
                <a:ea typeface="Arial"/>
                <a:cs typeface="Arial"/>
              </a:rPr>
              <a:t>Temperature of Steel</a:t>
            </a:r>
          </a:p>
        </c:rich>
      </c:tx>
      <c:layout>
        <c:manualLayout>
          <c:xMode val="factor"/>
          <c:yMode val="factor"/>
          <c:x val="0.0025"/>
          <c:y val="-0.00275"/>
        </c:manualLayout>
      </c:layout>
      <c:spPr>
        <a:noFill/>
        <a:ln w="3175">
          <a:noFill/>
        </a:ln>
      </c:spPr>
    </c:title>
    <c:plotArea>
      <c:layout>
        <c:manualLayout>
          <c:xMode val="edge"/>
          <c:yMode val="edge"/>
          <c:x val="0.04"/>
          <c:y val="0.07575"/>
          <c:w val="0.952"/>
          <c:h val="0.84325"/>
        </c:manualLayout>
      </c:layout>
      <c:scatterChart>
        <c:scatterStyle val="smoothMarker"/>
        <c:varyColors val="0"/>
        <c:ser>
          <c:idx val="0"/>
          <c:order val="0"/>
          <c:tx>
            <c:v>Temperature of Steel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Beam!$A$401:$A$434</c:f>
              <c:numCache/>
            </c:numRef>
          </c:xVal>
          <c:yVal>
            <c:numRef>
              <c:f>Beam!$B$401:$B$434</c:f>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Beam!$D$401:$D$434</c:f>
              <c:numCache/>
            </c:numRef>
          </c:xVal>
          <c:yVal>
            <c:numRef>
              <c:f>Beam!$E$401:$E$434</c:f>
              <c:numCache/>
            </c:numRef>
          </c:yVal>
          <c:smooth val="1"/>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Beam!$G$401:$G$434</c:f>
              <c:numCache/>
            </c:numRef>
          </c:xVal>
          <c:yVal>
            <c:numRef>
              <c:f>Beam!$H$401:$H$434</c:f>
              <c:numCache/>
            </c:numRef>
          </c:yVal>
          <c:smooth val="1"/>
        </c:ser>
        <c:axId val="15660893"/>
        <c:axId val="6730310"/>
      </c:scatterChart>
      <c:valAx>
        <c:axId val="15660893"/>
        <c:scaling>
          <c:orientation val="minMax"/>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025"/>
              <c:y val="0.001"/>
            </c:manualLayout>
          </c:layout>
          <c:overlay val="0"/>
          <c:spPr>
            <a:noFill/>
            <a:ln w="3175">
              <a:noFill/>
            </a:ln>
          </c:spPr>
        </c:title>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730310"/>
        <c:crosses val="autoZero"/>
        <c:crossBetween val="midCat"/>
        <c:dispUnits/>
        <c:majorUnit val="10"/>
      </c:valAx>
      <c:valAx>
        <c:axId val="6730310"/>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(°C)</a:t>
                </a:r>
              </a:p>
            </c:rich>
          </c:tx>
          <c:layout>
            <c:manualLayout>
              <c:xMode val="factor"/>
              <c:yMode val="factor"/>
              <c:x val="-0.00125"/>
              <c:y val="-0.0105"/>
            </c:manualLayout>
          </c:layout>
          <c:overlay val="0"/>
          <c:spPr>
            <a:noFill/>
            <a:ln w="3175">
              <a:noFill/>
            </a:ln>
          </c:spPr>
        </c:title>
        <c:majorGridlines>
          <c:spPr>
            <a:ln w="3175">
              <a:solidFill>
                <a:srgbClr val="000000"/>
              </a:solidFill>
            </a:ln>
          </c:spPr>
        </c:majorGridlines>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5660893"/>
        <c:crosses val="autoZero"/>
        <c:crossBetween val="midCat"/>
        <c:dispUnits/>
      </c:valAx>
      <c:spPr>
        <a:solidFill>
          <a:srgbClr val="FFCC99"/>
        </a:solidFill>
        <a:ln w="3175">
          <a:noFill/>
        </a:ln>
      </c:spPr>
    </c:plotArea>
    <c:plotVisOnly val="1"/>
    <c:dispBlanksAs val="gap"/>
    <c:showDLblsOverMax val="0"/>
  </c:chart>
  <c:spPr>
    <a:solidFill>
      <a:srgbClr val="FFCC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Arial"/>
                <a:ea typeface="Arial"/>
                <a:cs typeface="Arial"/>
              </a:rPr>
              <a:t>Steel Temperature</a:t>
            </a:r>
          </a:p>
        </c:rich>
      </c:tx>
      <c:layout>
        <c:manualLayout>
          <c:xMode val="factor"/>
          <c:yMode val="factor"/>
          <c:x val="0.001"/>
          <c:y val="0.04975"/>
        </c:manualLayout>
      </c:layout>
      <c:spPr>
        <a:noFill/>
        <a:ln w="3175">
          <a:noFill/>
        </a:ln>
      </c:spPr>
    </c:title>
    <c:plotArea>
      <c:layout>
        <c:manualLayout>
          <c:xMode val="edge"/>
          <c:yMode val="edge"/>
          <c:x val="0.03975"/>
          <c:y val="0.15275"/>
          <c:w val="0.948"/>
          <c:h val="0.76975"/>
        </c:manualLayout>
      </c:layout>
      <c:scatterChart>
        <c:scatterStyle val="smooth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Column!$A$381:$A$408</c:f>
              <c:numCache/>
            </c:numRef>
          </c:xVal>
          <c:yVal>
            <c:numRef>
              <c:f>Column!$B$381:$B$408</c:f>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Column!$D$381:$D$408</c:f>
              <c:numCache/>
            </c:numRef>
          </c:xVal>
          <c:yVal>
            <c:numRef>
              <c:f>Column!$E$381:$E$408</c:f>
              <c:numCache/>
            </c:numRef>
          </c:yVal>
          <c:smooth val="1"/>
        </c:ser>
        <c:ser>
          <c:idx val="2"/>
          <c:order val="2"/>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Column!$G$381:$G$408</c:f>
              <c:numCache/>
            </c:numRef>
          </c:xVal>
          <c:yVal>
            <c:numRef>
              <c:f>Column!$H$381:$H$408</c:f>
              <c:numCache/>
            </c:numRef>
          </c:yVal>
          <c:smooth val="1"/>
        </c:ser>
        <c:axId val="60572791"/>
        <c:axId val="8284208"/>
      </c:scatterChart>
      <c:valAx>
        <c:axId val="60572791"/>
        <c:scaling>
          <c:orientation val="minMax"/>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
              <c:y val="0.00025"/>
            </c:manualLayout>
          </c:layout>
          <c:overlay val="0"/>
          <c:spPr>
            <a:noFill/>
            <a:ln w="3175">
              <a:noFill/>
            </a:ln>
          </c:spPr>
        </c:title>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8284208"/>
        <c:crosses val="autoZero"/>
        <c:crossBetween val="midCat"/>
        <c:dispUnits/>
        <c:majorUnit val="10"/>
      </c:valAx>
      <c:valAx>
        <c:axId val="8284208"/>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(°C)</a:t>
                </a:r>
              </a:p>
            </c:rich>
          </c:tx>
          <c:layout>
            <c:manualLayout>
              <c:xMode val="factor"/>
              <c:yMode val="factor"/>
              <c:x val="-0.0025"/>
              <c:y val="-0.00175"/>
            </c:manualLayout>
          </c:layout>
          <c:overlay val="0"/>
          <c:spPr>
            <a:noFill/>
            <a:ln w="3175">
              <a:noFill/>
            </a:ln>
          </c:spPr>
        </c:title>
        <c:majorGridlines>
          <c:spPr>
            <a:ln w="3175">
              <a:solidFill>
                <a:srgbClr val="000000"/>
              </a:solidFill>
            </a:ln>
          </c:spPr>
        </c:majorGridlines>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0572791"/>
        <c:crosses val="autoZero"/>
        <c:crossBetween val="midCat"/>
        <c:dispUnits/>
      </c:valAx>
      <c:spPr>
        <a:solidFill>
          <a:srgbClr val="FFCC99"/>
        </a:solidFill>
        <a:ln w="12700">
          <a:solidFill>
            <a:srgbClr val="80808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22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 Id="rId3" Type="http://schemas.openxmlformats.org/officeDocument/2006/relationships/image" Target="../media/image6.emf" /><Relationship Id="rId4" Type="http://schemas.openxmlformats.org/officeDocument/2006/relationships/image" Target="../media/image1.emf" /><Relationship Id="rId5"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435</xdr:row>
      <xdr:rowOff>123825</xdr:rowOff>
    </xdr:from>
    <xdr:to>
      <xdr:col>8</xdr:col>
      <xdr:colOff>514350</xdr:colOff>
      <xdr:row>457</xdr:row>
      <xdr:rowOff>123825</xdr:rowOff>
    </xdr:to>
    <xdr:graphicFrame>
      <xdr:nvGraphicFramePr>
        <xdr:cNvPr id="1" name="Chart 6"/>
        <xdr:cNvGraphicFramePr/>
      </xdr:nvGraphicFramePr>
      <xdr:xfrm>
        <a:off x="552450" y="26450925"/>
        <a:ext cx="7677150" cy="356235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0</xdr:row>
      <xdr:rowOff>0</xdr:rowOff>
    </xdr:from>
    <xdr:to>
      <xdr:col>1</xdr:col>
      <xdr:colOff>590550</xdr:colOff>
      <xdr:row>4</xdr:row>
      <xdr:rowOff>219075</xdr:rowOff>
    </xdr:to>
    <xdr:pic>
      <xdr:nvPicPr>
        <xdr:cNvPr id="2" name="Picture 11" descr="color-seal-3-inch"/>
        <xdr:cNvPicPr preferRelativeResize="1">
          <a:picLocks noChangeAspect="1"/>
        </xdr:cNvPicPr>
      </xdr:nvPicPr>
      <xdr:blipFill>
        <a:blip r:embed="rId2"/>
        <a:stretch>
          <a:fillRect/>
        </a:stretch>
      </xdr:blipFill>
      <xdr:spPr>
        <a:xfrm>
          <a:off x="247650" y="0"/>
          <a:ext cx="1238250" cy="1209675"/>
        </a:xfrm>
        <a:prstGeom prst="rect">
          <a:avLst/>
        </a:prstGeom>
        <a:noFill/>
        <a:ln w="9525" cmpd="sng">
          <a:noFill/>
        </a:ln>
      </xdr:spPr>
    </xdr:pic>
    <xdr:clientData/>
  </xdr:twoCellAnchor>
  <xdr:twoCellAnchor>
    <xdr:from>
      <xdr:col>4</xdr:col>
      <xdr:colOff>57150</xdr:colOff>
      <xdr:row>229</xdr:row>
      <xdr:rowOff>190500</xdr:rowOff>
    </xdr:from>
    <xdr:to>
      <xdr:col>6</xdr:col>
      <xdr:colOff>0</xdr:colOff>
      <xdr:row>231</xdr:row>
      <xdr:rowOff>0</xdr:rowOff>
    </xdr:to>
    <xdr:pic>
      <xdr:nvPicPr>
        <xdr:cNvPr id="3" name="ComboBox1"/>
        <xdr:cNvPicPr preferRelativeResize="1">
          <a:picLocks noChangeAspect="1"/>
        </xdr:cNvPicPr>
      </xdr:nvPicPr>
      <xdr:blipFill>
        <a:blip r:embed="rId3"/>
        <a:stretch>
          <a:fillRect/>
        </a:stretch>
      </xdr:blipFill>
      <xdr:spPr>
        <a:xfrm>
          <a:off x="3743325" y="8134350"/>
          <a:ext cx="2162175" cy="200025"/>
        </a:xfrm>
        <a:prstGeom prst="rect">
          <a:avLst/>
        </a:prstGeom>
        <a:noFill/>
        <a:ln w="9525" cmpd="sng">
          <a:noFill/>
        </a:ln>
      </xdr:spPr>
    </xdr:pic>
    <xdr:clientData/>
  </xdr:twoCellAnchor>
  <xdr:twoCellAnchor editAs="oneCell">
    <xdr:from>
      <xdr:col>1</xdr:col>
      <xdr:colOff>28575</xdr:colOff>
      <xdr:row>223</xdr:row>
      <xdr:rowOff>19050</xdr:rowOff>
    </xdr:from>
    <xdr:to>
      <xdr:col>2</xdr:col>
      <xdr:colOff>600075</xdr:colOff>
      <xdr:row>224</xdr:row>
      <xdr:rowOff>57150</xdr:rowOff>
    </xdr:to>
    <xdr:pic>
      <xdr:nvPicPr>
        <xdr:cNvPr id="4" name="ComboBox2"/>
        <xdr:cNvPicPr preferRelativeResize="1">
          <a:picLocks noChangeAspect="1"/>
        </xdr:cNvPicPr>
      </xdr:nvPicPr>
      <xdr:blipFill>
        <a:blip r:embed="rId4"/>
        <a:stretch>
          <a:fillRect/>
        </a:stretch>
      </xdr:blipFill>
      <xdr:spPr>
        <a:xfrm>
          <a:off x="923925" y="6858000"/>
          <a:ext cx="145732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408</xdr:row>
      <xdr:rowOff>152400</xdr:rowOff>
    </xdr:from>
    <xdr:to>
      <xdr:col>9</xdr:col>
      <xdr:colOff>85725</xdr:colOff>
      <xdr:row>435</xdr:row>
      <xdr:rowOff>85725</xdr:rowOff>
    </xdr:to>
    <xdr:graphicFrame>
      <xdr:nvGraphicFramePr>
        <xdr:cNvPr id="1" name="Chart 12"/>
        <xdr:cNvGraphicFramePr/>
      </xdr:nvGraphicFramePr>
      <xdr:xfrm>
        <a:off x="323850" y="25336500"/>
        <a:ext cx="9363075" cy="43053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0</xdr:row>
      <xdr:rowOff>0</xdr:rowOff>
    </xdr:from>
    <xdr:to>
      <xdr:col>1</xdr:col>
      <xdr:colOff>590550</xdr:colOff>
      <xdr:row>4</xdr:row>
      <xdr:rowOff>161925</xdr:rowOff>
    </xdr:to>
    <xdr:pic>
      <xdr:nvPicPr>
        <xdr:cNvPr id="2" name="Picture 11" descr="color-seal-3-inch"/>
        <xdr:cNvPicPr preferRelativeResize="1">
          <a:picLocks noChangeAspect="1"/>
        </xdr:cNvPicPr>
      </xdr:nvPicPr>
      <xdr:blipFill>
        <a:blip r:embed="rId2"/>
        <a:stretch>
          <a:fillRect/>
        </a:stretch>
      </xdr:blipFill>
      <xdr:spPr>
        <a:xfrm>
          <a:off x="247650" y="0"/>
          <a:ext cx="1219200" cy="1190625"/>
        </a:xfrm>
        <a:prstGeom prst="rect">
          <a:avLst/>
        </a:prstGeom>
        <a:noFill/>
        <a:ln w="9525" cmpd="sng">
          <a:noFill/>
        </a:ln>
      </xdr:spPr>
    </xdr:pic>
    <xdr:clientData/>
  </xdr:twoCellAnchor>
  <xdr:twoCellAnchor>
    <xdr:from>
      <xdr:col>4</xdr:col>
      <xdr:colOff>19050</xdr:colOff>
      <xdr:row>227</xdr:row>
      <xdr:rowOff>200025</xdr:rowOff>
    </xdr:from>
    <xdr:to>
      <xdr:col>5</xdr:col>
      <xdr:colOff>628650</xdr:colOff>
      <xdr:row>229</xdr:row>
      <xdr:rowOff>19050</xdr:rowOff>
    </xdr:to>
    <xdr:pic>
      <xdr:nvPicPr>
        <xdr:cNvPr id="3" name="ComboBox1"/>
        <xdr:cNvPicPr preferRelativeResize="1">
          <a:picLocks noChangeAspect="1"/>
        </xdr:cNvPicPr>
      </xdr:nvPicPr>
      <xdr:blipFill>
        <a:blip r:embed="rId3"/>
        <a:stretch>
          <a:fillRect/>
        </a:stretch>
      </xdr:blipFill>
      <xdr:spPr>
        <a:xfrm>
          <a:off x="3990975" y="7820025"/>
          <a:ext cx="1857375" cy="209550"/>
        </a:xfrm>
        <a:prstGeom prst="rect">
          <a:avLst/>
        </a:prstGeom>
        <a:noFill/>
        <a:ln w="9525" cmpd="sng">
          <a:noFill/>
        </a:ln>
      </xdr:spPr>
    </xdr:pic>
    <xdr:clientData/>
  </xdr:twoCellAnchor>
  <xdr:twoCellAnchor editAs="oneCell">
    <xdr:from>
      <xdr:col>1</xdr:col>
      <xdr:colOff>0</xdr:colOff>
      <xdr:row>220</xdr:row>
      <xdr:rowOff>180975</xdr:rowOff>
    </xdr:from>
    <xdr:to>
      <xdr:col>2</xdr:col>
      <xdr:colOff>666750</xdr:colOff>
      <xdr:row>222</xdr:row>
      <xdr:rowOff>47625</xdr:rowOff>
    </xdr:to>
    <xdr:pic>
      <xdr:nvPicPr>
        <xdr:cNvPr id="4" name="ComboBox2"/>
        <xdr:cNvPicPr preferRelativeResize="1">
          <a:picLocks noChangeAspect="1"/>
        </xdr:cNvPicPr>
      </xdr:nvPicPr>
      <xdr:blipFill>
        <a:blip r:embed="rId4"/>
        <a:stretch>
          <a:fillRect/>
        </a:stretch>
      </xdr:blipFill>
      <xdr:spPr>
        <a:xfrm>
          <a:off x="876300" y="6505575"/>
          <a:ext cx="1514475" cy="219075"/>
        </a:xfrm>
        <a:prstGeom prst="rect">
          <a:avLst/>
        </a:prstGeom>
        <a:noFill/>
        <a:ln w="9525" cmpd="sng">
          <a:noFill/>
        </a:ln>
      </xdr:spPr>
    </xdr:pic>
    <xdr:clientData/>
  </xdr:twoCellAnchor>
  <xdr:twoCellAnchor>
    <xdr:from>
      <xdr:col>1</xdr:col>
      <xdr:colOff>19050</xdr:colOff>
      <xdr:row>461</xdr:row>
      <xdr:rowOff>0</xdr:rowOff>
    </xdr:from>
    <xdr:to>
      <xdr:col>1</xdr:col>
      <xdr:colOff>638175</xdr:colOff>
      <xdr:row>461</xdr:row>
      <xdr:rowOff>0</xdr:rowOff>
    </xdr:to>
    <xdr:pic>
      <xdr:nvPicPr>
        <xdr:cNvPr id="5" name="CommandButton3"/>
        <xdr:cNvPicPr preferRelativeResize="1">
          <a:picLocks noChangeAspect="1"/>
        </xdr:cNvPicPr>
      </xdr:nvPicPr>
      <xdr:blipFill>
        <a:blip r:embed="rId5"/>
        <a:stretch>
          <a:fillRect/>
        </a:stretch>
      </xdr:blipFill>
      <xdr:spPr>
        <a:xfrm>
          <a:off x="895350" y="33861375"/>
          <a:ext cx="6191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197</xdr:row>
      <xdr:rowOff>0</xdr:rowOff>
    </xdr:from>
    <xdr:to>
      <xdr:col>5</xdr:col>
      <xdr:colOff>57150</xdr:colOff>
      <xdr:row>209</xdr:row>
      <xdr:rowOff>114300</xdr:rowOff>
    </xdr:to>
    <xdr:pic>
      <xdr:nvPicPr>
        <xdr:cNvPr id="1" name="Picture 3" descr="color-seal-3-inch"/>
        <xdr:cNvPicPr preferRelativeResize="1">
          <a:picLocks noChangeAspect="1"/>
        </xdr:cNvPicPr>
      </xdr:nvPicPr>
      <xdr:blipFill>
        <a:blip r:embed="rId1"/>
        <a:stretch>
          <a:fillRect/>
        </a:stretch>
      </xdr:blipFill>
      <xdr:spPr>
        <a:xfrm>
          <a:off x="1390650" y="32013525"/>
          <a:ext cx="20574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IU2599"/>
  <sheetViews>
    <sheetView showGridLines="0" showRowColHeaders="0" zoomScalePageLayoutView="0" workbookViewId="0" topLeftCell="A1">
      <selection activeCell="B1" sqref="B1:I1"/>
    </sheetView>
  </sheetViews>
  <sheetFormatPr defaultColWidth="9.140625" defaultRowHeight="12.75"/>
  <cols>
    <col min="1" max="1" width="13.421875" style="74" customWidth="1"/>
    <col min="2" max="2" width="13.28125" style="69" customWidth="1"/>
    <col min="3" max="3" width="17.00390625" style="69" customWidth="1"/>
    <col min="4" max="4" width="11.57421875" style="0" customWidth="1"/>
    <col min="5" max="5" width="15.7109375" style="0" customWidth="1"/>
    <col min="6" max="6" width="17.57421875" style="0" customWidth="1"/>
    <col min="7" max="7" width="10.00390625" style="0" customWidth="1"/>
    <col min="8" max="8" width="17.140625" style="0" customWidth="1"/>
    <col min="9" max="9" width="15.421875" style="0" customWidth="1"/>
    <col min="10" max="10" width="12.7109375" style="0" customWidth="1"/>
    <col min="11" max="11" width="9.421875" style="0" customWidth="1"/>
    <col min="12" max="12" width="10.421875" style="0" customWidth="1"/>
  </cols>
  <sheetData>
    <row r="1" spans="1:11" ht="19.5" customHeight="1">
      <c r="A1" s="205"/>
      <c r="B1" s="294" t="s">
        <v>297</v>
      </c>
      <c r="C1" s="294"/>
      <c r="D1" s="294"/>
      <c r="E1" s="294"/>
      <c r="F1" s="294"/>
      <c r="G1" s="294"/>
      <c r="H1" s="294"/>
      <c r="I1" s="294"/>
      <c r="J1" s="293"/>
      <c r="K1" s="293"/>
    </row>
    <row r="2" spans="1:11" ht="19.5" customHeight="1">
      <c r="A2" s="205"/>
      <c r="B2" s="294" t="s">
        <v>298</v>
      </c>
      <c r="C2" s="294"/>
      <c r="D2" s="294"/>
      <c r="E2" s="294"/>
      <c r="F2" s="294"/>
      <c r="G2" s="294"/>
      <c r="H2" s="294"/>
      <c r="I2" s="294"/>
      <c r="J2" s="294"/>
      <c r="K2" s="293"/>
    </row>
    <row r="3" spans="1:11" ht="19.5" customHeight="1">
      <c r="A3" s="205"/>
      <c r="B3" s="294" t="s">
        <v>299</v>
      </c>
      <c r="C3" s="294"/>
      <c r="D3" s="294"/>
      <c r="E3" s="294"/>
      <c r="F3" s="294"/>
      <c r="G3" s="294"/>
      <c r="H3" s="294"/>
      <c r="I3" s="294"/>
      <c r="J3" s="292" t="s">
        <v>291</v>
      </c>
      <c r="K3" s="292"/>
    </row>
    <row r="4" spans="1:11" ht="19.5" customHeight="1">
      <c r="A4" s="205"/>
      <c r="B4" s="294" t="s">
        <v>216</v>
      </c>
      <c r="C4" s="294"/>
      <c r="D4" s="294"/>
      <c r="E4" s="294"/>
      <c r="F4" s="294"/>
      <c r="G4" s="294"/>
      <c r="H4" s="294"/>
      <c r="I4" s="294"/>
      <c r="J4" s="292" t="s">
        <v>316</v>
      </c>
      <c r="K4" s="292"/>
    </row>
    <row r="5" spans="1:11" ht="19.5" customHeight="1">
      <c r="A5" s="293"/>
      <c r="B5" s="293"/>
      <c r="C5" s="293"/>
      <c r="D5" s="293"/>
      <c r="E5" s="293"/>
      <c r="F5" s="293"/>
      <c r="G5" s="293"/>
      <c r="H5" s="293"/>
      <c r="I5" s="293"/>
      <c r="J5" s="293"/>
      <c r="K5" s="293"/>
    </row>
    <row r="6" spans="1:11" ht="18">
      <c r="A6" s="312"/>
      <c r="B6" s="293"/>
      <c r="C6" s="293"/>
      <c r="D6" s="293"/>
      <c r="E6" s="293"/>
      <c r="F6" s="293"/>
      <c r="G6" s="293"/>
      <c r="H6" s="293"/>
      <c r="I6" s="293"/>
      <c r="J6" s="293"/>
      <c r="K6" s="293"/>
    </row>
    <row r="7" spans="1:11" ht="15" customHeight="1">
      <c r="A7" s="313" t="s">
        <v>292</v>
      </c>
      <c r="B7" s="314"/>
      <c r="C7" s="314"/>
      <c r="D7" s="314"/>
      <c r="E7" s="314"/>
      <c r="F7" s="314"/>
      <c r="G7" s="314"/>
      <c r="H7" s="314"/>
      <c r="I7" s="314"/>
      <c r="J7" s="314"/>
      <c r="K7" s="315"/>
    </row>
    <row r="8" spans="1:11" ht="15" customHeight="1">
      <c r="A8" s="316" t="s">
        <v>270</v>
      </c>
      <c r="B8" s="317"/>
      <c r="C8" s="317"/>
      <c r="D8" s="317"/>
      <c r="E8" s="317"/>
      <c r="F8" s="317"/>
      <c r="G8" s="317"/>
      <c r="H8" s="317"/>
      <c r="I8" s="317"/>
      <c r="J8" s="317"/>
      <c r="K8" s="318"/>
    </row>
    <row r="9" spans="1:11" ht="15" customHeight="1">
      <c r="A9" s="319" t="s">
        <v>293</v>
      </c>
      <c r="B9" s="320"/>
      <c r="C9" s="320"/>
      <c r="D9" s="320"/>
      <c r="E9" s="320"/>
      <c r="F9" s="320"/>
      <c r="G9" s="320"/>
      <c r="H9" s="320"/>
      <c r="I9" s="320"/>
      <c r="J9" s="320"/>
      <c r="K9" s="321"/>
    </row>
    <row r="10" spans="1:11" ht="15" customHeight="1">
      <c r="A10" s="323" t="s">
        <v>294</v>
      </c>
      <c r="B10" s="320"/>
      <c r="C10" s="320"/>
      <c r="D10" s="320"/>
      <c r="E10" s="320"/>
      <c r="F10" s="320"/>
      <c r="G10" s="320"/>
      <c r="H10" s="320"/>
      <c r="I10" s="320"/>
      <c r="J10" s="320"/>
      <c r="K10" s="321"/>
    </row>
    <row r="11" spans="1:11" ht="15" customHeight="1">
      <c r="A11" s="324" t="s">
        <v>295</v>
      </c>
      <c r="B11" s="325"/>
      <c r="C11" s="325"/>
      <c r="D11" s="325"/>
      <c r="E11" s="325"/>
      <c r="F11" s="325"/>
      <c r="G11" s="325"/>
      <c r="H11" s="325"/>
      <c r="I11" s="325"/>
      <c r="J11" s="325"/>
      <c r="K11" s="326"/>
    </row>
    <row r="12" spans="1:11" ht="15" customHeight="1">
      <c r="A12" s="293"/>
      <c r="B12" s="293"/>
      <c r="C12" s="293"/>
      <c r="D12" s="293"/>
      <c r="E12" s="293"/>
      <c r="F12" s="293"/>
      <c r="G12" s="293"/>
      <c r="H12" s="293"/>
      <c r="I12" s="293"/>
      <c r="J12" s="293"/>
      <c r="K12" s="293"/>
    </row>
    <row r="13" spans="1:11" ht="15" customHeight="1">
      <c r="A13" s="293"/>
      <c r="B13" s="293"/>
      <c r="C13" s="293"/>
      <c r="D13" s="293"/>
      <c r="E13" s="293"/>
      <c r="F13" s="293"/>
      <c r="G13" s="293"/>
      <c r="H13" s="293"/>
      <c r="I13" s="293"/>
      <c r="J13" s="293"/>
      <c r="K13" s="293"/>
    </row>
    <row r="14" spans="1:11" ht="15" customHeight="1">
      <c r="A14" s="327" t="s">
        <v>296</v>
      </c>
      <c r="B14" s="328"/>
      <c r="C14" s="304"/>
      <c r="D14" s="304"/>
      <c r="E14" s="304"/>
      <c r="F14" s="304"/>
      <c r="G14" s="304"/>
      <c r="H14" s="304"/>
      <c r="I14" s="304"/>
      <c r="J14" s="304"/>
      <c r="K14" s="304"/>
    </row>
    <row r="15" spans="1:11" ht="24.75" customHeight="1">
      <c r="A15" s="328"/>
      <c r="B15" s="328"/>
      <c r="C15" s="305"/>
      <c r="D15" s="306"/>
      <c r="E15" s="306"/>
      <c r="F15" s="306"/>
      <c r="G15" s="306"/>
      <c r="H15" s="306"/>
      <c r="I15" s="306"/>
      <c r="J15" s="307"/>
      <c r="K15" s="197"/>
    </row>
    <row r="16" spans="1:11" ht="24.75" customHeight="1">
      <c r="A16" s="328"/>
      <c r="B16" s="328"/>
      <c r="C16" s="308"/>
      <c r="D16" s="309"/>
      <c r="E16" s="309"/>
      <c r="F16" s="309"/>
      <c r="G16" s="309"/>
      <c r="H16" s="309"/>
      <c r="I16" s="309"/>
      <c r="J16" s="310"/>
      <c r="K16" s="197"/>
    </row>
    <row r="17" spans="1:11" ht="15" customHeight="1">
      <c r="A17" s="328"/>
      <c r="B17" s="328"/>
      <c r="C17" s="311"/>
      <c r="D17" s="311"/>
      <c r="E17" s="311"/>
      <c r="F17" s="311"/>
      <c r="G17" s="311"/>
      <c r="H17" s="311"/>
      <c r="I17" s="311"/>
      <c r="J17" s="311"/>
      <c r="K17" s="311"/>
    </row>
    <row r="18" spans="1:11" ht="15" customHeight="1">
      <c r="A18" s="322"/>
      <c r="B18" s="322"/>
      <c r="C18" s="322"/>
      <c r="D18" s="322"/>
      <c r="E18" s="322"/>
      <c r="F18" s="322"/>
      <c r="G18" s="322"/>
      <c r="H18" s="322"/>
      <c r="I18" s="322"/>
      <c r="J18" s="322"/>
      <c r="K18" s="322"/>
    </row>
    <row r="19" ht="15" customHeight="1"/>
    <row r="20" spans="1:10" s="211" customFormat="1" ht="24" thickBot="1">
      <c r="A20" s="207" t="s">
        <v>189</v>
      </c>
      <c r="B20" s="208"/>
      <c r="C20" s="208"/>
      <c r="D20" s="209"/>
      <c r="E20" s="209"/>
      <c r="F20" s="209"/>
      <c r="G20" s="209"/>
      <c r="H20" s="209"/>
      <c r="I20" s="209"/>
      <c r="J20" s="210"/>
    </row>
    <row r="21" spans="2:11" ht="14.25" thickTop="1">
      <c r="B21" s="78" t="s">
        <v>233</v>
      </c>
      <c r="C21" s="78"/>
      <c r="D21" s="28"/>
      <c r="E21" s="28"/>
      <c r="F21" s="28"/>
      <c r="G21" s="28"/>
      <c r="H21" s="139">
        <v>143.7125749</v>
      </c>
      <c r="I21" s="199" t="s">
        <v>218</v>
      </c>
      <c r="J21" s="5"/>
      <c r="K21" s="5"/>
    </row>
    <row r="22" spans="2:9" ht="15.75">
      <c r="B22" s="79" t="s">
        <v>225</v>
      </c>
      <c r="C22" s="78"/>
      <c r="D22" s="28"/>
      <c r="E22" s="28"/>
      <c r="F22" s="28"/>
      <c r="G22" s="28"/>
      <c r="H22" s="137">
        <v>0.5</v>
      </c>
      <c r="I22" s="200"/>
    </row>
    <row r="23" spans="2:9" ht="15.75" customHeight="1">
      <c r="B23" s="71" t="s">
        <v>190</v>
      </c>
      <c r="H23" s="190">
        <v>600</v>
      </c>
      <c r="I23" s="201" t="s">
        <v>222</v>
      </c>
    </row>
    <row r="24" spans="2:9" ht="15.75" customHeight="1">
      <c r="B24" s="71" t="s">
        <v>217</v>
      </c>
      <c r="C24" s="86"/>
      <c r="D24" s="2"/>
      <c r="E24" s="2"/>
      <c r="F24" s="2"/>
      <c r="G24" s="2"/>
      <c r="H24" s="190">
        <v>7850</v>
      </c>
      <c r="I24" s="202" t="s">
        <v>223</v>
      </c>
    </row>
    <row r="25" spans="2:9" ht="15" customHeight="1">
      <c r="B25" s="71" t="s">
        <v>219</v>
      </c>
      <c r="H25" s="190">
        <v>25</v>
      </c>
      <c r="I25" s="203" t="s">
        <v>224</v>
      </c>
    </row>
    <row r="26" spans="2:11" ht="15.75" customHeight="1">
      <c r="B26" s="71" t="s">
        <v>220</v>
      </c>
      <c r="H26" s="191">
        <v>5.669E-08</v>
      </c>
      <c r="I26" s="203" t="s">
        <v>229</v>
      </c>
      <c r="J26" s="250"/>
      <c r="K26" s="250"/>
    </row>
    <row r="27" spans="2:11" ht="15.75" customHeight="1">
      <c r="B27" s="79" t="s">
        <v>272</v>
      </c>
      <c r="C27" s="79"/>
      <c r="H27" s="198">
        <v>25</v>
      </c>
      <c r="I27" s="200" t="s">
        <v>315</v>
      </c>
      <c r="J27" s="250">
        <f>(H27*1.8)+32</f>
        <v>77</v>
      </c>
      <c r="K27" s="204">
        <f>H27+273</f>
        <v>298</v>
      </c>
    </row>
    <row r="28" spans="2:9" ht="15.75">
      <c r="B28" s="71" t="s">
        <v>221</v>
      </c>
      <c r="C28" s="92"/>
      <c r="D28" s="4"/>
      <c r="E28" s="4"/>
      <c r="F28" s="4"/>
      <c r="G28" s="4"/>
      <c r="H28" s="192">
        <v>345</v>
      </c>
      <c r="I28" s="200" t="s">
        <v>191</v>
      </c>
    </row>
    <row r="29" spans="5:10" ht="13.5" thickBot="1">
      <c r="E29" s="6"/>
      <c r="F29" s="6"/>
      <c r="G29" s="6"/>
      <c r="H29" s="6"/>
      <c r="I29" s="6"/>
      <c r="J29" s="6"/>
    </row>
    <row r="30" spans="1:11" s="211" customFormat="1" ht="19.5" customHeight="1" thickTop="1">
      <c r="A30" s="212" t="s">
        <v>198</v>
      </c>
      <c r="B30" s="213"/>
      <c r="C30" s="213"/>
      <c r="D30" s="214"/>
      <c r="E30" s="215"/>
      <c r="F30" s="215"/>
      <c r="G30" s="215"/>
      <c r="H30" s="215"/>
      <c r="I30" s="215"/>
      <c r="J30" s="215"/>
      <c r="K30" s="214"/>
    </row>
    <row r="31" spans="2:11" ht="12.75" hidden="1">
      <c r="B31" s="80" t="s">
        <v>206</v>
      </c>
      <c r="C31" s="80" t="s">
        <v>230</v>
      </c>
      <c r="K31" s="6"/>
    </row>
    <row r="32" spans="2:11" ht="12.75" hidden="1">
      <c r="B32" s="80" t="s">
        <v>1</v>
      </c>
      <c r="C32" s="80" t="s">
        <v>231</v>
      </c>
      <c r="J32" s="6"/>
      <c r="K32" s="6"/>
    </row>
    <row r="33" spans="2:11" ht="12.75" hidden="1">
      <c r="B33" s="81"/>
      <c r="C33" s="93"/>
      <c r="J33" s="6"/>
      <c r="K33" s="6"/>
    </row>
    <row r="34" spans="2:11" ht="12.75" hidden="1">
      <c r="B34" s="81" t="s">
        <v>2</v>
      </c>
      <c r="C34" s="94">
        <v>54.19739435</v>
      </c>
      <c r="E34" s="13" t="s">
        <v>208</v>
      </c>
      <c r="J34" s="6"/>
      <c r="K34" s="6"/>
    </row>
    <row r="35" spans="2:11" ht="12.75" hidden="1">
      <c r="B35" s="81" t="s">
        <v>3</v>
      </c>
      <c r="C35" s="94">
        <v>57.83913692</v>
      </c>
      <c r="E35" s="68">
        <v>0.3</v>
      </c>
      <c r="J35" s="6"/>
      <c r="K35" s="6"/>
    </row>
    <row r="36" spans="2:11" ht="12.75" hidden="1">
      <c r="B36" s="81" t="s">
        <v>4</v>
      </c>
      <c r="C36" s="94">
        <v>62.00916062</v>
      </c>
      <c r="E36" s="68">
        <v>0.5</v>
      </c>
      <c r="I36" s="6"/>
      <c r="J36" s="6"/>
      <c r="K36" s="6"/>
    </row>
    <row r="37" spans="2:11" ht="12.75" hidden="1">
      <c r="B37" s="81" t="s">
        <v>5</v>
      </c>
      <c r="C37" s="94">
        <v>65.5749342</v>
      </c>
      <c r="E37" s="68">
        <v>0.7</v>
      </c>
      <c r="I37" s="6"/>
      <c r="J37" s="6"/>
      <c r="K37" s="6"/>
    </row>
    <row r="38" spans="2:11" ht="12.75" hidden="1">
      <c r="B38" s="81" t="s">
        <v>6</v>
      </c>
      <c r="C38" s="94">
        <v>69.70717048</v>
      </c>
      <c r="E38" t="s">
        <v>279</v>
      </c>
      <c r="I38" s="6"/>
      <c r="J38" s="6"/>
      <c r="K38" s="6"/>
    </row>
    <row r="39" spans="2:11" ht="12.75" hidden="1">
      <c r="B39" s="81" t="s">
        <v>7</v>
      </c>
      <c r="C39" s="94">
        <v>68.96771399</v>
      </c>
      <c r="I39" s="6"/>
      <c r="J39" s="6"/>
      <c r="K39" s="6"/>
    </row>
    <row r="40" spans="2:11" ht="12.75" hidden="1">
      <c r="B40" s="81" t="s">
        <v>8</v>
      </c>
      <c r="C40" s="94">
        <v>74.45434452</v>
      </c>
      <c r="I40" s="6"/>
      <c r="J40" s="6"/>
      <c r="K40" s="6"/>
    </row>
    <row r="41" spans="2:11" ht="12.75" hidden="1">
      <c r="B41" s="81" t="s">
        <v>9</v>
      </c>
      <c r="C41" s="94">
        <v>78.91276883</v>
      </c>
      <c r="I41" s="6"/>
      <c r="J41" s="6"/>
      <c r="K41" s="6"/>
    </row>
    <row r="42" spans="2:11" ht="12.75" hidden="1">
      <c r="B42" s="81" t="s">
        <v>10</v>
      </c>
      <c r="C42" s="94">
        <v>84.30708661</v>
      </c>
      <c r="I42" s="6"/>
      <c r="J42" s="6"/>
      <c r="K42" s="6"/>
    </row>
    <row r="43" spans="2:11" ht="12.75" hidden="1">
      <c r="B43" s="81" t="s">
        <v>11</v>
      </c>
      <c r="C43" s="94">
        <v>89.39520858</v>
      </c>
      <c r="I43" s="6"/>
      <c r="J43" s="6"/>
      <c r="K43" s="6"/>
    </row>
    <row r="44" spans="2:11" ht="12.75" hidden="1">
      <c r="B44" s="81" t="s">
        <v>12</v>
      </c>
      <c r="C44" s="94">
        <v>94.75095308</v>
      </c>
      <c r="I44" s="6"/>
      <c r="J44" s="6"/>
      <c r="K44" s="6"/>
    </row>
    <row r="45" spans="2:11" ht="12.75" hidden="1">
      <c r="B45" s="81" t="s">
        <v>13</v>
      </c>
      <c r="C45" s="94">
        <v>104.8711795</v>
      </c>
      <c r="I45" s="6"/>
      <c r="J45" s="6"/>
      <c r="K45" s="6"/>
    </row>
    <row r="46" spans="2:11" ht="12.75" hidden="1">
      <c r="B46" s="81" t="s">
        <v>14</v>
      </c>
      <c r="C46" s="94">
        <v>63.45856979</v>
      </c>
      <c r="I46" s="6"/>
      <c r="J46" s="6"/>
      <c r="K46" s="6"/>
    </row>
    <row r="47" spans="2:11" ht="12.75" hidden="1">
      <c r="B47" s="81" t="s">
        <v>15</v>
      </c>
      <c r="C47" s="94">
        <v>68.88249546</v>
      </c>
      <c r="I47" s="6"/>
      <c r="J47" s="6"/>
      <c r="K47" s="6"/>
    </row>
    <row r="48" spans="2:11" ht="12.75" hidden="1">
      <c r="B48" s="81" t="s">
        <v>16</v>
      </c>
      <c r="C48" s="94">
        <v>75.38603994</v>
      </c>
      <c r="I48" s="6"/>
      <c r="J48" s="6"/>
      <c r="K48" s="6"/>
    </row>
    <row r="49" spans="2:11" ht="12.75" hidden="1">
      <c r="B49" s="81" t="s">
        <v>17</v>
      </c>
      <c r="C49" s="94">
        <v>88.43294756</v>
      </c>
      <c r="I49" s="6"/>
      <c r="J49" s="6"/>
      <c r="K49" s="6"/>
    </row>
    <row r="50" spans="2:11" ht="12.75" hidden="1">
      <c r="B50" s="81" t="s">
        <v>18</v>
      </c>
      <c r="C50" s="94">
        <v>94.63488038</v>
      </c>
      <c r="I50" s="6"/>
      <c r="J50" s="6"/>
      <c r="K50" s="6"/>
    </row>
    <row r="51" spans="2:11" ht="12.75" hidden="1">
      <c r="B51" s="81" t="s">
        <v>19</v>
      </c>
      <c r="C51" s="94">
        <v>102.3313665</v>
      </c>
      <c r="I51" s="6"/>
      <c r="J51" s="6"/>
      <c r="K51" s="6"/>
    </row>
    <row r="52" spans="2:11" ht="12.75" hidden="1">
      <c r="B52" s="81" t="s">
        <v>20</v>
      </c>
      <c r="C52" s="94">
        <v>112.3919308</v>
      </c>
      <c r="I52" s="6"/>
      <c r="J52" s="6"/>
      <c r="K52" s="6"/>
    </row>
    <row r="53" spans="2:11" ht="12.75" hidden="1">
      <c r="B53" s="81" t="s">
        <v>21</v>
      </c>
      <c r="C53" s="94">
        <v>67.08470917</v>
      </c>
      <c r="I53" s="6"/>
      <c r="J53" s="6"/>
      <c r="K53" s="6"/>
    </row>
    <row r="54" spans="2:11" ht="12.75" hidden="1">
      <c r="B54" s="81" t="s">
        <v>22</v>
      </c>
      <c r="C54" s="94">
        <v>73.72942019</v>
      </c>
      <c r="I54" s="6"/>
      <c r="J54" s="6"/>
      <c r="K54" s="6"/>
    </row>
    <row r="55" spans="2:11" ht="12.75" hidden="1">
      <c r="B55" s="81" t="s">
        <v>23</v>
      </c>
      <c r="C55" s="94">
        <v>81.00703701</v>
      </c>
      <c r="I55" s="6"/>
      <c r="J55" s="6"/>
      <c r="K55" s="6"/>
    </row>
    <row r="56" spans="2:11" ht="12.75" hidden="1">
      <c r="B56" s="81" t="s">
        <v>24</v>
      </c>
      <c r="C56" s="94">
        <v>92.12497217</v>
      </c>
      <c r="I56" s="6"/>
      <c r="J56" s="6"/>
      <c r="K56" s="6"/>
    </row>
    <row r="57" spans="2:11" ht="12.75" hidden="1">
      <c r="B57" s="81" t="s">
        <v>25</v>
      </c>
      <c r="C57" s="94">
        <v>97.84812857</v>
      </c>
      <c r="I57" s="6"/>
      <c r="J57" s="6"/>
      <c r="K57" s="6"/>
    </row>
    <row r="58" spans="2:11" ht="12.75" hidden="1">
      <c r="B58" s="81" t="s">
        <v>26</v>
      </c>
      <c r="C58" s="94">
        <v>104.0371598</v>
      </c>
      <c r="I58" s="6"/>
      <c r="J58" s="6"/>
      <c r="K58" s="6"/>
    </row>
    <row r="59" spans="2:11" ht="12.75" hidden="1">
      <c r="B59" s="81" t="s">
        <v>27</v>
      </c>
      <c r="C59" s="94">
        <v>111.770039</v>
      </c>
      <c r="I59" s="6"/>
      <c r="J59" s="6"/>
      <c r="K59" s="6"/>
    </row>
    <row r="60" spans="2:11" ht="12.75" hidden="1">
      <c r="B60" s="81" t="s">
        <v>28</v>
      </c>
      <c r="C60" s="94">
        <v>121.2354899</v>
      </c>
      <c r="I60" s="6"/>
      <c r="J60" s="6"/>
      <c r="K60" s="6"/>
    </row>
    <row r="61" spans="2:11" ht="12.75" hidden="1">
      <c r="B61" s="81" t="s">
        <v>29</v>
      </c>
      <c r="C61" s="94">
        <v>72.58623026</v>
      </c>
      <c r="I61" s="6"/>
      <c r="J61" s="6"/>
      <c r="K61" s="6"/>
    </row>
    <row r="62" spans="2:11" ht="12.75" hidden="1">
      <c r="B62" s="81" t="s">
        <v>30</v>
      </c>
      <c r="C62" s="94">
        <v>79.67042094</v>
      </c>
      <c r="I62" s="6"/>
      <c r="J62" s="6"/>
      <c r="K62" s="6"/>
    </row>
    <row r="63" spans="2:11" ht="12.75" hidden="1">
      <c r="B63" s="81" t="s">
        <v>31</v>
      </c>
      <c r="C63" s="94">
        <v>87.59154232</v>
      </c>
      <c r="I63" s="6"/>
      <c r="J63" s="6"/>
      <c r="K63" s="6"/>
    </row>
    <row r="64" spans="2:11" ht="12.75" hidden="1">
      <c r="B64" s="81" t="s">
        <v>32</v>
      </c>
      <c r="C64" s="94">
        <v>98.30767423</v>
      </c>
      <c r="I64" s="6"/>
      <c r="J64" s="6"/>
      <c r="K64" s="6"/>
    </row>
    <row r="65" spans="2:11" ht="12.75" hidden="1">
      <c r="B65" s="81" t="s">
        <v>33</v>
      </c>
      <c r="C65" s="94">
        <v>109.17979</v>
      </c>
      <c r="I65" s="6"/>
      <c r="J65" s="6"/>
      <c r="K65" s="6"/>
    </row>
    <row r="66" spans="2:11" ht="12.75" hidden="1">
      <c r="B66" s="81" t="s">
        <v>34</v>
      </c>
      <c r="C66" s="94">
        <v>117.7264846</v>
      </c>
      <c r="I66" s="6"/>
      <c r="J66" s="6"/>
      <c r="K66" s="6"/>
    </row>
    <row r="67" spans="2:11" ht="12.75" hidden="1">
      <c r="B67" s="81" t="s">
        <v>35</v>
      </c>
      <c r="C67" s="94">
        <v>130.7785116</v>
      </c>
      <c r="I67" s="6"/>
      <c r="J67" s="6"/>
      <c r="K67" s="6"/>
    </row>
    <row r="68" spans="2:11" ht="12.75" hidden="1">
      <c r="B68" s="81" t="s">
        <v>36</v>
      </c>
      <c r="C68" s="94">
        <v>72.18260453</v>
      </c>
      <c r="I68" s="6"/>
      <c r="J68" s="6"/>
      <c r="K68" s="6"/>
    </row>
    <row r="69" spans="2:11" ht="12.75" hidden="1">
      <c r="B69" s="81" t="s">
        <v>37</v>
      </c>
      <c r="C69" s="94">
        <v>79.54587072</v>
      </c>
      <c r="I69" s="6"/>
      <c r="J69" s="6"/>
      <c r="K69" s="6"/>
    </row>
    <row r="70" spans="2:11" ht="12.75" hidden="1">
      <c r="B70" s="81" t="s">
        <v>38</v>
      </c>
      <c r="C70" s="94">
        <v>88.26567134</v>
      </c>
      <c r="I70" s="6"/>
      <c r="J70" s="6"/>
      <c r="K70" s="6"/>
    </row>
    <row r="71" spans="2:11" ht="12.75" hidden="1">
      <c r="B71" s="81" t="s">
        <v>39</v>
      </c>
      <c r="C71" s="94">
        <v>98.21919062</v>
      </c>
      <c r="I71" s="6"/>
      <c r="J71" s="6"/>
      <c r="K71" s="6"/>
    </row>
    <row r="72" spans="2:11" ht="12.75" hidden="1">
      <c r="B72" s="81" t="s">
        <v>40</v>
      </c>
      <c r="C72" s="94">
        <v>109.8373733</v>
      </c>
      <c r="I72" s="6"/>
      <c r="J72" s="6"/>
      <c r="K72" s="6"/>
    </row>
    <row r="73" spans="2:11" ht="12.75" hidden="1">
      <c r="B73" s="81" t="s">
        <v>41</v>
      </c>
      <c r="C73" s="94">
        <v>106.2921061</v>
      </c>
      <c r="I73" s="6"/>
      <c r="J73" s="6"/>
      <c r="K73" s="6"/>
    </row>
    <row r="74" spans="2:11" ht="12.75" hidden="1">
      <c r="B74" s="81" t="s">
        <v>42</v>
      </c>
      <c r="C74" s="94">
        <v>118.4609009</v>
      </c>
      <c r="I74" s="6"/>
      <c r="J74" s="6"/>
      <c r="K74" s="6"/>
    </row>
    <row r="75" spans="2:11" ht="12.75" hidden="1">
      <c r="B75" s="81" t="s">
        <v>43</v>
      </c>
      <c r="C75" s="94">
        <v>129.9388358</v>
      </c>
      <c r="I75" s="6"/>
      <c r="J75" s="6"/>
      <c r="K75" s="6"/>
    </row>
    <row r="76" spans="2:11" ht="12.75" hidden="1">
      <c r="B76" s="81" t="s">
        <v>44</v>
      </c>
      <c r="C76" s="94">
        <v>144.0141811</v>
      </c>
      <c r="I76" s="6"/>
      <c r="J76" s="6"/>
      <c r="K76" s="6"/>
    </row>
    <row r="77" spans="2:11" ht="12.75" hidden="1">
      <c r="B77" s="81" t="s">
        <v>45</v>
      </c>
      <c r="C77" s="94">
        <v>146.5345678</v>
      </c>
      <c r="I77" s="6"/>
      <c r="J77" s="6"/>
      <c r="K77" s="6"/>
    </row>
    <row r="78" spans="2:11" ht="12.75" hidden="1">
      <c r="B78" s="81" t="s">
        <v>46</v>
      </c>
      <c r="C78" s="94">
        <v>163.7139108</v>
      </c>
      <c r="I78" s="6"/>
      <c r="J78" s="6"/>
      <c r="K78" s="6"/>
    </row>
    <row r="79" spans="2:11" ht="12.75" hidden="1">
      <c r="B79" s="81" t="s">
        <v>47</v>
      </c>
      <c r="C79" s="94">
        <v>73.09893555</v>
      </c>
      <c r="I79" s="6"/>
      <c r="J79" s="6"/>
      <c r="K79" s="6"/>
    </row>
    <row r="80" spans="2:11" ht="12.75" hidden="1">
      <c r="B80" s="81" t="s">
        <v>48</v>
      </c>
      <c r="C80" s="94">
        <v>80.8507184</v>
      </c>
      <c r="I80" s="6"/>
      <c r="J80" s="6"/>
      <c r="K80" s="6"/>
    </row>
    <row r="81" spans="2:11" ht="12.75" hidden="1">
      <c r="B81" s="81" t="s">
        <v>49</v>
      </c>
      <c r="C81" s="94">
        <v>86.99800408</v>
      </c>
      <c r="I81" s="6"/>
      <c r="J81" s="6"/>
      <c r="K81" s="6"/>
    </row>
    <row r="82" spans="2:11" ht="12.75" hidden="1">
      <c r="B82" s="81" t="s">
        <v>50</v>
      </c>
      <c r="C82" s="94">
        <v>95.04201883</v>
      </c>
      <c r="I82" s="6"/>
      <c r="J82" s="6"/>
      <c r="K82" s="6"/>
    </row>
    <row r="83" spans="2:11" ht="12.75" hidden="1">
      <c r="B83" s="81" t="s">
        <v>51</v>
      </c>
      <c r="C83" s="94">
        <v>103.8286741</v>
      </c>
      <c r="I83" s="6"/>
      <c r="J83" s="6"/>
      <c r="K83" s="6"/>
    </row>
    <row r="84" spans="2:11" ht="12.75" hidden="1">
      <c r="B84" s="81" t="s">
        <v>52</v>
      </c>
      <c r="C84" s="94">
        <v>97.11286089</v>
      </c>
      <c r="I84" s="6"/>
      <c r="J84" s="6"/>
      <c r="K84" s="6"/>
    </row>
    <row r="85" spans="2:11" ht="12.75" hidden="1">
      <c r="B85" s="81" t="s">
        <v>53</v>
      </c>
      <c r="C85" s="94">
        <v>108.3811283</v>
      </c>
      <c r="I85" s="6"/>
      <c r="J85" s="6"/>
      <c r="K85" s="6"/>
    </row>
    <row r="86" spans="2:11" ht="12.75" hidden="1">
      <c r="B86" s="81" t="s">
        <v>54</v>
      </c>
      <c r="C86" s="94">
        <v>121.6901666</v>
      </c>
      <c r="I86" s="6"/>
      <c r="J86" s="6"/>
      <c r="K86" s="6"/>
    </row>
    <row r="87" spans="2:11" ht="12.75" hidden="1">
      <c r="B87" s="81" t="s">
        <v>55</v>
      </c>
      <c r="C87" s="94">
        <v>130.3346457</v>
      </c>
      <c r="I87" s="6"/>
      <c r="J87" s="6"/>
      <c r="K87" s="6"/>
    </row>
    <row r="88" spans="2:11" ht="12.75" hidden="1">
      <c r="B88" s="81" t="s">
        <v>56</v>
      </c>
      <c r="C88" s="94">
        <v>141.7753109</v>
      </c>
      <c r="I88" s="6"/>
      <c r="J88" s="6"/>
      <c r="K88" s="6"/>
    </row>
    <row r="89" spans="2:11" ht="12.75" hidden="1">
      <c r="B89" s="81" t="s">
        <v>57</v>
      </c>
      <c r="C89" s="94">
        <v>143.7125749</v>
      </c>
      <c r="I89" s="6"/>
      <c r="J89" s="6"/>
      <c r="K89" s="6"/>
    </row>
    <row r="90" spans="2:11" ht="12.75" hidden="1">
      <c r="B90" s="81" t="s">
        <v>58</v>
      </c>
      <c r="C90" s="94">
        <v>162.0065349</v>
      </c>
      <c r="I90" s="6"/>
      <c r="J90" s="6"/>
      <c r="K90" s="6"/>
    </row>
    <row r="91" spans="2:11" ht="12.75" hidden="1">
      <c r="B91" s="81" t="s">
        <v>59</v>
      </c>
      <c r="C91" s="94">
        <v>182.0714718</v>
      </c>
      <c r="I91" s="6"/>
      <c r="J91" s="6"/>
      <c r="K91" s="6"/>
    </row>
    <row r="92" spans="2:11" ht="12.75" hidden="1">
      <c r="B92" s="81" t="s">
        <v>60</v>
      </c>
      <c r="C92" s="94">
        <v>78.99252978</v>
      </c>
      <c r="I92" s="6"/>
      <c r="J92" s="6"/>
      <c r="K92" s="6"/>
    </row>
    <row r="93" spans="2:11" ht="12.75" hidden="1">
      <c r="B93" s="81" t="s">
        <v>61</v>
      </c>
      <c r="C93" s="94">
        <v>88.46241487</v>
      </c>
      <c r="I93" s="6"/>
      <c r="J93" s="6"/>
      <c r="K93" s="6"/>
    </row>
    <row r="94" spans="2:11" ht="12.75" hidden="1">
      <c r="B94" s="81" t="s">
        <v>62</v>
      </c>
      <c r="C94" s="94">
        <v>96.06989916</v>
      </c>
      <c r="I94" s="6"/>
      <c r="J94" s="6"/>
      <c r="K94" s="6"/>
    </row>
    <row r="95" spans="2:11" ht="12.75" hidden="1">
      <c r="B95" s="81" t="s">
        <v>63</v>
      </c>
      <c r="C95" s="94">
        <v>107.5129937</v>
      </c>
      <c r="I95" s="6"/>
      <c r="J95" s="6"/>
      <c r="K95" s="6"/>
    </row>
    <row r="96" spans="2:11" ht="12.75" hidden="1">
      <c r="B96" s="81" t="s">
        <v>64</v>
      </c>
      <c r="C96" s="94">
        <v>121.2439533</v>
      </c>
      <c r="I96" s="6"/>
      <c r="J96" s="6"/>
      <c r="K96" s="6"/>
    </row>
    <row r="97" spans="2:11" ht="12.75" hidden="1">
      <c r="B97" s="81" t="s">
        <v>65</v>
      </c>
      <c r="C97" s="94">
        <v>111.4002877</v>
      </c>
      <c r="I97" s="6"/>
      <c r="J97" s="6"/>
      <c r="K97" s="6"/>
    </row>
    <row r="98" spans="2:11" ht="12.75" hidden="1">
      <c r="B98" s="81" t="s">
        <v>66</v>
      </c>
      <c r="C98" s="94">
        <v>120.7280373</v>
      </c>
      <c r="I98" s="6"/>
      <c r="J98" s="6"/>
      <c r="K98" s="6"/>
    </row>
    <row r="99" spans="2:11" ht="12.75" hidden="1">
      <c r="B99" s="81" t="s">
        <v>67</v>
      </c>
      <c r="C99" s="94">
        <v>130.4133858</v>
      </c>
      <c r="I99" s="6"/>
      <c r="J99" s="6"/>
      <c r="K99" s="6"/>
    </row>
    <row r="100" spans="2:11" ht="12.75" hidden="1">
      <c r="B100" s="81" t="s">
        <v>68</v>
      </c>
      <c r="C100" s="94">
        <v>141.0275105</v>
      </c>
      <c r="I100" s="6"/>
      <c r="J100" s="6"/>
      <c r="K100" s="6"/>
    </row>
    <row r="101" spans="2:11" ht="12.75" hidden="1">
      <c r="B101" s="81" t="s">
        <v>69</v>
      </c>
      <c r="C101" s="94">
        <v>154.6815577</v>
      </c>
      <c r="I101" s="6"/>
      <c r="J101" s="6"/>
      <c r="K101" s="6"/>
    </row>
    <row r="102" spans="2:11" ht="12.75" hidden="1">
      <c r="B102" s="81" t="s">
        <v>70</v>
      </c>
      <c r="C102" s="94">
        <v>156.2554681</v>
      </c>
      <c r="I102" s="6"/>
      <c r="J102" s="6"/>
      <c r="K102" s="6"/>
    </row>
    <row r="103" spans="2:11" ht="12.75" hidden="1">
      <c r="B103" s="81" t="s">
        <v>71</v>
      </c>
      <c r="C103" s="94">
        <v>177.5490458</v>
      </c>
      <c r="I103" s="6"/>
      <c r="J103" s="6"/>
      <c r="K103" s="6"/>
    </row>
    <row r="104" spans="2:11" ht="12.75" hidden="1">
      <c r="B104" s="81" t="s">
        <v>72</v>
      </c>
      <c r="C104" s="94">
        <v>201.8194328</v>
      </c>
      <c r="I104" s="6"/>
      <c r="J104" s="6"/>
      <c r="K104" s="6"/>
    </row>
    <row r="105" spans="2:11" ht="12.75" hidden="1">
      <c r="B105" s="81" t="s">
        <v>73</v>
      </c>
      <c r="C105" s="94">
        <v>85.76383309</v>
      </c>
      <c r="I105" s="6"/>
      <c r="J105" s="6"/>
      <c r="K105" s="6"/>
    </row>
    <row r="106" spans="2:11" ht="12.75" hidden="1">
      <c r="B106" s="81" t="s">
        <v>74</v>
      </c>
      <c r="C106" s="94">
        <v>95.48746769</v>
      </c>
      <c r="I106" s="6"/>
      <c r="J106" s="6"/>
      <c r="K106" s="6"/>
    </row>
    <row r="107" spans="2:11" ht="12.75" hidden="1">
      <c r="B107" s="81" t="s">
        <v>75</v>
      </c>
      <c r="C107" s="94">
        <v>109.7745802</v>
      </c>
      <c r="I107" s="6"/>
      <c r="J107" s="6"/>
      <c r="K107" s="6"/>
    </row>
    <row r="108" spans="2:11" ht="12.75" hidden="1">
      <c r="B108" s="81" t="s">
        <v>76</v>
      </c>
      <c r="C108" s="94">
        <v>125.0549582</v>
      </c>
      <c r="I108" s="6"/>
      <c r="J108" s="6"/>
      <c r="K108" s="6"/>
    </row>
    <row r="109" spans="2:11" ht="12.75" hidden="1">
      <c r="B109" s="81" t="s">
        <v>77</v>
      </c>
      <c r="C109" s="94">
        <v>125.0468691</v>
      </c>
      <c r="I109" s="6"/>
      <c r="J109" s="6"/>
      <c r="K109" s="6"/>
    </row>
    <row r="110" spans="2:11" ht="12.75" hidden="1">
      <c r="B110" s="81" t="s">
        <v>78</v>
      </c>
      <c r="C110" s="94">
        <v>141.8661953</v>
      </c>
      <c r="I110" s="6"/>
      <c r="J110" s="6"/>
      <c r="K110" s="6"/>
    </row>
    <row r="111" spans="2:11" ht="12.75" hidden="1">
      <c r="B111" s="81" t="s">
        <v>79</v>
      </c>
      <c r="C111" s="94">
        <v>155.9262329</v>
      </c>
      <c r="I111" s="6"/>
      <c r="J111" s="6"/>
      <c r="K111" s="6"/>
    </row>
    <row r="112" spans="2:11" ht="12.75" hidden="1">
      <c r="B112" s="81" t="s">
        <v>80</v>
      </c>
      <c r="C112" s="94">
        <v>174.8131589</v>
      </c>
      <c r="I112" s="6"/>
      <c r="J112" s="6"/>
      <c r="K112" s="6"/>
    </row>
    <row r="113" spans="2:11" ht="12.75" hidden="1">
      <c r="B113" s="81" t="s">
        <v>81</v>
      </c>
      <c r="C113" s="94">
        <v>193.4519388</v>
      </c>
      <c r="I113" s="6"/>
      <c r="J113" s="6"/>
      <c r="K113" s="6"/>
    </row>
    <row r="114" spans="2:11" ht="12.75" hidden="1">
      <c r="B114" s="81" t="s">
        <v>82</v>
      </c>
      <c r="C114" s="94">
        <v>206.2828084</v>
      </c>
      <c r="I114" s="6"/>
      <c r="J114" s="6"/>
      <c r="K114" s="6"/>
    </row>
    <row r="115" spans="2:11" ht="12.75" hidden="1">
      <c r="B115" s="81" t="s">
        <v>83</v>
      </c>
      <c r="C115" s="94">
        <v>242.8846785</v>
      </c>
      <c r="I115" s="6"/>
      <c r="J115" s="6"/>
      <c r="K115" s="6"/>
    </row>
    <row r="116" spans="2:11" ht="12.75" hidden="1">
      <c r="B116" s="81" t="s">
        <v>84</v>
      </c>
      <c r="C116" s="94">
        <v>16.91448453</v>
      </c>
      <c r="I116" s="6"/>
      <c r="J116" s="6"/>
      <c r="K116" s="6"/>
    </row>
    <row r="117" spans="2:11" ht="12.75" hidden="1">
      <c r="B117" s="81" t="s">
        <v>85</v>
      </c>
      <c r="C117" s="94">
        <v>18.192592</v>
      </c>
      <c r="I117" s="6"/>
      <c r="J117" s="6"/>
      <c r="K117" s="6"/>
    </row>
    <row r="118" spans="2:11" ht="12.75" hidden="1">
      <c r="B118" s="81" t="s">
        <v>86</v>
      </c>
      <c r="C118" s="94">
        <v>19.66181545</v>
      </c>
      <c r="I118" s="6"/>
      <c r="J118" s="6"/>
      <c r="K118" s="6"/>
    </row>
    <row r="119" spans="2:11" ht="12.75" hidden="1">
      <c r="B119" s="81" t="s">
        <v>87</v>
      </c>
      <c r="C119" s="94">
        <v>21.22095849</v>
      </c>
      <c r="I119" s="6"/>
      <c r="J119" s="6"/>
      <c r="K119" s="6"/>
    </row>
    <row r="120" spans="2:11" ht="12.75" hidden="1">
      <c r="B120" s="81" t="s">
        <v>88</v>
      </c>
      <c r="C120" s="94">
        <v>22.99266163</v>
      </c>
      <c r="I120" s="6"/>
      <c r="J120" s="6"/>
      <c r="K120" s="6"/>
    </row>
    <row r="121" spans="2:11" ht="12.75" hidden="1">
      <c r="B121" s="81" t="s">
        <v>89</v>
      </c>
      <c r="C121" s="94">
        <v>24.83106123</v>
      </c>
      <c r="I121" s="6"/>
      <c r="J121" s="6"/>
      <c r="K121" s="6"/>
    </row>
    <row r="122" spans="2:11" ht="12.75" hidden="1">
      <c r="B122" s="81" t="s">
        <v>90</v>
      </c>
      <c r="C122" s="94">
        <v>26.35433071</v>
      </c>
      <c r="I122" s="6"/>
      <c r="J122" s="6"/>
      <c r="K122" s="6"/>
    </row>
    <row r="123" spans="2:11" ht="12.75" hidden="1">
      <c r="B123" s="81" t="s">
        <v>91</v>
      </c>
      <c r="C123" s="94">
        <v>27.86526684</v>
      </c>
      <c r="I123" s="6"/>
      <c r="J123" s="6"/>
      <c r="K123" s="6"/>
    </row>
    <row r="124" spans="2:11" ht="12.75" hidden="1">
      <c r="B124" s="81" t="s">
        <v>92</v>
      </c>
      <c r="C124" s="94">
        <v>29.6016037</v>
      </c>
      <c r="I124" s="6"/>
      <c r="J124" s="6"/>
      <c r="K124" s="6"/>
    </row>
    <row r="125" spans="2:11" ht="12.75" hidden="1">
      <c r="B125" s="81" t="s">
        <v>93</v>
      </c>
      <c r="C125" s="94">
        <v>31.53504327</v>
      </c>
      <c r="I125" s="6"/>
      <c r="J125" s="6"/>
      <c r="K125" s="6"/>
    </row>
    <row r="126" spans="2:11" ht="12.75" hidden="1">
      <c r="B126" s="81" t="s">
        <v>94</v>
      </c>
      <c r="C126" s="94">
        <v>34.50696945</v>
      </c>
      <c r="I126" s="6"/>
      <c r="J126" s="6"/>
      <c r="K126" s="6"/>
    </row>
    <row r="127" spans="2:11" ht="12.75" hidden="1">
      <c r="B127" s="81" t="s">
        <v>95</v>
      </c>
      <c r="C127" s="94">
        <v>37.44647465</v>
      </c>
      <c r="I127" s="6"/>
      <c r="J127" s="6"/>
      <c r="K127" s="6"/>
    </row>
    <row r="128" spans="2:11" ht="12.75" hidden="1">
      <c r="B128" s="81" t="s">
        <v>96</v>
      </c>
      <c r="C128" s="94">
        <v>40.82562596</v>
      </c>
      <c r="I128" s="6"/>
      <c r="J128" s="6"/>
      <c r="K128" s="6"/>
    </row>
    <row r="129" spans="2:11" ht="12.75" hidden="1">
      <c r="B129" s="81" t="s">
        <v>97</v>
      </c>
      <c r="C129" s="94">
        <v>44.60601184</v>
      </c>
      <c r="I129" s="6"/>
      <c r="J129" s="6"/>
      <c r="K129" s="6"/>
    </row>
    <row r="130" spans="2:11" ht="12.75" hidden="1">
      <c r="B130" s="81" t="s">
        <v>98</v>
      </c>
      <c r="C130" s="94">
        <v>48.81889764</v>
      </c>
      <c r="I130" s="6"/>
      <c r="J130" s="6"/>
      <c r="K130" s="6"/>
    </row>
    <row r="131" spans="2:11" ht="12.75" hidden="1">
      <c r="B131" s="81" t="s">
        <v>99</v>
      </c>
      <c r="C131" s="94">
        <v>52.89314628</v>
      </c>
      <c r="I131" s="6"/>
      <c r="J131" s="6"/>
      <c r="K131" s="6"/>
    </row>
    <row r="132" spans="2:11" ht="12.75" hidden="1">
      <c r="B132" s="81" t="s">
        <v>100</v>
      </c>
      <c r="C132" s="94">
        <v>57.55783905</v>
      </c>
      <c r="I132" s="6"/>
      <c r="J132" s="6"/>
      <c r="K132" s="6"/>
    </row>
    <row r="133" spans="2:11" ht="12.75" hidden="1">
      <c r="B133" s="81" t="s">
        <v>101</v>
      </c>
      <c r="C133" s="94">
        <v>63.59743041</v>
      </c>
      <c r="I133" s="6"/>
      <c r="J133" s="6"/>
      <c r="K133" s="6"/>
    </row>
    <row r="134" spans="2:11" ht="12.75" hidden="1">
      <c r="B134" s="81" t="s">
        <v>102</v>
      </c>
      <c r="C134" s="94">
        <v>68.8745874</v>
      </c>
      <c r="I134" s="6"/>
      <c r="J134" s="6"/>
      <c r="K134" s="6"/>
    </row>
    <row r="135" spans="2:11" ht="12.75" hidden="1">
      <c r="B135" s="81" t="s">
        <v>103</v>
      </c>
      <c r="C135" s="94">
        <v>73.26589009</v>
      </c>
      <c r="I135" s="6"/>
      <c r="J135" s="6"/>
      <c r="K135" s="6"/>
    </row>
    <row r="136" spans="2:11" ht="12.75" hidden="1">
      <c r="B136" s="81" t="s">
        <v>104</v>
      </c>
      <c r="C136" s="94">
        <v>80.0673641</v>
      </c>
      <c r="I136" s="6"/>
      <c r="J136" s="6"/>
      <c r="K136" s="6"/>
    </row>
    <row r="137" spans="2:11" ht="12.75" hidden="1">
      <c r="B137" s="81" t="s">
        <v>105</v>
      </c>
      <c r="C137" s="94">
        <v>87.85063976</v>
      </c>
      <c r="I137" s="6"/>
      <c r="J137" s="6"/>
      <c r="K137" s="6"/>
    </row>
    <row r="138" spans="2:11" ht="12.75" hidden="1">
      <c r="B138" s="81" t="s">
        <v>106</v>
      </c>
      <c r="C138" s="94">
        <v>96.118462</v>
      </c>
      <c r="I138" s="6"/>
      <c r="J138" s="6"/>
      <c r="K138" s="6"/>
    </row>
    <row r="139" spans="2:11" ht="12.75" hidden="1">
      <c r="B139" s="81" t="s">
        <v>107</v>
      </c>
      <c r="C139" s="94">
        <v>105.066112</v>
      </c>
      <c r="I139" s="6"/>
      <c r="J139" s="6"/>
      <c r="K139" s="6"/>
    </row>
    <row r="140" spans="2:11" ht="12.75" hidden="1">
      <c r="B140" s="81" t="s">
        <v>108</v>
      </c>
      <c r="C140" s="94">
        <v>94.73323096</v>
      </c>
      <c r="I140" s="6"/>
      <c r="J140" s="6"/>
      <c r="K140" s="6"/>
    </row>
    <row r="141" spans="2:11" ht="12.75" hidden="1">
      <c r="B141" s="81" t="s">
        <v>109</v>
      </c>
      <c r="C141" s="94">
        <v>104.1139926</v>
      </c>
      <c r="I141" s="6"/>
      <c r="J141" s="6"/>
      <c r="K141" s="6"/>
    </row>
    <row r="142" spans="2:11" ht="12.75" hidden="1">
      <c r="B142" s="81" t="s">
        <v>110</v>
      </c>
      <c r="C142" s="94">
        <v>112.9035433</v>
      </c>
      <c r="I142" s="6"/>
      <c r="J142" s="6"/>
      <c r="K142" s="6"/>
    </row>
    <row r="143" spans="2:11" ht="12.75" hidden="1">
      <c r="B143" s="81" t="s">
        <v>111</v>
      </c>
      <c r="C143" s="94">
        <v>125.4013988</v>
      </c>
      <c r="I143" s="6"/>
      <c r="J143" s="6"/>
      <c r="K143" s="6"/>
    </row>
    <row r="144" spans="2:11" ht="12.75" hidden="1">
      <c r="B144" s="81" t="s">
        <v>112</v>
      </c>
      <c r="C144" s="94">
        <v>129.4165152</v>
      </c>
      <c r="I144" s="6"/>
      <c r="J144" s="6"/>
      <c r="K144" s="6"/>
    </row>
    <row r="145" spans="2:11" ht="12.75" hidden="1">
      <c r="B145" s="81" t="s">
        <v>113</v>
      </c>
      <c r="C145" s="94">
        <v>142.3744904</v>
      </c>
      <c r="I145" s="6"/>
      <c r="J145" s="6"/>
      <c r="K145" s="6"/>
    </row>
    <row r="146" spans="2:11" ht="12.75" hidden="1">
      <c r="B146" s="81" t="s">
        <v>114</v>
      </c>
      <c r="C146" s="94">
        <v>158.4020747</v>
      </c>
      <c r="I146" s="6"/>
      <c r="J146" s="6"/>
      <c r="K146" s="6"/>
    </row>
    <row r="147" spans="2:11" ht="12.75" hidden="1">
      <c r="B147" s="81" t="s">
        <v>115</v>
      </c>
      <c r="C147" s="94">
        <v>168.3422385</v>
      </c>
      <c r="I147" s="6"/>
      <c r="J147" s="6"/>
      <c r="K147" s="6"/>
    </row>
    <row r="148" spans="2:11" ht="12.75" hidden="1">
      <c r="B148" s="81" t="s">
        <v>116</v>
      </c>
      <c r="C148" s="94">
        <v>187.5</v>
      </c>
      <c r="I148" s="6"/>
      <c r="J148" s="6"/>
      <c r="K148" s="6"/>
    </row>
    <row r="149" spans="2:11" ht="12.75" hidden="1">
      <c r="B149" s="81" t="s">
        <v>117</v>
      </c>
      <c r="C149" s="94">
        <v>210.5520708</v>
      </c>
      <c r="I149" s="6"/>
      <c r="J149" s="6"/>
      <c r="K149" s="6"/>
    </row>
    <row r="150" spans="2:11" ht="12.75" hidden="1">
      <c r="B150" s="81" t="s">
        <v>118</v>
      </c>
      <c r="C150" s="94">
        <v>216.9962012</v>
      </c>
      <c r="I150" s="6"/>
      <c r="J150" s="6"/>
      <c r="K150" s="6"/>
    </row>
    <row r="151" spans="2:11" ht="12.75" hidden="1">
      <c r="B151" s="81" t="s">
        <v>119</v>
      </c>
      <c r="C151" s="94">
        <v>254.9045776</v>
      </c>
      <c r="I151" s="6"/>
      <c r="J151" s="6"/>
      <c r="K151" s="6"/>
    </row>
    <row r="152" spans="2:11" ht="12.75" hidden="1">
      <c r="B152" s="81" t="s">
        <v>120</v>
      </c>
      <c r="C152" s="94">
        <v>27.99140872</v>
      </c>
      <c r="I152" s="6"/>
      <c r="J152" s="6"/>
      <c r="K152" s="6"/>
    </row>
    <row r="153" spans="2:11" ht="12.75" hidden="1">
      <c r="B153" s="81" t="s">
        <v>121</v>
      </c>
      <c r="C153" s="94">
        <v>30.36021864</v>
      </c>
      <c r="I153" s="6"/>
      <c r="J153" s="6"/>
      <c r="K153" s="6"/>
    </row>
    <row r="154" spans="2:11" ht="12.75" hidden="1">
      <c r="B154" s="81" t="s">
        <v>122</v>
      </c>
      <c r="C154" s="94">
        <v>32.71706421</v>
      </c>
      <c r="I154" s="6"/>
      <c r="J154" s="6"/>
      <c r="K154" s="6"/>
    </row>
    <row r="155" spans="2:11" ht="12.75" hidden="1">
      <c r="B155" s="81" t="s">
        <v>123</v>
      </c>
      <c r="C155" s="94">
        <v>35.62168595</v>
      </c>
      <c r="I155" s="6"/>
      <c r="J155" s="6"/>
      <c r="K155" s="6"/>
    </row>
    <row r="156" spans="2:11" ht="12.75" hidden="1">
      <c r="B156" s="81" t="s">
        <v>124</v>
      </c>
      <c r="C156" s="94">
        <v>38.50649577</v>
      </c>
      <c r="I156" s="6"/>
      <c r="J156" s="6"/>
      <c r="K156" s="6"/>
    </row>
    <row r="157" spans="2:11" ht="12.75" hidden="1">
      <c r="B157" s="81" t="s">
        <v>125</v>
      </c>
      <c r="C157" s="94">
        <v>41.68259307</v>
      </c>
      <c r="I157" s="6"/>
      <c r="J157" s="6"/>
      <c r="K157" s="6"/>
    </row>
    <row r="158" spans="2:11" ht="12.75" hidden="1">
      <c r="B158" s="81" t="s">
        <v>126</v>
      </c>
      <c r="C158" s="94">
        <v>45.6142579</v>
      </c>
      <c r="I158" s="6"/>
      <c r="J158" s="6"/>
      <c r="K158" s="6"/>
    </row>
    <row r="159" spans="2:11" ht="12.75" hidden="1">
      <c r="B159" s="81" t="s">
        <v>127</v>
      </c>
      <c r="C159" s="94">
        <v>50.27559055</v>
      </c>
      <c r="I159" s="6"/>
      <c r="J159" s="6"/>
      <c r="K159" s="6"/>
    </row>
    <row r="160" spans="2:11" ht="12.75" hidden="1">
      <c r="B160" s="81" t="s">
        <v>128</v>
      </c>
      <c r="C160" s="94">
        <v>55.59372193</v>
      </c>
      <c r="I160" s="6"/>
      <c r="J160" s="6"/>
      <c r="K160" s="6"/>
    </row>
    <row r="161" spans="2:11" ht="12.75" hidden="1">
      <c r="B161" s="81" t="s">
        <v>129</v>
      </c>
      <c r="C161" s="94">
        <v>61.61071971</v>
      </c>
      <c r="I161" s="6"/>
      <c r="J161" s="6"/>
      <c r="K161" s="6"/>
    </row>
    <row r="162" spans="2:11" ht="12.75" hidden="1">
      <c r="B162" s="81" t="s">
        <v>130</v>
      </c>
      <c r="C162" s="94">
        <v>68.90321429</v>
      </c>
      <c r="I162" s="6"/>
      <c r="J162" s="6"/>
      <c r="K162" s="6"/>
    </row>
    <row r="163" spans="2:11" ht="12.75" hidden="1">
      <c r="B163" s="81" t="s">
        <v>131</v>
      </c>
      <c r="C163" s="94">
        <v>77.25116091</v>
      </c>
      <c r="I163" s="6"/>
      <c r="J163" s="6"/>
      <c r="K163" s="6"/>
    </row>
    <row r="164" spans="2:11" ht="12.75" hidden="1">
      <c r="B164" s="81" t="s">
        <v>132</v>
      </c>
      <c r="C164" s="94">
        <v>84.88300665</v>
      </c>
      <c r="I164" s="6"/>
      <c r="J164" s="6"/>
      <c r="K164" s="6"/>
    </row>
    <row r="165" spans="2:11" ht="12.75" hidden="1">
      <c r="B165" s="81" t="s">
        <v>133</v>
      </c>
      <c r="C165" s="94">
        <v>92.896469</v>
      </c>
      <c r="I165" s="6"/>
      <c r="J165" s="6"/>
      <c r="K165" s="6"/>
    </row>
    <row r="166" spans="2:11" ht="12.75" hidden="1">
      <c r="B166" s="81" t="s">
        <v>134</v>
      </c>
      <c r="C166" s="94">
        <v>101.9209883</v>
      </c>
      <c r="I166" s="6"/>
      <c r="J166" s="6"/>
      <c r="K166" s="6"/>
    </row>
    <row r="167" spans="2:11" ht="12.75" hidden="1">
      <c r="B167" s="81" t="s">
        <v>135</v>
      </c>
      <c r="C167" s="94">
        <v>111.5050192</v>
      </c>
      <c r="I167" s="6"/>
      <c r="J167" s="6"/>
      <c r="K167" s="6"/>
    </row>
    <row r="168" spans="2:11" ht="12.75" hidden="1">
      <c r="B168" s="81" t="s">
        <v>136</v>
      </c>
      <c r="C168" s="94">
        <v>122.5625593</v>
      </c>
      <c r="I168" s="6"/>
      <c r="J168" s="6"/>
      <c r="K168" s="6"/>
    </row>
    <row r="169" spans="2:11" ht="12.75" hidden="1">
      <c r="B169" s="81" t="s">
        <v>137</v>
      </c>
      <c r="C169" s="94">
        <v>124.3399722</v>
      </c>
      <c r="I169" s="6"/>
      <c r="J169" s="6"/>
      <c r="K169" s="6"/>
    </row>
    <row r="170" spans="2:11" ht="12.75" hidden="1">
      <c r="B170" s="81" t="s">
        <v>138</v>
      </c>
      <c r="C170" s="94">
        <v>134.8046638</v>
      </c>
      <c r="I170" s="6"/>
      <c r="J170" s="6"/>
      <c r="K170" s="6"/>
    </row>
    <row r="171" spans="2:11" ht="12.75" hidden="1">
      <c r="B171" s="81" t="s">
        <v>139</v>
      </c>
      <c r="C171" s="94">
        <v>128.2339708</v>
      </c>
      <c r="I171" s="6"/>
      <c r="J171" s="6"/>
      <c r="K171" s="6"/>
    </row>
    <row r="172" spans="2:11" ht="12.75" hidden="1">
      <c r="B172" s="81" t="s">
        <v>140</v>
      </c>
      <c r="C172" s="94">
        <v>141.9261513</v>
      </c>
      <c r="I172" s="6"/>
      <c r="J172" s="6"/>
      <c r="K172" s="6"/>
    </row>
    <row r="173" spans="2:11" ht="12.75" hidden="1">
      <c r="B173" s="81" t="s">
        <v>141</v>
      </c>
      <c r="C173" s="94">
        <v>157.8306419</v>
      </c>
      <c r="I173" s="6"/>
      <c r="J173" s="6"/>
      <c r="K173" s="6"/>
    </row>
    <row r="174" spans="2:11" ht="12.75" hidden="1">
      <c r="B174" s="81" t="s">
        <v>142</v>
      </c>
      <c r="C174" s="94">
        <v>168.4886477</v>
      </c>
      <c r="I174" s="6"/>
      <c r="J174" s="6"/>
      <c r="K174" s="6"/>
    </row>
    <row r="175" spans="2:11" ht="12.75" hidden="1">
      <c r="B175" s="81" t="s">
        <v>143</v>
      </c>
      <c r="C175" s="94">
        <v>195.8202324</v>
      </c>
      <c r="I175" s="6"/>
      <c r="J175" s="6"/>
      <c r="K175" s="6"/>
    </row>
    <row r="176" spans="2:11" ht="12.75" hidden="1">
      <c r="B176" s="81" t="s">
        <v>144</v>
      </c>
      <c r="C176" s="94">
        <v>223.6117544</v>
      </c>
      <c r="I176" s="6"/>
      <c r="J176" s="6"/>
      <c r="K176" s="6"/>
    </row>
    <row r="177" spans="2:11" ht="12.75" hidden="1">
      <c r="B177" s="81" t="s">
        <v>145</v>
      </c>
      <c r="C177" s="94">
        <v>219.8770293</v>
      </c>
      <c r="I177" s="6"/>
      <c r="J177" s="6"/>
      <c r="K177" s="6"/>
    </row>
    <row r="178" spans="2:11" ht="12.75" hidden="1">
      <c r="B178" s="81" t="s">
        <v>146</v>
      </c>
      <c r="C178" s="94">
        <v>253.5023113</v>
      </c>
      <c r="I178" s="6"/>
      <c r="J178" s="6"/>
      <c r="K178" s="6"/>
    </row>
    <row r="179" spans="2:11" ht="12.75" hidden="1">
      <c r="B179" s="81" t="s">
        <v>147</v>
      </c>
      <c r="C179" s="94">
        <v>296.8219737</v>
      </c>
      <c r="I179" s="6"/>
      <c r="J179" s="6"/>
      <c r="K179" s="6"/>
    </row>
    <row r="180" spans="2:11" ht="12.75" hidden="1">
      <c r="B180" s="81" t="s">
        <v>148</v>
      </c>
      <c r="C180" s="94">
        <v>334.3617505</v>
      </c>
      <c r="I180" s="6"/>
      <c r="J180" s="6"/>
      <c r="K180" s="6"/>
    </row>
    <row r="181" spans="2:11" ht="12.75" hidden="1">
      <c r="B181" s="81" t="s">
        <v>149</v>
      </c>
      <c r="C181" s="94">
        <v>62.77074408</v>
      </c>
      <c r="I181" s="6"/>
      <c r="J181" s="6"/>
      <c r="K181" s="6"/>
    </row>
    <row r="182" spans="2:11" ht="12.75" hidden="1">
      <c r="B182" s="81" t="s">
        <v>150</v>
      </c>
      <c r="C182" s="94">
        <v>69.44667631</v>
      </c>
      <c r="I182" s="6"/>
      <c r="J182" s="6"/>
      <c r="K182" s="6"/>
    </row>
    <row r="183" spans="2:11" ht="12.75" hidden="1">
      <c r="B183" s="81" t="s">
        <v>151</v>
      </c>
      <c r="C183" s="94">
        <v>77.92691454</v>
      </c>
      <c r="I183" s="6"/>
      <c r="J183" s="6"/>
      <c r="K183" s="6"/>
    </row>
    <row r="184" spans="2:11" ht="12.75" hidden="1">
      <c r="B184" s="81" t="s">
        <v>152</v>
      </c>
      <c r="C184" s="94">
        <v>88.33879172</v>
      </c>
      <c r="I184" s="6"/>
      <c r="J184" s="6"/>
      <c r="K184" s="6"/>
    </row>
    <row r="185" spans="2:11" ht="12.75" hidden="1">
      <c r="B185" s="81" t="s">
        <v>153</v>
      </c>
      <c r="C185" s="94">
        <v>98.91732283</v>
      </c>
      <c r="I185" s="6"/>
      <c r="J185" s="6"/>
      <c r="K185" s="6"/>
    </row>
    <row r="186" spans="2:11" ht="12.75" hidden="1">
      <c r="B186" s="81" t="s">
        <v>154</v>
      </c>
      <c r="C186" s="94">
        <v>111.4889048</v>
      </c>
      <c r="I186" s="6"/>
      <c r="J186" s="6"/>
      <c r="K186" s="6"/>
    </row>
    <row r="187" spans="2:11" ht="12.75" hidden="1">
      <c r="B187" s="81" t="s">
        <v>155</v>
      </c>
      <c r="C187" s="94">
        <v>123.4177215</v>
      </c>
      <c r="I187" s="6"/>
      <c r="J187" s="6"/>
      <c r="K187" s="6"/>
    </row>
    <row r="188" spans="2:11" ht="12.75" hidden="1">
      <c r="B188" s="81" t="s">
        <v>156</v>
      </c>
      <c r="C188" s="94">
        <v>134.7331584</v>
      </c>
      <c r="I188" s="6"/>
      <c r="J188" s="6"/>
      <c r="K188" s="6"/>
    </row>
    <row r="189" spans="2:11" ht="12.75" hidden="1">
      <c r="B189" s="81" t="s">
        <v>157</v>
      </c>
      <c r="C189" s="94">
        <v>128.9444083</v>
      </c>
      <c r="I189" s="6"/>
      <c r="J189" s="6"/>
      <c r="K189" s="6"/>
    </row>
    <row r="190" spans="2:11" ht="12.75" hidden="1">
      <c r="B190" s="81" t="s">
        <v>158</v>
      </c>
      <c r="C190" s="94">
        <v>147.7747347</v>
      </c>
      <c r="I190" s="6"/>
      <c r="J190" s="6"/>
      <c r="K190" s="6"/>
    </row>
    <row r="191" spans="2:11" ht="12.75" hidden="1">
      <c r="B191" s="81" t="s">
        <v>159</v>
      </c>
      <c r="C191" s="94">
        <v>173.3743117</v>
      </c>
      <c r="I191" s="6"/>
      <c r="J191" s="6"/>
      <c r="K191" s="6"/>
    </row>
    <row r="192" spans="2:11" ht="12.75" hidden="1">
      <c r="B192" s="81" t="s">
        <v>160</v>
      </c>
      <c r="C192" s="94">
        <v>168.2135604</v>
      </c>
      <c r="I192" s="6"/>
      <c r="J192" s="6"/>
      <c r="K192" s="6"/>
    </row>
    <row r="193" spans="2:11" ht="12.75" hidden="1">
      <c r="B193" s="81" t="s">
        <v>161</v>
      </c>
      <c r="C193" s="94">
        <v>193.7463139</v>
      </c>
      <c r="I193" s="6"/>
      <c r="J193" s="6"/>
      <c r="K193" s="6"/>
    </row>
    <row r="194" spans="2:11" ht="12.75" hidden="1">
      <c r="B194" s="81" t="s">
        <v>162</v>
      </c>
      <c r="C194" s="94">
        <v>225.1192022</v>
      </c>
      <c r="I194" s="6"/>
      <c r="J194" s="6"/>
      <c r="K194" s="6"/>
    </row>
    <row r="195" spans="2:11" ht="12.75" hidden="1">
      <c r="B195" s="81" t="s">
        <v>163</v>
      </c>
      <c r="C195" s="94">
        <v>224.4514809</v>
      </c>
      <c r="I195" s="6"/>
      <c r="J195" s="6"/>
      <c r="K195" s="6"/>
    </row>
    <row r="196" spans="2:11" ht="12.75" hidden="1">
      <c r="B196" s="81" t="s">
        <v>164</v>
      </c>
      <c r="C196" s="94">
        <v>250.6587979</v>
      </c>
      <c r="I196" s="6"/>
      <c r="J196" s="6"/>
      <c r="K196" s="6"/>
    </row>
    <row r="197" spans="2:11" ht="12.75" hidden="1">
      <c r="B197" s="81" t="s">
        <v>165</v>
      </c>
      <c r="C197" s="94">
        <v>281.3933973</v>
      </c>
      <c r="I197" s="6"/>
      <c r="J197" s="6"/>
      <c r="K197" s="6"/>
    </row>
    <row r="198" spans="2:11" ht="12.75" hidden="1">
      <c r="B198" s="81" t="s">
        <v>166</v>
      </c>
      <c r="C198" s="94">
        <v>347.4353841</v>
      </c>
      <c r="I198" s="6"/>
      <c r="J198" s="6"/>
      <c r="K198" s="6"/>
    </row>
    <row r="199" spans="2:11" ht="12.75" hidden="1">
      <c r="B199" s="81" t="s">
        <v>167</v>
      </c>
      <c r="C199" s="94">
        <v>83.33666414</v>
      </c>
      <c r="I199" s="6"/>
      <c r="J199" s="6"/>
      <c r="K199" s="6"/>
    </row>
    <row r="200" spans="2:11" ht="12.75" hidden="1">
      <c r="B200" s="81" t="s">
        <v>168</v>
      </c>
      <c r="C200" s="94">
        <v>94.71842335</v>
      </c>
      <c r="I200" s="6"/>
      <c r="J200" s="6"/>
      <c r="K200" s="6"/>
    </row>
    <row r="201" spans="2:11" ht="12.75" hidden="1">
      <c r="B201" s="81" t="s">
        <v>169</v>
      </c>
      <c r="C201" s="94">
        <v>113.1680348</v>
      </c>
      <c r="I201" s="6"/>
      <c r="J201" s="6"/>
      <c r="K201" s="6"/>
    </row>
    <row r="202" spans="2:11" ht="12.75" hidden="1">
      <c r="B202" s="81" t="s">
        <v>170</v>
      </c>
      <c r="C202" s="94">
        <v>134.5649102</v>
      </c>
      <c r="I202" s="6"/>
      <c r="J202" s="6"/>
      <c r="K202" s="6"/>
    </row>
    <row r="203" spans="2:11" ht="12.75" hidden="1">
      <c r="B203" s="81" t="s">
        <v>171</v>
      </c>
      <c r="C203" s="94">
        <v>151.7047626</v>
      </c>
      <c r="I203" s="6"/>
      <c r="J203" s="6"/>
      <c r="K203" s="6"/>
    </row>
    <row r="204" spans="2:11" ht="12.75" hidden="1">
      <c r="B204" s="81" t="s">
        <v>172</v>
      </c>
      <c r="C204" s="94">
        <v>169.9640365</v>
      </c>
      <c r="I204" s="6"/>
      <c r="J204" s="6"/>
      <c r="K204" s="6"/>
    </row>
    <row r="205" spans="2:11" ht="12.75" hidden="1">
      <c r="B205" s="81" t="s">
        <v>173</v>
      </c>
      <c r="C205" s="94">
        <v>167.7642567</v>
      </c>
      <c r="I205" s="6"/>
      <c r="J205" s="6"/>
      <c r="K205" s="6"/>
    </row>
    <row r="206" spans="2:11" ht="12.75" hidden="1">
      <c r="B206" s="81" t="s">
        <v>174</v>
      </c>
      <c r="C206" s="94">
        <v>193.8197874</v>
      </c>
      <c r="I206" s="6"/>
      <c r="J206" s="6"/>
      <c r="K206" s="6"/>
    </row>
    <row r="207" spans="2:11" ht="12.75" hidden="1">
      <c r="B207" s="81" t="s">
        <v>175</v>
      </c>
      <c r="C207" s="94">
        <v>203.6890275</v>
      </c>
      <c r="I207" s="6"/>
      <c r="J207" s="6"/>
      <c r="K207" s="6"/>
    </row>
    <row r="208" spans="2:11" ht="12.75" hidden="1">
      <c r="B208" s="81" t="s">
        <v>176</v>
      </c>
      <c r="C208" s="94">
        <v>236.2953205</v>
      </c>
      <c r="I208" s="6"/>
      <c r="J208" s="6"/>
      <c r="K208" s="6"/>
    </row>
    <row r="209" spans="2:11" ht="12.75" hidden="1">
      <c r="B209" s="81" t="s">
        <v>177</v>
      </c>
      <c r="C209" s="94">
        <v>246.2846705</v>
      </c>
      <c r="I209" s="6"/>
      <c r="J209" s="6"/>
      <c r="K209" s="6"/>
    </row>
    <row r="210" spans="2:11" ht="12.75" hidden="1">
      <c r="B210" s="81" t="s">
        <v>178</v>
      </c>
      <c r="C210" s="94">
        <v>282.152231</v>
      </c>
      <c r="I210" s="6"/>
      <c r="J210" s="6"/>
      <c r="K210" s="6"/>
    </row>
    <row r="211" spans="2:11" ht="12.75" hidden="1">
      <c r="B211" s="81" t="s">
        <v>179</v>
      </c>
      <c r="C211" s="94">
        <v>362.5771441</v>
      </c>
      <c r="I211" s="6"/>
      <c r="J211" s="6"/>
      <c r="K211" s="6"/>
    </row>
    <row r="212" spans="2:11" ht="12.75" hidden="1">
      <c r="B212" s="81" t="s">
        <v>180</v>
      </c>
      <c r="C212" s="94">
        <v>162.8440859</v>
      </c>
      <c r="I212" s="6"/>
      <c r="J212" s="6"/>
      <c r="K212" s="6"/>
    </row>
    <row r="213" spans="2:11" ht="12.75" hidden="1">
      <c r="B213" s="81" t="s">
        <v>181</v>
      </c>
      <c r="C213" s="94">
        <v>200.8075226</v>
      </c>
      <c r="I213" s="6"/>
      <c r="J213" s="6"/>
      <c r="K213" s="6"/>
    </row>
    <row r="214" spans="2:11" ht="12.75" hidden="1">
      <c r="B214" s="81" t="s">
        <v>182</v>
      </c>
      <c r="C214" s="94">
        <v>262.0820817</v>
      </c>
      <c r="I214" s="6"/>
      <c r="J214" s="6"/>
      <c r="K214" s="6"/>
    </row>
    <row r="215" spans="2:11" ht="12.75" hidden="1">
      <c r="B215" s="81" t="s">
        <v>183</v>
      </c>
      <c r="C215" s="94">
        <v>200.4219409</v>
      </c>
      <c r="I215" s="6"/>
      <c r="J215" s="6"/>
      <c r="K215" s="6"/>
    </row>
    <row r="216" spans="2:11" ht="12.75" hidden="1">
      <c r="B216" s="81" t="s">
        <v>184</v>
      </c>
      <c r="C216" s="94">
        <v>261.7278474</v>
      </c>
      <c r="I216" s="6"/>
      <c r="J216" s="6"/>
      <c r="K216" s="6"/>
    </row>
    <row r="217" spans="2:11" ht="12.75" hidden="1">
      <c r="B217" s="81" t="s">
        <v>185</v>
      </c>
      <c r="C217" s="94">
        <v>341.9908332</v>
      </c>
      <c r="I217" s="6"/>
      <c r="J217" s="6"/>
      <c r="K217" s="6"/>
    </row>
    <row r="218" spans="2:11" ht="12.75" hidden="1">
      <c r="B218" s="81" t="s">
        <v>186</v>
      </c>
      <c r="C218" s="94">
        <v>176.5968333</v>
      </c>
      <c r="I218" s="6"/>
      <c r="J218" s="6"/>
      <c r="K218" s="6"/>
    </row>
    <row r="219" spans="2:11" ht="12.75" hidden="1">
      <c r="B219" s="81" t="s">
        <v>187</v>
      </c>
      <c r="C219" s="94">
        <v>206.4405411</v>
      </c>
      <c r="I219" s="6"/>
      <c r="J219" s="6"/>
      <c r="K219" s="6"/>
    </row>
    <row r="220" spans="2:11" ht="12.75" hidden="1">
      <c r="B220" s="81" t="s">
        <v>188</v>
      </c>
      <c r="C220" s="94">
        <v>205</v>
      </c>
      <c r="I220" s="6"/>
      <c r="J220" s="6"/>
      <c r="K220" s="6"/>
    </row>
    <row r="221" spans="2:11" ht="12.75" hidden="1">
      <c r="B221" s="81" t="s">
        <v>277</v>
      </c>
      <c r="C221" s="94" t="s">
        <v>278</v>
      </c>
      <c r="I221" s="6"/>
      <c r="J221" s="6"/>
      <c r="K221" s="6"/>
    </row>
    <row r="222" spans="9:11" ht="12.75">
      <c r="I222" s="7"/>
      <c r="J222" s="7"/>
      <c r="K222" s="7"/>
    </row>
    <row r="223" spans="2:11" ht="15">
      <c r="B223" s="102" t="s">
        <v>197</v>
      </c>
      <c r="C223" s="95"/>
      <c r="D223" s="6"/>
      <c r="E223" s="6"/>
      <c r="F223" s="6"/>
      <c r="I223" s="7"/>
      <c r="J223" s="7"/>
      <c r="K223" s="7"/>
    </row>
    <row r="224" spans="3:11" ht="12.75">
      <c r="C224" s="95"/>
      <c r="D224" s="6"/>
      <c r="E224" s="6"/>
      <c r="F224" s="6"/>
      <c r="I224" s="7"/>
      <c r="J224" s="7"/>
      <c r="K224" s="7"/>
    </row>
    <row r="225" spans="2:11" ht="15" customHeight="1">
      <c r="B225" s="105" t="s">
        <v>258</v>
      </c>
      <c r="C225" s="95"/>
      <c r="D225" s="6"/>
      <c r="E225" s="6"/>
      <c r="F225" s="6"/>
      <c r="I225" s="7"/>
      <c r="J225" s="7"/>
      <c r="K225" s="7"/>
    </row>
    <row r="226" spans="2:11" ht="12.75">
      <c r="B226" s="82"/>
      <c r="C226" s="95"/>
      <c r="D226" s="6"/>
      <c r="E226" s="6"/>
      <c r="F226" s="6"/>
      <c r="I226" s="7"/>
      <c r="J226" s="7"/>
      <c r="K226" s="7"/>
    </row>
    <row r="227" spans="2:11" ht="13.5" thickBot="1">
      <c r="B227" s="83"/>
      <c r="C227" s="95"/>
      <c r="D227" s="6"/>
      <c r="E227" s="6"/>
      <c r="F227" s="6"/>
      <c r="G227" s="6"/>
      <c r="H227" s="6"/>
      <c r="I227" s="6"/>
      <c r="J227" s="6"/>
      <c r="K227" s="7"/>
    </row>
    <row r="228" spans="1:11" s="211" customFormat="1" ht="19.5" customHeight="1" thickTop="1">
      <c r="A228" s="212" t="s">
        <v>242</v>
      </c>
      <c r="B228" s="216"/>
      <c r="C228" s="217"/>
      <c r="D228" s="215"/>
      <c r="E228" s="215"/>
      <c r="F228" s="215"/>
      <c r="G228" s="215"/>
      <c r="H228" s="215"/>
      <c r="I228" s="215"/>
      <c r="J228" s="215"/>
      <c r="K228" s="218"/>
    </row>
    <row r="229" spans="2:11" ht="13.5" thickBot="1">
      <c r="B229" s="83"/>
      <c r="C229" s="95"/>
      <c r="D229" s="6"/>
      <c r="E229" s="6"/>
      <c r="F229" s="6"/>
      <c r="I229" s="7"/>
      <c r="J229" s="7"/>
      <c r="K229" s="7"/>
    </row>
    <row r="230" spans="1:11" ht="16.5">
      <c r="A230" s="298"/>
      <c r="B230" s="299"/>
      <c r="C230" s="300"/>
      <c r="D230" s="50" t="s">
        <v>208</v>
      </c>
      <c r="E230" s="103" t="s">
        <v>253</v>
      </c>
      <c r="I230" s="7"/>
      <c r="J230" s="7"/>
      <c r="K230" s="7"/>
    </row>
    <row r="231" spans="1:11" ht="14.25">
      <c r="A231" s="301" t="s">
        <v>207</v>
      </c>
      <c r="B231" s="302"/>
      <c r="C231" s="303"/>
      <c r="D231" s="51" t="s">
        <v>209</v>
      </c>
      <c r="E231" s="66"/>
      <c r="I231" s="7"/>
      <c r="J231" s="7"/>
      <c r="K231" s="7"/>
    </row>
    <row r="232" spans="1:11" ht="15.75" thickBot="1">
      <c r="A232" s="280"/>
      <c r="B232" s="281"/>
      <c r="C232" s="282"/>
      <c r="D232" s="52" t="s">
        <v>191</v>
      </c>
      <c r="E232" s="104" t="s">
        <v>259</v>
      </c>
      <c r="F232" s="6"/>
      <c r="I232" s="7"/>
      <c r="J232" s="7"/>
      <c r="K232" s="7"/>
    </row>
    <row r="233" spans="1:11" ht="12.75">
      <c r="A233" s="283" t="s">
        <v>239</v>
      </c>
      <c r="B233" s="284"/>
      <c r="C233" s="285"/>
      <c r="D233" s="53">
        <v>0.3</v>
      </c>
      <c r="E233" s="67"/>
      <c r="F233" s="6"/>
      <c r="I233" s="7"/>
      <c r="J233" s="7"/>
      <c r="K233" s="7"/>
    </row>
    <row r="234" spans="1:11" ht="12.75">
      <c r="A234" s="295" t="s">
        <v>236</v>
      </c>
      <c r="B234" s="296"/>
      <c r="C234" s="297"/>
      <c r="D234" s="54" t="s">
        <v>191</v>
      </c>
      <c r="E234" s="67"/>
      <c r="F234" s="6"/>
      <c r="I234" s="7"/>
      <c r="J234" s="7"/>
      <c r="K234" s="7"/>
    </row>
    <row r="235" spans="1:11" ht="12.75">
      <c r="A235" s="75" t="s">
        <v>237</v>
      </c>
      <c r="B235" s="84"/>
      <c r="C235" s="96"/>
      <c r="D235" s="54">
        <v>0.3</v>
      </c>
      <c r="E235" s="67"/>
      <c r="F235" s="6"/>
      <c r="I235" s="7"/>
      <c r="J235" s="7"/>
      <c r="K235" s="7"/>
    </row>
    <row r="236" spans="1:11" ht="12.75">
      <c r="A236" s="75" t="s">
        <v>260</v>
      </c>
      <c r="B236" s="84"/>
      <c r="C236" s="96"/>
      <c r="D236" s="58"/>
      <c r="E236" s="67"/>
      <c r="F236" s="6"/>
      <c r="I236" s="7"/>
      <c r="J236" s="7"/>
      <c r="K236" s="7"/>
    </row>
    <row r="237" spans="1:11" ht="12.75">
      <c r="A237" s="283" t="s">
        <v>212</v>
      </c>
      <c r="B237" s="284"/>
      <c r="C237" s="285"/>
      <c r="D237" s="53"/>
      <c r="E237" s="67"/>
      <c r="F237" s="6"/>
      <c r="I237" s="7"/>
      <c r="J237" s="7"/>
      <c r="K237" s="7"/>
    </row>
    <row r="238" spans="1:11" ht="12.75">
      <c r="A238" s="283" t="s">
        <v>255</v>
      </c>
      <c r="B238" s="284"/>
      <c r="C238" s="285"/>
      <c r="D238" s="53">
        <v>0.5</v>
      </c>
      <c r="E238" s="67"/>
      <c r="F238" s="6"/>
      <c r="I238" s="7"/>
      <c r="J238" s="7"/>
      <c r="K238" s="7"/>
    </row>
    <row r="239" spans="1:11" ht="12.75">
      <c r="A239" s="283" t="s">
        <v>213</v>
      </c>
      <c r="B239" s="284"/>
      <c r="C239" s="285"/>
      <c r="D239" s="63"/>
      <c r="E239" s="67"/>
      <c r="F239" s="6"/>
      <c r="I239" s="7"/>
      <c r="J239" s="7"/>
      <c r="K239" s="7"/>
    </row>
    <row r="240" spans="1:11" ht="12.75">
      <c r="A240" s="289" t="s">
        <v>212</v>
      </c>
      <c r="B240" s="290"/>
      <c r="C240" s="291"/>
      <c r="D240" s="54"/>
      <c r="E240" s="67"/>
      <c r="F240" s="6"/>
      <c r="I240" s="7"/>
      <c r="J240" s="7"/>
      <c r="K240" s="7"/>
    </row>
    <row r="241" spans="1:11" ht="12.75">
      <c r="A241" s="289" t="s">
        <v>255</v>
      </c>
      <c r="B241" s="290"/>
      <c r="C241" s="291"/>
      <c r="D241" s="54">
        <v>0.7</v>
      </c>
      <c r="E241" s="67"/>
      <c r="F241" s="6"/>
      <c r="I241" s="7"/>
      <c r="J241" s="7"/>
      <c r="K241" s="7"/>
    </row>
    <row r="242" spans="1:11" ht="12.75">
      <c r="A242" s="289" t="s">
        <v>214</v>
      </c>
      <c r="B242" s="290"/>
      <c r="C242" s="291"/>
      <c r="D242" s="64"/>
      <c r="E242" s="67"/>
      <c r="F242" s="6"/>
      <c r="I242" s="7"/>
      <c r="J242" s="7"/>
      <c r="K242" s="7"/>
    </row>
    <row r="243" spans="1:11" ht="12.75">
      <c r="A243" s="283" t="s">
        <v>212</v>
      </c>
      <c r="B243" s="284"/>
      <c r="C243" s="285"/>
      <c r="D243" s="53"/>
      <c r="E243" s="67"/>
      <c r="F243" s="6"/>
      <c r="I243" s="7"/>
      <c r="J243" s="7"/>
      <c r="K243" s="7"/>
    </row>
    <row r="244" spans="1:11" ht="12.75">
      <c r="A244" s="283" t="s">
        <v>215</v>
      </c>
      <c r="B244" s="284"/>
      <c r="C244" s="285"/>
      <c r="D244" s="53">
        <v>0.7</v>
      </c>
      <c r="E244" s="67"/>
      <c r="F244" s="6"/>
      <c r="I244" s="7"/>
      <c r="J244" s="7"/>
      <c r="K244" s="7"/>
    </row>
    <row r="245" spans="1:11" ht="12.75">
      <c r="A245" s="164" t="s">
        <v>240</v>
      </c>
      <c r="B245" s="165"/>
      <c r="C245" s="166"/>
      <c r="D245" s="54">
        <v>0.7</v>
      </c>
      <c r="E245" s="67"/>
      <c r="F245" s="6"/>
      <c r="I245" s="7"/>
      <c r="J245" s="7"/>
      <c r="K245" s="7"/>
    </row>
    <row r="246" spans="1:11" ht="13.5" thickBot="1">
      <c r="A246" s="286" t="s">
        <v>277</v>
      </c>
      <c r="B246" s="287"/>
      <c r="C246" s="288"/>
      <c r="D246" s="167" t="s">
        <v>278</v>
      </c>
      <c r="E246" s="67"/>
      <c r="F246" s="6"/>
      <c r="I246" s="7"/>
      <c r="J246" s="7"/>
      <c r="K246" s="7"/>
    </row>
    <row r="247" spans="1:6" s="7" customFormat="1" ht="12.75">
      <c r="A247" s="76"/>
      <c r="B247" s="70"/>
      <c r="C247" s="97"/>
      <c r="D247" s="65"/>
      <c r="E247" s="49"/>
      <c r="F247" s="6"/>
    </row>
    <row r="248" spans="6:11" ht="13.5" thickBot="1">
      <c r="F248" s="6"/>
      <c r="H248" s="6"/>
      <c r="I248" s="6"/>
      <c r="J248" s="6"/>
      <c r="K248" s="7"/>
    </row>
    <row r="249" spans="1:11" s="211" customFormat="1" ht="19.5" customHeight="1" thickTop="1">
      <c r="A249" s="212" t="s">
        <v>256</v>
      </c>
      <c r="B249" s="213"/>
      <c r="C249" s="213"/>
      <c r="D249" s="214"/>
      <c r="E249" s="214"/>
      <c r="F249" s="214"/>
      <c r="G249" s="214"/>
      <c r="H249" s="215"/>
      <c r="I249" s="215"/>
      <c r="J249" s="215"/>
      <c r="K249" s="218"/>
    </row>
    <row r="250" spans="1:11" s="211" customFormat="1" ht="19.5" customHeight="1">
      <c r="A250" s="219" t="s">
        <v>216</v>
      </c>
      <c r="B250" s="220"/>
      <c r="C250" s="220"/>
      <c r="I250" s="221"/>
      <c r="J250" s="221"/>
      <c r="K250" s="221"/>
    </row>
    <row r="251" spans="2:11" ht="12.75">
      <c r="B251" s="9" t="s">
        <v>269</v>
      </c>
      <c r="C251" s="135"/>
      <c r="D251" s="136"/>
      <c r="E251" s="135"/>
      <c r="F251" s="189"/>
      <c r="I251" s="7"/>
      <c r="J251" s="7"/>
      <c r="K251" s="7"/>
    </row>
    <row r="252" spans="8:11" ht="12.75">
      <c r="H252" s="7"/>
      <c r="I252" s="7"/>
      <c r="J252" s="7"/>
      <c r="K252" s="7"/>
    </row>
    <row r="253" spans="1:11" s="225" customFormat="1" ht="24.75" customHeight="1">
      <c r="A253" s="222"/>
      <c r="B253" s="223" t="s">
        <v>300</v>
      </c>
      <c r="C253" s="224"/>
      <c r="I253" s="226"/>
      <c r="J253" s="226"/>
      <c r="K253" s="226"/>
    </row>
    <row r="254" spans="2:11" ht="15.75">
      <c r="B254" s="77" t="s">
        <v>192</v>
      </c>
      <c r="C254" s="85" t="s">
        <v>196</v>
      </c>
      <c r="D254" s="69"/>
      <c r="I254" s="7"/>
      <c r="J254" s="7"/>
      <c r="K254" s="7"/>
    </row>
    <row r="255" spans="2:11" ht="14.25">
      <c r="B255" s="74"/>
      <c r="C255" s="86" t="s">
        <v>235</v>
      </c>
      <c r="D255" s="69"/>
      <c r="I255" s="7"/>
      <c r="J255" s="7"/>
      <c r="K255" s="7"/>
    </row>
    <row r="256" spans="2:11" ht="15.75">
      <c r="B256" s="74"/>
      <c r="C256" s="87" t="s">
        <v>226</v>
      </c>
      <c r="D256" s="69"/>
      <c r="I256" s="7"/>
      <c r="J256" s="7"/>
      <c r="K256" s="7"/>
    </row>
    <row r="257" spans="2:11" ht="15.75">
      <c r="B257" s="74"/>
      <c r="C257" s="71" t="s">
        <v>261</v>
      </c>
      <c r="D257" s="69"/>
      <c r="I257" s="7"/>
      <c r="J257" s="7"/>
      <c r="K257" s="7"/>
    </row>
    <row r="258" spans="2:11" ht="15.75">
      <c r="B258" s="74"/>
      <c r="C258" s="71" t="s">
        <v>227</v>
      </c>
      <c r="D258" s="69"/>
      <c r="I258" s="7"/>
      <c r="J258" s="7"/>
      <c r="K258" s="7"/>
    </row>
    <row r="259" spans="2:11" ht="14.25">
      <c r="B259" s="74"/>
      <c r="C259" s="85" t="s">
        <v>285</v>
      </c>
      <c r="D259" s="69"/>
      <c r="I259" s="7"/>
      <c r="J259" s="7"/>
      <c r="K259" s="7"/>
    </row>
    <row r="260" spans="2:11" ht="12.75">
      <c r="B260" s="74"/>
      <c r="C260" s="85" t="s">
        <v>228</v>
      </c>
      <c r="D260" s="69"/>
      <c r="I260" s="7"/>
      <c r="J260" s="7"/>
      <c r="K260" s="7"/>
    </row>
    <row r="261" spans="2:11" ht="15.75">
      <c r="B261" s="74"/>
      <c r="C261" s="86" t="s">
        <v>257</v>
      </c>
      <c r="D261" s="69"/>
      <c r="G261" s="8"/>
      <c r="H261" s="8"/>
      <c r="I261" s="7"/>
      <c r="J261" s="7"/>
      <c r="K261" s="7"/>
    </row>
    <row r="262" spans="2:11" ht="15.75">
      <c r="B262" s="74"/>
      <c r="C262" s="86" t="s">
        <v>193</v>
      </c>
      <c r="D262" s="69"/>
      <c r="I262" s="7"/>
      <c r="J262" s="7"/>
      <c r="K262" s="7"/>
    </row>
    <row r="263" spans="2:11" ht="12.75">
      <c r="B263" s="74"/>
      <c r="C263" s="85" t="s">
        <v>194</v>
      </c>
      <c r="D263" s="69"/>
      <c r="G263" s="2"/>
      <c r="H263" s="2"/>
      <c r="I263" s="7"/>
      <c r="J263" s="7"/>
      <c r="K263" s="7"/>
    </row>
    <row r="264" spans="9:11" ht="12.75">
      <c r="I264" s="7"/>
      <c r="J264" s="7"/>
      <c r="K264" s="7"/>
    </row>
    <row r="265" spans="1:11" s="206" customFormat="1" ht="24.75" customHeight="1">
      <c r="A265" s="227"/>
      <c r="B265" s="228" t="s">
        <v>195</v>
      </c>
      <c r="C265" s="229"/>
      <c r="G265" s="230"/>
      <c r="H265" s="230"/>
      <c r="I265" s="231"/>
      <c r="J265" s="231"/>
      <c r="K265" s="231"/>
    </row>
    <row r="266" spans="2:11" ht="13.5" thickBot="1">
      <c r="B266" s="232" t="s">
        <v>273</v>
      </c>
      <c r="C266" s="233">
        <v>30</v>
      </c>
      <c r="D266" s="146" t="s">
        <v>251</v>
      </c>
      <c r="E266" s="11"/>
      <c r="F266" s="11"/>
      <c r="G266" s="13"/>
      <c r="I266" s="7"/>
      <c r="J266" s="7"/>
      <c r="K266" s="7"/>
    </row>
    <row r="267" spans="2:11" ht="17.25" thickBot="1" thickTop="1">
      <c r="B267" s="85"/>
      <c r="C267" s="147" t="s">
        <v>274</v>
      </c>
      <c r="D267" s="3"/>
      <c r="E267" s="3"/>
      <c r="F267" s="3"/>
      <c r="I267" s="7"/>
      <c r="J267" s="7"/>
      <c r="K267" s="7"/>
    </row>
    <row r="268" spans="4:11" ht="13.5" thickTop="1">
      <c r="D268" s="3"/>
      <c r="E268" s="3"/>
      <c r="F268" s="3"/>
      <c r="I268" s="7"/>
      <c r="J268" s="7"/>
      <c r="K268" s="7"/>
    </row>
    <row r="269" spans="2:11" ht="15.75">
      <c r="B269" s="71" t="s">
        <v>286</v>
      </c>
      <c r="C269" s="98"/>
      <c r="I269" s="7"/>
      <c r="J269" s="7"/>
      <c r="K269" s="7"/>
    </row>
    <row r="270" spans="2:11" ht="12.75">
      <c r="B270" s="71"/>
      <c r="C270" s="98"/>
      <c r="I270" s="7"/>
      <c r="J270" s="7"/>
      <c r="K270" s="7"/>
    </row>
    <row r="271" spans="3:13" ht="24.75" customHeight="1">
      <c r="C271" s="234" t="s">
        <v>301</v>
      </c>
      <c r="D271" s="98"/>
      <c r="F271" s="188" t="s">
        <v>302</v>
      </c>
      <c r="G271" s="188"/>
      <c r="H271" s="188"/>
      <c r="M271" s="7"/>
    </row>
    <row r="272" spans="4:13" ht="12.75">
      <c r="D272" s="69"/>
      <c r="E272" s="26"/>
      <c r="F272" s="26"/>
      <c r="M272" s="7"/>
    </row>
    <row r="273" spans="2:13" ht="15.75">
      <c r="B273" s="74"/>
      <c r="C273" s="237" t="s">
        <v>192</v>
      </c>
      <c r="G273" s="245" t="s">
        <v>288</v>
      </c>
      <c r="H273" s="236"/>
      <c r="I273" s="236"/>
      <c r="J273" s="236"/>
      <c r="K273" s="236"/>
      <c r="L273" s="235"/>
      <c r="M273" s="7"/>
    </row>
    <row r="274" spans="2:12" ht="16.5">
      <c r="B274" s="74"/>
      <c r="D274" s="86" t="s">
        <v>257</v>
      </c>
      <c r="E274" s="26"/>
      <c r="G274" s="245" t="s">
        <v>289</v>
      </c>
      <c r="H274" s="236"/>
      <c r="I274" s="236"/>
      <c r="J274" s="236"/>
      <c r="K274" s="236"/>
      <c r="L274" s="235"/>
    </row>
    <row r="275" spans="2:12" ht="16.5">
      <c r="B275" s="74"/>
      <c r="D275" s="71" t="s">
        <v>321</v>
      </c>
      <c r="E275" s="26"/>
      <c r="G275" s="245" t="s">
        <v>290</v>
      </c>
      <c r="H275" s="236"/>
      <c r="I275" s="236"/>
      <c r="J275" s="236"/>
      <c r="K275" s="236"/>
      <c r="L275" s="235"/>
    </row>
    <row r="276" spans="2:11" ht="12.75">
      <c r="B276" s="71"/>
      <c r="C276" s="98"/>
      <c r="D276" s="71" t="s">
        <v>199</v>
      </c>
      <c r="E276" s="26"/>
      <c r="F276" s="26"/>
      <c r="I276" s="7"/>
      <c r="J276" s="7"/>
      <c r="K276" s="7"/>
    </row>
    <row r="277" spans="2:11" ht="15.75">
      <c r="B277" s="71"/>
      <c r="C277" s="98"/>
      <c r="D277" s="71" t="s">
        <v>252</v>
      </c>
      <c r="E277" s="26"/>
      <c r="F277" s="26"/>
      <c r="I277" s="7"/>
      <c r="J277" s="7"/>
      <c r="K277" s="7"/>
    </row>
    <row r="278" spans="2:11" ht="12.75">
      <c r="B278" s="71"/>
      <c r="C278" s="98"/>
      <c r="D278" s="71"/>
      <c r="E278" s="26"/>
      <c r="F278" s="26"/>
      <c r="I278" s="7"/>
      <c r="J278" s="7"/>
      <c r="K278" s="7"/>
    </row>
    <row r="279" spans="1:11" s="239" customFormat="1" ht="19.5" customHeight="1">
      <c r="A279" s="238"/>
      <c r="B279" s="229"/>
      <c r="C279" s="246" t="s">
        <v>324</v>
      </c>
      <c r="D279" s="229"/>
      <c r="G279" s="240"/>
      <c r="I279" s="240"/>
      <c r="J279" s="241"/>
      <c r="K279" s="241"/>
    </row>
    <row r="280" spans="3:11" ht="12.75">
      <c r="C280" s="85"/>
      <c r="D280" s="98"/>
      <c r="E280" s="26"/>
      <c r="F280" s="26"/>
      <c r="G280" s="10"/>
      <c r="I280" s="10"/>
      <c r="J280" s="7"/>
      <c r="K280" s="7"/>
    </row>
    <row r="281" spans="3:11" ht="12.75">
      <c r="C281" s="237" t="s">
        <v>192</v>
      </c>
      <c r="F281" s="26"/>
      <c r="G281" s="10"/>
      <c r="I281" s="10"/>
      <c r="J281" s="7"/>
      <c r="K281" s="7"/>
    </row>
    <row r="282" spans="4:11" ht="15.75">
      <c r="D282" s="71" t="s">
        <v>201</v>
      </c>
      <c r="F282" s="26"/>
      <c r="G282" s="10"/>
      <c r="I282" s="10"/>
      <c r="J282" s="7"/>
      <c r="K282" s="7"/>
    </row>
    <row r="283" spans="3:11" ht="15.75">
      <c r="C283" s="74"/>
      <c r="D283" s="71" t="s">
        <v>203</v>
      </c>
      <c r="E283" s="26"/>
      <c r="F283" s="26"/>
      <c r="G283" s="10"/>
      <c r="I283" s="10"/>
      <c r="J283" s="7"/>
      <c r="K283" s="7"/>
    </row>
    <row r="284" spans="5:11" ht="12.75">
      <c r="E284" s="98"/>
      <c r="F284" s="26"/>
      <c r="G284" s="11"/>
      <c r="H284" s="11"/>
      <c r="I284" s="7"/>
      <c r="J284" s="7"/>
      <c r="K284" s="7"/>
    </row>
    <row r="285" spans="1:11" s="239" customFormat="1" ht="24.75" customHeight="1">
      <c r="A285" s="238"/>
      <c r="B285" s="229"/>
      <c r="C285" s="246" t="s">
        <v>325</v>
      </c>
      <c r="E285" s="229"/>
      <c r="I285" s="240"/>
      <c r="J285" s="241"/>
      <c r="K285" s="241"/>
    </row>
    <row r="286" spans="3:11" ht="12.75">
      <c r="C286" s="71"/>
      <c r="D286" s="98"/>
      <c r="E286" s="26"/>
      <c r="F286" s="26"/>
      <c r="G286" s="3"/>
      <c r="I286" s="10"/>
      <c r="J286" s="7"/>
      <c r="K286" s="7"/>
    </row>
    <row r="287" spans="3:11" ht="12.75">
      <c r="C287" s="237" t="s">
        <v>192</v>
      </c>
      <c r="D287" s="98"/>
      <c r="E287" s="26"/>
      <c r="F287" s="26"/>
      <c r="G287" s="3"/>
      <c r="I287" s="7"/>
      <c r="J287" s="7"/>
      <c r="K287" s="7"/>
    </row>
    <row r="288" spans="4:11" ht="15.75">
      <c r="D288" s="71" t="s">
        <v>202</v>
      </c>
      <c r="E288" s="98"/>
      <c r="F288" s="26"/>
      <c r="G288" s="10"/>
      <c r="I288" s="7"/>
      <c r="J288" s="7"/>
      <c r="K288" s="7"/>
    </row>
    <row r="289" spans="3:11" ht="15.75">
      <c r="C289" s="74"/>
      <c r="D289" s="71" t="s">
        <v>200</v>
      </c>
      <c r="E289" s="98"/>
      <c r="F289" s="26"/>
      <c r="G289" s="26"/>
      <c r="H289" s="26"/>
      <c r="I289" s="27"/>
      <c r="J289" s="7"/>
      <c r="K289" s="7"/>
    </row>
    <row r="290" spans="2:11" ht="14.25" hidden="1">
      <c r="B290" s="91" t="s">
        <v>241</v>
      </c>
      <c r="C290" s="99" t="s">
        <v>248</v>
      </c>
      <c r="D290" s="89" t="s">
        <v>249</v>
      </c>
      <c r="E290" s="90" t="s">
        <v>250</v>
      </c>
      <c r="F290" s="26"/>
      <c r="G290" s="26"/>
      <c r="H290" s="26"/>
      <c r="I290" s="27"/>
      <c r="J290" s="7"/>
      <c r="K290" s="7"/>
    </row>
    <row r="291" spans="2:11" ht="12.75" hidden="1">
      <c r="B291" s="45" t="s">
        <v>243</v>
      </c>
      <c r="C291" s="41" t="s">
        <v>244</v>
      </c>
      <c r="D291" s="46"/>
      <c r="E291" s="46" t="s">
        <v>246</v>
      </c>
      <c r="F291" s="26"/>
      <c r="G291" s="26"/>
      <c r="H291" s="26"/>
      <c r="I291" s="27"/>
      <c r="J291" s="7"/>
      <c r="K291" s="7"/>
    </row>
    <row r="292" spans="2:11" ht="12.75" hidden="1">
      <c r="B292" s="72">
        <f>C266</f>
        <v>30</v>
      </c>
      <c r="C292" s="73">
        <f>$H$28*LOG(0.133*B292+1)+$K$27</f>
        <v>538.8446882400696</v>
      </c>
      <c r="D292" s="73">
        <f>$H$21*(1/($H$24*$H$23))*($H$25*(C292-$K$27)+($H$26)*($H$22)*((C292^4)-($K$27^4)))*$B$292</f>
        <v>7.494304594247246</v>
      </c>
      <c r="E292" s="88">
        <f>D292+K27</f>
        <v>305.49430459424724</v>
      </c>
      <c r="F292" s="26"/>
      <c r="G292" s="26"/>
      <c r="H292" s="26"/>
      <c r="I292" s="27"/>
      <c r="J292" s="7"/>
      <c r="K292" s="7"/>
    </row>
    <row r="293" spans="2:11" ht="12.75" hidden="1">
      <c r="B293" s="72">
        <f>B292*2</f>
        <v>60</v>
      </c>
      <c r="C293" s="73">
        <f aca="true" t="shared" si="0" ref="C293:C356">$H$28*LOG(0.133*B293+1)+$K$27</f>
        <v>626.88033615022</v>
      </c>
      <c r="D293" s="88">
        <f aca="true" t="shared" si="1" ref="D293:D324">$H$21*(1/($H$24*$H$23))*($H$25*(C293-E292)+($H$26)*($H$22)*((C293^4)-(E292^4)))*$B$292</f>
        <v>11.135579979527646</v>
      </c>
      <c r="E293" s="88">
        <f aca="true" t="shared" si="2" ref="E293:E324">D293+E292</f>
        <v>316.62988457377486</v>
      </c>
      <c r="F293" s="26"/>
      <c r="G293" s="26"/>
      <c r="H293" s="26"/>
      <c r="I293" s="27"/>
      <c r="J293" s="7"/>
      <c r="K293" s="7"/>
    </row>
    <row r="294" spans="2:11" ht="12.75" hidden="1">
      <c r="B294" s="72">
        <f aca="true" t="shared" si="3" ref="B294:B325">B293+$B$292</f>
        <v>90</v>
      </c>
      <c r="C294" s="73">
        <f t="shared" si="0"/>
        <v>681.9642917490077</v>
      </c>
      <c r="D294" s="88">
        <f t="shared" si="1"/>
        <v>13.711596913909418</v>
      </c>
      <c r="E294" s="88">
        <f t="shared" si="2"/>
        <v>330.3414814876843</v>
      </c>
      <c r="F294" s="26"/>
      <c r="G294" s="26"/>
      <c r="H294" s="26"/>
      <c r="I294" s="27"/>
      <c r="J294" s="7"/>
      <c r="K294" s="7"/>
    </row>
    <row r="295" spans="2:11" ht="12.75" hidden="1">
      <c r="B295" s="72">
        <f t="shared" si="3"/>
        <v>120</v>
      </c>
      <c r="C295" s="73">
        <f t="shared" si="0"/>
        <v>722.1519175326398</v>
      </c>
      <c r="D295" s="88">
        <f t="shared" si="1"/>
        <v>15.713723620076298</v>
      </c>
      <c r="E295" s="88">
        <f t="shared" si="2"/>
        <v>346.05520510776057</v>
      </c>
      <c r="F295" s="26"/>
      <c r="G295" s="26"/>
      <c r="H295" s="26"/>
      <c r="I295" s="27"/>
      <c r="J295" s="7"/>
      <c r="K295" s="7"/>
    </row>
    <row r="296" spans="2:11" ht="12.75" hidden="1">
      <c r="B296" s="72">
        <f t="shared" si="3"/>
        <v>150</v>
      </c>
      <c r="C296" s="73">
        <f t="shared" si="0"/>
        <v>753.8084894192984</v>
      </c>
      <c r="D296" s="88">
        <f t="shared" si="1"/>
        <v>17.33652417728015</v>
      </c>
      <c r="E296" s="88">
        <f t="shared" si="2"/>
        <v>363.3917292850407</v>
      </c>
      <c r="F296" s="26"/>
      <c r="G296" s="26"/>
      <c r="H296" s="26"/>
      <c r="I296" s="27"/>
      <c r="J296" s="7"/>
      <c r="K296" s="7"/>
    </row>
    <row r="297" spans="2:11" ht="12.75" hidden="1">
      <c r="B297" s="72">
        <f t="shared" si="3"/>
        <v>180</v>
      </c>
      <c r="C297" s="73">
        <f t="shared" si="0"/>
        <v>779.9292749541708</v>
      </c>
      <c r="D297" s="88">
        <f t="shared" si="1"/>
        <v>18.680133378536077</v>
      </c>
      <c r="E297" s="88">
        <f t="shared" si="2"/>
        <v>382.0718626635768</v>
      </c>
      <c r="F297" s="26"/>
      <c r="G297" s="26"/>
      <c r="H297" s="26"/>
      <c r="I297" s="27"/>
      <c r="J297" s="7"/>
      <c r="K297" s="7"/>
    </row>
    <row r="298" spans="2:11" ht="12.75" hidden="1">
      <c r="B298" s="72">
        <f t="shared" si="3"/>
        <v>210</v>
      </c>
      <c r="C298" s="73">
        <f t="shared" si="0"/>
        <v>802.165209608554</v>
      </c>
      <c r="D298" s="88">
        <f t="shared" si="1"/>
        <v>19.80361208285136</v>
      </c>
      <c r="E298" s="88">
        <f t="shared" si="2"/>
        <v>401.87547474642815</v>
      </c>
      <c r="F298" s="26"/>
      <c r="G298" s="26"/>
      <c r="H298" s="26"/>
      <c r="I298" s="27"/>
      <c r="J298" s="7"/>
      <c r="K298" s="7"/>
    </row>
    <row r="299" spans="2:11" ht="12.75" hidden="1">
      <c r="B299" s="72">
        <f t="shared" si="3"/>
        <v>240</v>
      </c>
      <c r="C299" s="73">
        <f t="shared" si="0"/>
        <v>821.5236401563801</v>
      </c>
      <c r="D299" s="88">
        <f t="shared" si="1"/>
        <v>20.744748318913395</v>
      </c>
      <c r="E299" s="88">
        <f t="shared" si="2"/>
        <v>422.6202230653415</v>
      </c>
      <c r="F299" s="26"/>
      <c r="G299" s="26"/>
      <c r="H299" s="26"/>
      <c r="I299" s="27"/>
      <c r="J299" s="7"/>
      <c r="K299" s="7"/>
    </row>
    <row r="300" spans="2:11" ht="12.75" hidden="1">
      <c r="B300" s="72">
        <f t="shared" si="3"/>
        <v>270</v>
      </c>
      <c r="C300" s="73">
        <f t="shared" si="0"/>
        <v>838.6646955925017</v>
      </c>
      <c r="D300" s="88">
        <f t="shared" si="1"/>
        <v>21.528993700225904</v>
      </c>
      <c r="E300" s="88">
        <f t="shared" si="2"/>
        <v>444.1492167655674</v>
      </c>
      <c r="F300" s="26"/>
      <c r="G300" s="26"/>
      <c r="H300" s="26"/>
      <c r="I300" s="27"/>
      <c r="J300" s="7"/>
      <c r="K300" s="7"/>
    </row>
    <row r="301" spans="2:11" ht="12.75" hidden="1">
      <c r="B301" s="72">
        <f t="shared" si="3"/>
        <v>300</v>
      </c>
      <c r="C301" s="73">
        <f t="shared" si="0"/>
        <v>854.0445412625329</v>
      </c>
      <c r="D301" s="88">
        <f t="shared" si="1"/>
        <v>22.17406676082639</v>
      </c>
      <c r="E301" s="88">
        <f t="shared" si="2"/>
        <v>466.3232835263938</v>
      </c>
      <c r="F301" s="26"/>
      <c r="G301" s="26"/>
      <c r="H301" s="26"/>
      <c r="I301" s="27"/>
      <c r="J301" s="7"/>
      <c r="K301" s="7"/>
    </row>
    <row r="302" spans="2:11" ht="12.75" hidden="1">
      <c r="B302" s="72">
        <f t="shared" si="3"/>
        <v>330</v>
      </c>
      <c r="C302" s="73">
        <f t="shared" si="0"/>
        <v>867.9916138635703</v>
      </c>
      <c r="D302" s="88">
        <f t="shared" si="1"/>
        <v>22.692573194859307</v>
      </c>
      <c r="E302" s="88">
        <f t="shared" si="2"/>
        <v>489.01585672125316</v>
      </c>
      <c r="F302" s="26"/>
      <c r="G302" s="26"/>
      <c r="H302" s="26"/>
      <c r="I302" s="27"/>
      <c r="J302" s="7"/>
      <c r="K302" s="7"/>
    </row>
    <row r="303" spans="2:11" ht="12.75" hidden="1">
      <c r="B303" s="72">
        <f t="shared" si="3"/>
        <v>360</v>
      </c>
      <c r="C303" s="73">
        <f t="shared" si="0"/>
        <v>880.7502630459018</v>
      </c>
      <c r="D303" s="88">
        <f t="shared" si="1"/>
        <v>23.093625669019854</v>
      </c>
      <c r="E303" s="88">
        <f t="shared" si="2"/>
        <v>512.109482390273</v>
      </c>
      <c r="F303" s="26"/>
      <c r="G303" s="26"/>
      <c r="H303" s="26"/>
      <c r="I303" s="27"/>
      <c r="J303" s="7"/>
      <c r="K303" s="7"/>
    </row>
    <row r="304" spans="2:11" ht="12.75" hidden="1">
      <c r="B304" s="72">
        <f t="shared" si="3"/>
        <v>390</v>
      </c>
      <c r="C304" s="73">
        <f t="shared" si="0"/>
        <v>892.5072120897635</v>
      </c>
      <c r="D304" s="88">
        <f t="shared" si="1"/>
        <v>23.383921245251877</v>
      </c>
      <c r="E304" s="88">
        <f t="shared" si="2"/>
        <v>535.4934036355248</v>
      </c>
      <c r="F304" s="26"/>
      <c r="G304" s="26"/>
      <c r="H304" s="26"/>
      <c r="I304" s="27"/>
      <c r="J304" s="7"/>
      <c r="K304" s="7"/>
    </row>
    <row r="305" spans="2:11" ht="12.75" hidden="1">
      <c r="B305" s="72">
        <f t="shared" si="3"/>
        <v>420</v>
      </c>
      <c r="C305" s="73">
        <f t="shared" si="0"/>
        <v>903.408365097276</v>
      </c>
      <c r="D305" s="88">
        <f t="shared" si="1"/>
        <v>23.56850768970353</v>
      </c>
      <c r="E305" s="88">
        <f t="shared" si="2"/>
        <v>559.0619113252284</v>
      </c>
      <c r="F305" s="26"/>
      <c r="G305" s="26"/>
      <c r="H305" s="26"/>
      <c r="I305" s="27"/>
      <c r="J305" s="7"/>
      <c r="K305" s="7"/>
    </row>
    <row r="306" spans="2:11" ht="12.75" hidden="1">
      <c r="B306" s="72">
        <f t="shared" si="3"/>
        <v>450</v>
      </c>
      <c r="C306" s="73">
        <f t="shared" si="0"/>
        <v>913.5699009852989</v>
      </c>
      <c r="D306" s="88">
        <f t="shared" si="1"/>
        <v>23.651362186681645</v>
      </c>
      <c r="E306" s="88">
        <f t="shared" si="2"/>
        <v>582.7132735119101</v>
      </c>
      <c r="F306" s="26"/>
      <c r="G306" s="26"/>
      <c r="H306" s="26"/>
      <c r="I306" s="27"/>
      <c r="J306" s="7"/>
      <c r="K306" s="7"/>
    </row>
    <row r="307" spans="2:11" ht="12.75" hidden="1">
      <c r="B307" s="72">
        <f t="shared" si="3"/>
        <v>480</v>
      </c>
      <c r="C307" s="73">
        <f t="shared" si="0"/>
        <v>923.0858371308847</v>
      </c>
      <c r="D307" s="88">
        <f t="shared" si="1"/>
        <v>23.635850510252514</v>
      </c>
      <c r="E307" s="88">
        <f t="shared" si="2"/>
        <v>606.3491240221626</v>
      </c>
      <c r="F307" s="26"/>
      <c r="G307" s="26"/>
      <c r="H307" s="26"/>
      <c r="I307" s="27"/>
      <c r="J307" s="7"/>
      <c r="K307" s="7"/>
    </row>
    <row r="308" spans="2:11" ht="12.75" hidden="1">
      <c r="B308" s="72">
        <f t="shared" si="3"/>
        <v>510</v>
      </c>
      <c r="C308" s="73">
        <f t="shared" si="0"/>
        <v>932.0333304960379</v>
      </c>
      <c r="D308" s="88">
        <f t="shared" si="1"/>
        <v>23.525104096456925</v>
      </c>
      <c r="E308" s="88">
        <f t="shared" si="2"/>
        <v>629.8742281186196</v>
      </c>
      <c r="F308" s="26"/>
      <c r="G308" s="26"/>
      <c r="H308" s="26"/>
      <c r="I308" s="27"/>
      <c r="J308" s="7"/>
      <c r="K308" s="7"/>
    </row>
    <row r="309" spans="2:11" ht="12.75" hidden="1">
      <c r="B309" s="72">
        <f t="shared" si="3"/>
        <v>540</v>
      </c>
      <c r="C309" s="73">
        <f t="shared" si="0"/>
        <v>940.4764827362841</v>
      </c>
      <c r="D309" s="88">
        <f t="shared" si="1"/>
        <v>23.32233455182907</v>
      </c>
      <c r="E309" s="88">
        <f t="shared" si="2"/>
        <v>653.1965626704487</v>
      </c>
      <c r="F309" s="26"/>
      <c r="G309" s="26"/>
      <c r="H309" s="26"/>
      <c r="I309" s="27"/>
      <c r="J309" s="7"/>
      <c r="K309" s="7"/>
    </row>
    <row r="310" spans="2:11" ht="12.75" hidden="1">
      <c r="B310" s="72">
        <f t="shared" si="3"/>
        <v>570</v>
      </c>
      <c r="C310" s="73">
        <f t="shared" si="0"/>
        <v>948.469128963273</v>
      </c>
      <c r="D310" s="88">
        <f t="shared" si="1"/>
        <v>23.031094248994165</v>
      </c>
      <c r="E310" s="88">
        <f t="shared" si="2"/>
        <v>676.2276569194428</v>
      </c>
      <c r="F310" s="26"/>
      <c r="G310" s="26"/>
      <c r="H310" s="26"/>
      <c r="I310" s="27"/>
      <c r="J310" s="7"/>
      <c r="K310" s="7"/>
    </row>
    <row r="311" spans="2:11" ht="12.75" hidden="1">
      <c r="B311" s="72">
        <f t="shared" si="3"/>
        <v>600</v>
      </c>
      <c r="C311" s="73">
        <f t="shared" si="0"/>
        <v>956.0569194672322</v>
      </c>
      <c r="D311" s="88">
        <f t="shared" si="1"/>
        <v>22.655485052213695</v>
      </c>
      <c r="E311" s="88">
        <f t="shared" si="2"/>
        <v>698.8831419716565</v>
      </c>
      <c r="F311" s="26"/>
      <c r="G311" s="26"/>
      <c r="H311" s="26"/>
      <c r="I311" s="27"/>
      <c r="J311" s="7"/>
      <c r="K311" s="7"/>
    </row>
    <row r="312" spans="2:11" ht="12.75" hidden="1">
      <c r="B312" s="72">
        <f t="shared" si="3"/>
        <v>630</v>
      </c>
      <c r="C312" s="73">
        <f t="shared" si="0"/>
        <v>963.2788991663774</v>
      </c>
      <c r="D312" s="88">
        <f t="shared" si="1"/>
        <v>22.20031352890831</v>
      </c>
      <c r="E312" s="88">
        <f t="shared" si="2"/>
        <v>721.0834555005648</v>
      </c>
      <c r="F312" s="26"/>
      <c r="G312" s="26"/>
      <c r="H312" s="26"/>
      <c r="I312" s="27"/>
      <c r="J312" s="7"/>
      <c r="K312" s="7"/>
    </row>
    <row r="313" spans="2:11" ht="12.75" hidden="1">
      <c r="B313" s="72">
        <f t="shared" si="3"/>
        <v>660</v>
      </c>
      <c r="C313" s="73">
        <f t="shared" si="0"/>
        <v>970.1687235378249</v>
      </c>
      <c r="D313" s="88">
        <f t="shared" si="1"/>
        <v>21.67118953785571</v>
      </c>
      <c r="E313" s="88">
        <f t="shared" si="2"/>
        <v>742.7546450384206</v>
      </c>
      <c r="F313" s="26"/>
      <c r="G313" s="26"/>
      <c r="H313" s="26"/>
      <c r="I313" s="27"/>
      <c r="J313" s="7"/>
      <c r="K313" s="7"/>
    </row>
    <row r="314" spans="2:11" ht="12.75" hidden="1">
      <c r="B314" s="72">
        <f t="shared" si="3"/>
        <v>690</v>
      </c>
      <c r="C314" s="73">
        <f t="shared" si="0"/>
        <v>976.7556070261281</v>
      </c>
      <c r="D314" s="88">
        <f t="shared" si="1"/>
        <v>21.074565420278265</v>
      </c>
      <c r="E314" s="88">
        <f t="shared" si="2"/>
        <v>763.8292104586989</v>
      </c>
      <c r="F314" s="26"/>
      <c r="G314" s="26"/>
      <c r="H314" s="26"/>
      <c r="I314" s="27"/>
      <c r="J314" s="7"/>
      <c r="K314" s="7"/>
    </row>
    <row r="315" spans="2:11" ht="12.75" hidden="1">
      <c r="B315" s="72">
        <f t="shared" si="3"/>
        <v>720</v>
      </c>
      <c r="C315" s="73">
        <f t="shared" si="0"/>
        <v>983.0650715929955</v>
      </c>
      <c r="D315" s="88">
        <f t="shared" si="1"/>
        <v>20.41771480906917</v>
      </c>
      <c r="E315" s="88">
        <f t="shared" si="2"/>
        <v>784.246925267768</v>
      </c>
      <c r="F315" s="26"/>
      <c r="G315" s="26"/>
      <c r="H315" s="26"/>
      <c r="I315" s="27"/>
      <c r="J315" s="7"/>
      <c r="K315" s="7"/>
    </row>
    <row r="316" spans="2:11" ht="12.75" hidden="1">
      <c r="B316" s="72">
        <f t="shared" si="3"/>
        <v>750</v>
      </c>
      <c r="C316" s="73">
        <f t="shared" si="0"/>
        <v>989.1195439105358</v>
      </c>
      <c r="D316" s="88">
        <f t="shared" si="1"/>
        <v>19.708652931888768</v>
      </c>
      <c r="E316" s="88">
        <f t="shared" si="2"/>
        <v>803.9555781996568</v>
      </c>
      <c r="F316" s="26"/>
      <c r="G316" s="26"/>
      <c r="H316" s="26"/>
      <c r="I316" s="27"/>
      <c r="J316" s="7"/>
      <c r="K316" s="7"/>
    </row>
    <row r="317" spans="2:11" ht="12.75" hidden="1">
      <c r="B317" s="72">
        <f t="shared" si="3"/>
        <v>780</v>
      </c>
      <c r="C317" s="73">
        <f t="shared" si="0"/>
        <v>994.938836500086</v>
      </c>
      <c r="D317" s="88">
        <f t="shared" si="1"/>
        <v>18.95600375823092</v>
      </c>
      <c r="E317" s="88">
        <f t="shared" si="2"/>
        <v>822.9115819578877</v>
      </c>
      <c r="F317" s="26"/>
      <c r="G317" s="26"/>
      <c r="H317" s="26"/>
      <c r="I317" s="27"/>
      <c r="J317" s="7"/>
      <c r="K317" s="7"/>
    </row>
    <row r="318" spans="2:11" ht="12.75" hidden="1">
      <c r="B318" s="72">
        <f t="shared" si="3"/>
        <v>810</v>
      </c>
      <c r="C318" s="73">
        <f t="shared" si="0"/>
        <v>1000.5405388709842</v>
      </c>
      <c r="D318" s="88">
        <f t="shared" si="1"/>
        <v>18.16882290742715</v>
      </c>
      <c r="E318" s="88">
        <f t="shared" si="2"/>
        <v>841.0804048653149</v>
      </c>
      <c r="F318" s="26"/>
      <c r="G318" s="26"/>
      <c r="H318" s="26"/>
      <c r="I318" s="27"/>
      <c r="J318" s="7"/>
      <c r="K318" s="7"/>
    </row>
    <row r="319" spans="2:11" ht="12.75" hidden="1">
      <c r="B319" s="72">
        <f t="shared" si="3"/>
        <v>840</v>
      </c>
      <c r="C319" s="73">
        <f t="shared" si="0"/>
        <v>1005.9403381349485</v>
      </c>
      <c r="D319" s="88">
        <f t="shared" si="1"/>
        <v>17.35638835964445</v>
      </c>
      <c r="E319" s="88">
        <f t="shared" si="2"/>
        <v>858.4367932249594</v>
      </c>
      <c r="F319" s="26"/>
      <c r="G319" s="26"/>
      <c r="H319" s="26"/>
      <c r="I319" s="27"/>
      <c r="J319" s="7"/>
      <c r="K319" s="7"/>
    </row>
    <row r="320" spans="2:11" ht="12.75" hidden="1">
      <c r="B320" s="72">
        <f t="shared" si="3"/>
        <v>870</v>
      </c>
      <c r="C320" s="73">
        <f t="shared" si="0"/>
        <v>1011.1522838255502</v>
      </c>
      <c r="D320" s="88">
        <f t="shared" si="1"/>
        <v>16.527973221415067</v>
      </c>
      <c r="E320" s="88">
        <f t="shared" si="2"/>
        <v>874.9647664463745</v>
      </c>
      <c r="F320" s="26"/>
      <c r="G320" s="26"/>
      <c r="H320" s="26"/>
      <c r="I320" s="27"/>
      <c r="J320" s="7"/>
      <c r="K320" s="7"/>
    </row>
    <row r="321" spans="2:11" ht="12.75" hidden="1">
      <c r="B321" s="72">
        <f t="shared" si="3"/>
        <v>900</v>
      </c>
      <c r="C321" s="73">
        <f t="shared" si="0"/>
        <v>1016.1890081835854</v>
      </c>
      <c r="D321" s="88">
        <f t="shared" si="1"/>
        <v>15.692615752797645</v>
      </c>
      <c r="E321" s="88">
        <f t="shared" si="2"/>
        <v>890.6573821991722</v>
      </c>
      <c r="F321" s="26"/>
      <c r="G321" s="26"/>
      <c r="H321" s="26"/>
      <c r="I321" s="27"/>
      <c r="J321" s="7"/>
      <c r="K321" s="7"/>
    </row>
    <row r="322" spans="2:11" ht="12.75" hidden="1">
      <c r="B322" s="72">
        <f t="shared" si="3"/>
        <v>930</v>
      </c>
      <c r="C322" s="73">
        <f t="shared" si="0"/>
        <v>1021.0619106037251</v>
      </c>
      <c r="D322" s="88">
        <f t="shared" si="1"/>
        <v>14.858901418107632</v>
      </c>
      <c r="E322" s="88">
        <f t="shared" si="2"/>
        <v>905.5162836172798</v>
      </c>
      <c r="F322" s="26"/>
      <c r="G322" s="26"/>
      <c r="H322" s="26"/>
      <c r="I322" s="27"/>
      <c r="J322" s="7"/>
      <c r="K322" s="7"/>
    </row>
    <row r="323" spans="2:11" ht="12.75" hidden="1">
      <c r="B323" s="72">
        <f t="shared" si="3"/>
        <v>960</v>
      </c>
      <c r="C323" s="73">
        <f t="shared" si="0"/>
        <v>1025.7813130193267</v>
      </c>
      <c r="D323" s="88">
        <f t="shared" si="1"/>
        <v>14.034769942187333</v>
      </c>
      <c r="E323" s="88">
        <f t="shared" si="2"/>
        <v>919.5510535594672</v>
      </c>
      <c r="F323" s="26"/>
      <c r="G323" s="26"/>
      <c r="H323" s="26"/>
      <c r="I323" s="27"/>
      <c r="J323" s="7"/>
      <c r="K323" s="7"/>
    </row>
    <row r="324" spans="2:11" ht="12.75" hidden="1">
      <c r="B324" s="72">
        <f t="shared" si="3"/>
        <v>990</v>
      </c>
      <c r="C324" s="73">
        <f t="shared" si="0"/>
        <v>1030.3565915528166</v>
      </c>
      <c r="D324" s="88">
        <f t="shared" si="1"/>
        <v>13.227357498324965</v>
      </c>
      <c r="E324" s="88">
        <f t="shared" si="2"/>
        <v>932.7784110577921</v>
      </c>
      <c r="F324" s="26"/>
      <c r="G324" s="26"/>
      <c r="H324" s="26"/>
      <c r="I324" s="27"/>
      <c r="J324" s="7"/>
      <c r="K324" s="7"/>
    </row>
    <row r="325" spans="2:11" ht="12.75" hidden="1">
      <c r="B325" s="72">
        <f t="shared" si="3"/>
        <v>1020</v>
      </c>
      <c r="C325" s="73">
        <f t="shared" si="0"/>
        <v>1034.7962886534006</v>
      </c>
      <c r="D325" s="88">
        <f aca="true" t="shared" si="4" ref="D325:D356">$H$21*(1/($H$24*$H$23))*($H$25*(C325-E324)+($H$26)*($H$22)*((C325^4)-(E324^4)))*$B$292</f>
        <v>12.442880618412536</v>
      </c>
      <c r="E325" s="88">
        <f aca="true" t="shared" si="5" ref="E325:E356">D325+E324</f>
        <v>945.2212916762047</v>
      </c>
      <c r="F325" s="26"/>
      <c r="G325" s="26"/>
      <c r="H325" s="26"/>
      <c r="I325" s="27"/>
      <c r="J325" s="7"/>
      <c r="K325" s="7"/>
    </row>
    <row r="326" spans="2:11" ht="12.75" hidden="1">
      <c r="B326" s="72">
        <f aca="true" t="shared" si="6" ref="B326:B357">B325+$B$292</f>
        <v>1050</v>
      </c>
      <c r="C326" s="73">
        <f t="shared" si="0"/>
        <v>1039.1082090929208</v>
      </c>
      <c r="D326" s="88">
        <f t="shared" si="4"/>
        <v>11.68656465693004</v>
      </c>
      <c r="E326" s="88">
        <f t="shared" si="5"/>
        <v>956.9078563331348</v>
      </c>
      <c r="F326" s="26"/>
      <c r="G326" s="26"/>
      <c r="H326" s="26"/>
      <c r="I326" s="27"/>
      <c r="J326" s="7"/>
      <c r="K326" s="7"/>
    </row>
    <row r="327" spans="2:11" ht="12.75" hidden="1">
      <c r="B327" s="72">
        <f t="shared" si="6"/>
        <v>1080</v>
      </c>
      <c r="C327" s="73">
        <f t="shared" si="0"/>
        <v>1043.2995025302944</v>
      </c>
      <c r="D327" s="88">
        <f t="shared" si="4"/>
        <v>10.96261609360622</v>
      </c>
      <c r="E327" s="88">
        <f t="shared" si="5"/>
        <v>967.870472426741</v>
      </c>
      <c r="F327" s="26"/>
      <c r="G327" s="26"/>
      <c r="H327" s="26"/>
      <c r="I327" s="27"/>
      <c r="J327" s="7"/>
      <c r="K327" s="7"/>
    </row>
    <row r="328" spans="2:11" ht="12.75" hidden="1">
      <c r="B328" s="72">
        <f t="shared" si="6"/>
        <v>1110</v>
      </c>
      <c r="C328" s="73">
        <f t="shared" si="0"/>
        <v>1047.3767348384113</v>
      </c>
      <c r="D328" s="88">
        <f t="shared" si="4"/>
        <v>10.274234974471252</v>
      </c>
      <c r="E328" s="88">
        <f t="shared" si="5"/>
        <v>978.1447074012123</v>
      </c>
      <c r="F328" s="26"/>
      <c r="G328" s="26"/>
      <c r="H328" s="26"/>
      <c r="I328" s="27"/>
      <c r="J328" s="7"/>
      <c r="K328" s="7"/>
    </row>
    <row r="329" spans="2:11" ht="12.75" hidden="1">
      <c r="B329" s="72">
        <f t="shared" si="6"/>
        <v>1140</v>
      </c>
      <c r="C329" s="73">
        <f t="shared" si="0"/>
        <v>1051.3459499803594</v>
      </c>
      <c r="D329" s="88">
        <f t="shared" si="4"/>
        <v>9.623661590435328</v>
      </c>
      <c r="E329" s="88">
        <f t="shared" si="5"/>
        <v>987.7683689916475</v>
      </c>
      <c r="F329" s="26"/>
      <c r="G329" s="26"/>
      <c r="H329" s="26"/>
      <c r="I329" s="27"/>
      <c r="J329" s="7"/>
      <c r="K329" s="7"/>
    </row>
    <row r="330" spans="2:11" ht="12.75" hidden="1">
      <c r="B330" s="72">
        <f t="shared" si="6"/>
        <v>1170</v>
      </c>
      <c r="C330" s="73">
        <f t="shared" si="0"/>
        <v>1055.2127238989021</v>
      </c>
      <c r="D330" s="88">
        <f t="shared" si="4"/>
        <v>9.01225016245622</v>
      </c>
      <c r="E330" s="88">
        <f t="shared" si="5"/>
        <v>996.7806191541038</v>
      </c>
      <c r="F330" s="26"/>
      <c r="G330" s="26"/>
      <c r="H330" s="26"/>
      <c r="I330" s="27"/>
      <c r="J330" s="7"/>
      <c r="K330" s="7"/>
    </row>
    <row r="331" spans="2:11" ht="12.75" hidden="1">
      <c r="B331" s="72">
        <f t="shared" si="6"/>
        <v>1200</v>
      </c>
      <c r="C331" s="73">
        <f t="shared" si="0"/>
        <v>1058.9822116252185</v>
      </c>
      <c r="D331" s="88">
        <f t="shared" si="4"/>
        <v>8.440561806770392</v>
      </c>
      <c r="E331" s="88">
        <f t="shared" si="5"/>
        <v>1005.2211809608741</v>
      </c>
      <c r="F331" s="26"/>
      <c r="G331" s="26"/>
      <c r="H331" s="26"/>
      <c r="I331" s="27"/>
      <c r="J331" s="7"/>
      <c r="K331" s="7"/>
    </row>
    <row r="332" spans="2:11" ht="12.75" hidden="1">
      <c r="B332" s="72">
        <f t="shared" si="6"/>
        <v>1230</v>
      </c>
      <c r="C332" s="73">
        <f t="shared" si="0"/>
        <v>1062.6591886056585</v>
      </c>
      <c r="D332" s="88">
        <f t="shared" si="4"/>
        <v>7.90846926638748</v>
      </c>
      <c r="E332" s="88">
        <f t="shared" si="5"/>
        <v>1013.1296502272615</v>
      </c>
      <c r="F332" s="26"/>
      <c r="G332" s="26"/>
      <c r="H332" s="26"/>
      <c r="I332" s="27"/>
      <c r="J332" s="7"/>
      <c r="K332" s="7"/>
    </row>
    <row r="333" spans="2:11" ht="12.75" hidden="1">
      <c r="B333" s="72">
        <f t="shared" si="6"/>
        <v>1260</v>
      </c>
      <c r="C333" s="73">
        <f t="shared" si="0"/>
        <v>1066.2480870777508</v>
      </c>
      <c r="D333" s="88">
        <f t="shared" si="4"/>
        <v>7.4152666383930175</v>
      </c>
      <c r="E333" s="88">
        <f t="shared" si="5"/>
        <v>1020.5449168656546</v>
      </c>
      <c r="F333" s="26"/>
      <c r="G333" s="26"/>
      <c r="H333" s="26"/>
      <c r="I333" s="27"/>
      <c r="J333" s="7"/>
      <c r="K333" s="7"/>
    </row>
    <row r="334" spans="2:11" ht="12.75" hidden="1">
      <c r="B334" s="72">
        <f t="shared" si="6"/>
        <v>1290</v>
      </c>
      <c r="C334" s="73">
        <f t="shared" si="0"/>
        <v>1069.753028190528</v>
      </c>
      <c r="D334" s="88">
        <f t="shared" si="4"/>
        <v>6.959778407894544</v>
      </c>
      <c r="E334" s="88">
        <f t="shared" si="5"/>
        <v>1027.5046952735493</v>
      </c>
      <c r="F334" s="26"/>
      <c r="G334" s="26"/>
      <c r="H334" s="26"/>
      <c r="I334" s="27"/>
      <c r="J334" s="7"/>
      <c r="K334" s="7"/>
    </row>
    <row r="335" spans="2:11" ht="12.75" hidden="1">
      <c r="B335" s="72">
        <f t="shared" si="6"/>
        <v>1320</v>
      </c>
      <c r="C335" s="73">
        <f t="shared" si="0"/>
        <v>1073.1778504529916</v>
      </c>
      <c r="D335" s="88">
        <f t="shared" si="4"/>
        <v>6.540463339699046</v>
      </c>
      <c r="E335" s="88">
        <f t="shared" si="5"/>
        <v>1034.0451586132483</v>
      </c>
      <c r="F335" s="26"/>
      <c r="G335" s="26"/>
      <c r="H335" s="26"/>
      <c r="I335" s="27"/>
      <c r="J335" s="7"/>
      <c r="K335" s="7"/>
    </row>
    <row r="336" spans="2:11" ht="12.75" hidden="1">
      <c r="B336" s="72">
        <f t="shared" si="6"/>
        <v>1350</v>
      </c>
      <c r="C336" s="73">
        <f t="shared" si="0"/>
        <v>1076.5261350031817</v>
      </c>
      <c r="D336" s="88">
        <f t="shared" si="4"/>
        <v>6.155510031000736</v>
      </c>
      <c r="E336" s="88">
        <f t="shared" si="5"/>
        <v>1040.200668644249</v>
      </c>
      <c r="F336" s="26"/>
      <c r="G336" s="26"/>
      <c r="H336" s="26"/>
      <c r="I336" s="27"/>
      <c r="J336" s="7"/>
      <c r="K336" s="7"/>
    </row>
    <row r="337" spans="2:11" ht="12.75" hidden="1">
      <c r="B337" s="72">
        <f t="shared" si="6"/>
        <v>1380</v>
      </c>
      <c r="C337" s="73">
        <f t="shared" si="0"/>
        <v>1079.801228114937</v>
      </c>
      <c r="D337" s="88">
        <f t="shared" si="4"/>
        <v>5.8029220856072525</v>
      </c>
      <c r="E337" s="88">
        <f t="shared" si="5"/>
        <v>1046.0035907298561</v>
      </c>
      <c r="F337" s="26"/>
      <c r="G337" s="26"/>
      <c r="H337" s="26"/>
      <c r="I337" s="27"/>
      <c r="J337" s="7"/>
      <c r="K337" s="7"/>
    </row>
    <row r="338" spans="2:11" ht="12.75" hidden="1">
      <c r="B338" s="72">
        <f t="shared" si="6"/>
        <v>1410</v>
      </c>
      <c r="C338" s="73">
        <f t="shared" si="0"/>
        <v>1083.0062612969646</v>
      </c>
      <c r="D338" s="88">
        <f t="shared" si="4"/>
        <v>5.48059186591475</v>
      </c>
      <c r="E338" s="88">
        <f t="shared" si="5"/>
        <v>1051.4841825957708</v>
      </c>
      <c r="F338" s="26"/>
      <c r="G338" s="26"/>
      <c r="H338" s="26"/>
      <c r="I338" s="27"/>
      <c r="J338" s="7"/>
      <c r="K338" s="7"/>
    </row>
    <row r="339" spans="2:11" ht="12.75" hidden="1">
      <c r="B339" s="72">
        <f t="shared" si="6"/>
        <v>1440</v>
      </c>
      <c r="C339" s="73">
        <f t="shared" si="0"/>
        <v>1086.1441692868357</v>
      </c>
      <c r="D339" s="88">
        <f t="shared" si="4"/>
        <v>5.186362581351354</v>
      </c>
      <c r="E339" s="88">
        <f t="shared" si="5"/>
        <v>1056.6705451771222</v>
      </c>
      <c r="F339" s="26"/>
      <c r="G339" s="26"/>
      <c r="H339" s="26"/>
      <c r="I339" s="27"/>
      <c r="J339" s="7"/>
      <c r="K339" s="7"/>
    </row>
    <row r="340" spans="2:11" ht="12.75" hidden="1">
      <c r="B340" s="72">
        <f t="shared" si="6"/>
        <v>1470</v>
      </c>
      <c r="C340" s="73">
        <f t="shared" si="0"/>
        <v>1089.2177061990556</v>
      </c>
      <c r="D340" s="88">
        <f t="shared" si="4"/>
        <v>4.918079076861151</v>
      </c>
      <c r="E340" s="88">
        <f t="shared" si="5"/>
        <v>1061.5886242539834</v>
      </c>
      <c r="F340" s="26"/>
      <c r="G340" s="26"/>
      <c r="H340" s="26"/>
      <c r="I340" s="27"/>
      <c r="J340" s="7"/>
      <c r="K340" s="7"/>
    </row>
    <row r="341" spans="2:11" ht="12.75" hidden="1">
      <c r="B341" s="72">
        <f t="shared" si="6"/>
        <v>1500</v>
      </c>
      <c r="C341" s="73">
        <f t="shared" si="0"/>
        <v>1092.2294600498894</v>
      </c>
      <c r="D341" s="88">
        <f t="shared" si="4"/>
        <v>4.67362810635167</v>
      </c>
      <c r="E341" s="88">
        <f t="shared" si="5"/>
        <v>1066.2622523603352</v>
      </c>
      <c r="F341" s="26"/>
      <c r="G341" s="26"/>
      <c r="H341" s="26"/>
      <c r="I341" s="27"/>
      <c r="J341" s="7"/>
      <c r="K341" s="7"/>
    </row>
    <row r="342" spans="2:11" ht="12.75" hidden="1">
      <c r="B342" s="72">
        <f t="shared" si="6"/>
        <v>1530</v>
      </c>
      <c r="C342" s="73">
        <f t="shared" si="0"/>
        <v>1095.1818658508928</v>
      </c>
      <c r="D342" s="88">
        <f t="shared" si="4"/>
        <v>4.450969138958302</v>
      </c>
      <c r="E342" s="88">
        <f t="shared" si="5"/>
        <v>1070.7132214992935</v>
      </c>
      <c r="F342" s="26"/>
      <c r="G342" s="26"/>
      <c r="H342" s="26"/>
      <c r="I342" s="27"/>
      <c r="J342" s="7"/>
      <c r="K342" s="7"/>
    </row>
    <row r="343" spans="2:11" ht="12.75" hidden="1">
      <c r="B343" s="72">
        <f t="shared" si="6"/>
        <v>1560</v>
      </c>
      <c r="C343" s="73">
        <f t="shared" si="0"/>
        <v>1098.0772174371357</v>
      </c>
      <c r="D343" s="88">
        <f t="shared" si="4"/>
        <v>4.248156880366457</v>
      </c>
      <c r="E343" s="88">
        <f t="shared" si="5"/>
        <v>1074.96137837966</v>
      </c>
      <c r="F343" s="26"/>
      <c r="G343" s="26"/>
      <c r="H343" s="26"/>
      <c r="I343" s="27"/>
      <c r="J343" s="7"/>
      <c r="K343" s="7"/>
    </row>
    <row r="344" spans="2:11" ht="12.75" hidden="1">
      <c r="B344" s="72">
        <f t="shared" si="6"/>
        <v>1590</v>
      </c>
      <c r="C344" s="73">
        <f t="shared" si="0"/>
        <v>1100.9176781740698</v>
      </c>
      <c r="D344" s="88">
        <f t="shared" si="4"/>
        <v>4.06335672746479</v>
      </c>
      <c r="E344" s="88">
        <f t="shared" si="5"/>
        <v>1079.0247351071246</v>
      </c>
      <c r="F344" s="26"/>
      <c r="G344" s="26"/>
      <c r="H344" s="26"/>
      <c r="I344" s="27"/>
      <c r="J344" s="7"/>
      <c r="K344" s="7"/>
    </row>
    <row r="345" spans="2:11" ht="12.75" hidden="1">
      <c r="B345" s="72">
        <f t="shared" si="6"/>
        <v>1620</v>
      </c>
      <c r="C345" s="73">
        <f t="shared" si="0"/>
        <v>1103.705290668236</v>
      </c>
      <c r="D345" s="88">
        <f t="shared" si="4"/>
        <v>3.8948543399867996</v>
      </c>
      <c r="E345" s="88">
        <f t="shared" si="5"/>
        <v>1082.9195894471113</v>
      </c>
      <c r="F345" s="26"/>
      <c r="G345" s="26"/>
      <c r="H345" s="26"/>
      <c r="I345" s="27"/>
      <c r="J345" s="7"/>
      <c r="K345" s="7"/>
    </row>
    <row r="346" spans="2:11" ht="12.75" hidden="1">
      <c r="B346" s="72">
        <f t="shared" si="6"/>
        <v>1650</v>
      </c>
      <c r="C346" s="73">
        <f t="shared" si="0"/>
        <v>1106.4419855910078</v>
      </c>
      <c r="D346" s="88">
        <f t="shared" si="4"/>
        <v>3.7410604312077607</v>
      </c>
      <c r="E346" s="88">
        <f t="shared" si="5"/>
        <v>1086.6606498783192</v>
      </c>
      <c r="F346" s="26"/>
      <c r="G346" s="26"/>
      <c r="H346" s="26"/>
      <c r="I346" s="27"/>
      <c r="J346" s="7"/>
      <c r="K346" s="7"/>
    </row>
    <row r="347" spans="2:11" ht="12.75" hidden="1">
      <c r="B347" s="72">
        <f t="shared" si="6"/>
        <v>1680</v>
      </c>
      <c r="C347" s="73">
        <f t="shared" si="0"/>
        <v>1109.1295897108398</v>
      </c>
      <c r="D347" s="88">
        <f t="shared" si="4"/>
        <v>3.6005117703007863</v>
      </c>
      <c r="E347" s="88">
        <f t="shared" si="5"/>
        <v>1090.26116164862</v>
      </c>
      <c r="F347" s="26"/>
      <c r="G347" s="26"/>
      <c r="H347" s="26"/>
      <c r="I347" s="27"/>
      <c r="J347" s="7"/>
      <c r="K347" s="7"/>
    </row>
    <row r="348" spans="2:11" ht="12.75" hidden="1">
      <c r="B348" s="72">
        <f t="shared" si="6"/>
        <v>1710</v>
      </c>
      <c r="C348" s="73">
        <f t="shared" si="0"/>
        <v>1111.7698332177247</v>
      </c>
      <c r="D348" s="88">
        <f t="shared" si="4"/>
        <v>3.471869266244413</v>
      </c>
      <c r="E348" s="88">
        <f t="shared" si="5"/>
        <v>1093.7330309148642</v>
      </c>
      <c r="F348" s="26"/>
      <c r="G348" s="26"/>
      <c r="H348" s="26"/>
      <c r="I348" s="27"/>
      <c r="J348" s="7"/>
      <c r="K348" s="7"/>
    </row>
    <row r="349" spans="2:11" ht="12.75" hidden="1">
      <c r="B349" s="72">
        <f t="shared" si="6"/>
        <v>1740</v>
      </c>
      <c r="C349" s="73">
        <f t="shared" si="0"/>
        <v>1114.3643564134036</v>
      </c>
      <c r="D349" s="88">
        <f t="shared" si="4"/>
        <v>3.353913877814697</v>
      </c>
      <c r="E349" s="88">
        <f t="shared" si="5"/>
        <v>1097.0869447926789</v>
      </c>
      <c r="F349" s="26"/>
      <c r="G349" s="26"/>
      <c r="H349" s="26"/>
      <c r="I349" s="27"/>
      <c r="J349" s="7"/>
      <c r="K349" s="7"/>
    </row>
    <row r="350" spans="2:11" ht="12.75" hidden="1">
      <c r="B350" s="72">
        <f t="shared" si="6"/>
        <v>1770</v>
      </c>
      <c r="C350" s="73">
        <f t="shared" si="0"/>
        <v>1116.9147158321175</v>
      </c>
      <c r="D350" s="88">
        <f t="shared" si="4"/>
        <v>3.2455409734266</v>
      </c>
      <c r="E350" s="88">
        <f t="shared" si="5"/>
        <v>1100.3324857661055</v>
      </c>
      <c r="F350" s="26"/>
      <c r="G350" s="26"/>
      <c r="H350" s="26"/>
      <c r="I350" s="27"/>
      <c r="J350" s="7"/>
      <c r="K350" s="7"/>
    </row>
    <row r="351" spans="2:11" ht="12.75" hidden="1">
      <c r="B351" s="72">
        <f t="shared" si="6"/>
        <v>1800</v>
      </c>
      <c r="C351" s="73">
        <f t="shared" si="0"/>
        <v>1119.4223898490923</v>
      </c>
      <c r="D351" s="88">
        <f t="shared" si="4"/>
        <v>3.1457536529544217</v>
      </c>
      <c r="E351" s="88">
        <f t="shared" si="5"/>
        <v>1103.47823941906</v>
      </c>
      <c r="F351" s="26"/>
      <c r="G351" s="26"/>
      <c r="H351" s="26"/>
      <c r="I351" s="27"/>
      <c r="J351" s="7"/>
      <c r="K351" s="7"/>
    </row>
    <row r="352" spans="2:11" ht="12.75" hidden="1">
      <c r="B352" s="72">
        <f t="shared" si="6"/>
        <v>1830</v>
      </c>
      <c r="C352" s="73">
        <f t="shared" si="0"/>
        <v>1121.8887838273586</v>
      </c>
      <c r="D352" s="88">
        <f t="shared" si="4"/>
        <v>3.0536554436723993</v>
      </c>
      <c r="E352" s="88">
        <f t="shared" si="5"/>
        <v>1106.5318948627323</v>
      </c>
      <c r="F352" s="26"/>
      <c r="G352" s="26"/>
      <c r="H352" s="26"/>
      <c r="I352" s="27"/>
      <c r="J352" s="7"/>
      <c r="K352" s="7"/>
    </row>
    <row r="353" spans="2:11" ht="12.75" hidden="1">
      <c r="B353" s="72">
        <f t="shared" si="6"/>
        <v>1860</v>
      </c>
      <c r="C353" s="73">
        <f t="shared" si="0"/>
        <v>1124.3152348477752</v>
      </c>
      <c r="D353" s="88">
        <f t="shared" si="4"/>
        <v>2.968442695137074</v>
      </c>
      <c r="E353" s="88">
        <f t="shared" si="5"/>
        <v>1109.5003375578694</v>
      </c>
      <c r="F353" s="26"/>
      <c r="G353" s="26"/>
      <c r="H353" s="26"/>
      <c r="I353" s="27"/>
      <c r="J353" s="7"/>
      <c r="K353" s="7"/>
    </row>
    <row r="354" spans="2:11" ht="12.75" hidden="1">
      <c r="B354" s="72">
        <f t="shared" si="6"/>
        <v>1890</v>
      </c>
      <c r="C354" s="73">
        <f t="shared" si="0"/>
        <v>1126.7030160621068</v>
      </c>
      <c r="D354" s="88">
        <f t="shared" si="4"/>
        <v>2.889396923190234</v>
      </c>
      <c r="E354" s="88">
        <f t="shared" si="5"/>
        <v>1112.3897344810596</v>
      </c>
      <c r="F354" s="26"/>
      <c r="G354" s="26"/>
      <c r="H354" s="26"/>
      <c r="I354" s="27"/>
      <c r="J354" s="7"/>
      <c r="K354" s="7"/>
    </row>
    <row r="355" spans="2:11" ht="12.75" hidden="1">
      <c r="B355" s="72">
        <f t="shared" si="6"/>
        <v>1920</v>
      </c>
      <c r="C355" s="73">
        <f t="shared" si="0"/>
        <v>1129.05334070465</v>
      </c>
      <c r="D355" s="88">
        <f t="shared" si="4"/>
        <v>2.815877290648816</v>
      </c>
      <c r="E355" s="88">
        <f t="shared" si="5"/>
        <v>1115.2056117717084</v>
      </c>
      <c r="F355" s="26"/>
      <c r="G355" s="26"/>
      <c r="H355" s="26"/>
      <c r="I355" s="27"/>
      <c r="J355" s="7"/>
      <c r="K355" s="7"/>
    </row>
    <row r="356" spans="2:11" ht="12.75" hidden="1">
      <c r="B356" s="72">
        <f t="shared" si="6"/>
        <v>1950</v>
      </c>
      <c r="C356" s="73">
        <f t="shared" si="0"/>
        <v>1131.3673657940403</v>
      </c>
      <c r="D356" s="88">
        <f t="shared" si="4"/>
        <v>2.747313360614631</v>
      </c>
      <c r="E356" s="88">
        <f t="shared" si="5"/>
        <v>1117.9529251323231</v>
      </c>
      <c r="F356" s="26"/>
      <c r="G356" s="26"/>
      <c r="H356" s="26"/>
      <c r="I356" s="27"/>
      <c r="J356" s="7"/>
      <c r="K356" s="7"/>
    </row>
    <row r="357" spans="2:11" ht="12.75" hidden="1">
      <c r="B357" s="72">
        <f t="shared" si="6"/>
        <v>1980</v>
      </c>
      <c r="C357" s="73">
        <f aca="true" t="shared" si="7" ref="C357:C392">$H$28*LOG(0.133*B357+1)+$K$27</f>
        <v>1133.6461955535246</v>
      </c>
      <c r="D357" s="88">
        <f aca="true" t="shared" si="8" ref="D357:D388">$H$21*(1/($H$24*$H$23))*($H$25*(C357-E356)+($H$26)*($H$22)*((C357^4)-(E356^4)))*$B$292</f>
        <v>2.683198216469502</v>
      </c>
      <c r="E357" s="88">
        <f aca="true" t="shared" si="9" ref="E357:E388">D357+E356</f>
        <v>1120.6361233487926</v>
      </c>
      <c r="F357" s="26"/>
      <c r="G357" s="26"/>
      <c r="H357" s="26"/>
      <c r="I357" s="27"/>
      <c r="J357" s="7"/>
      <c r="K357" s="7"/>
    </row>
    <row r="358" spans="2:11" ht="12.75" hidden="1">
      <c r="B358" s="72">
        <f aca="true" t="shared" si="10" ref="B358:B392">B357+$B$292</f>
        <v>2010</v>
      </c>
      <c r="C358" s="73">
        <f t="shared" si="7"/>
        <v>1135.8908845750052</v>
      </c>
      <c r="D358" s="88">
        <f t="shared" si="8"/>
        <v>2.623082009215474</v>
      </c>
      <c r="E358" s="88">
        <f t="shared" si="9"/>
        <v>1123.259205358008</v>
      </c>
      <c r="F358" s="26"/>
      <c r="G358" s="26"/>
      <c r="H358" s="26"/>
      <c r="I358" s="27"/>
      <c r="J358" s="7"/>
      <c r="K358" s="7"/>
    </row>
    <row r="359" spans="2:11" ht="12.75" hidden="1">
      <c r="B359" s="72">
        <f t="shared" si="10"/>
        <v>2040</v>
      </c>
      <c r="C359" s="73">
        <f t="shared" si="7"/>
        <v>1138.1024407495504</v>
      </c>
      <c r="D359" s="88">
        <f t="shared" si="8"/>
        <v>2.566565966634072</v>
      </c>
      <c r="E359" s="88">
        <f t="shared" si="9"/>
        <v>1125.8257713246421</v>
      </c>
      <c r="F359" s="26"/>
      <c r="G359" s="26"/>
      <c r="H359" s="26"/>
      <c r="I359" s="27"/>
      <c r="J359" s="7"/>
      <c r="K359" s="7"/>
    </row>
    <row r="360" spans="2:11" ht="12.75" hidden="1">
      <c r="B360" s="72">
        <f t="shared" si="10"/>
        <v>2070</v>
      </c>
      <c r="C360" s="73">
        <f t="shared" si="7"/>
        <v>1140.281827984757</v>
      </c>
      <c r="D360" s="88">
        <f t="shared" si="8"/>
        <v>2.5132968785981267</v>
      </c>
      <c r="E360" s="88">
        <f t="shared" si="9"/>
        <v>1128.3390682032402</v>
      </c>
      <c r="F360" s="26"/>
      <c r="G360" s="26"/>
      <c r="H360" s="26"/>
      <c r="I360" s="27"/>
      <c r="J360" s="7"/>
      <c r="K360" s="7"/>
    </row>
    <row r="361" spans="2:11" ht="12.75" hidden="1">
      <c r="B361" s="72">
        <f t="shared" si="10"/>
        <v>2100</v>
      </c>
      <c r="C361" s="73">
        <f t="shared" si="7"/>
        <v>1142.4299687272987</v>
      </c>
      <c r="D361" s="88">
        <f t="shared" si="8"/>
        <v>2.4629620577224784</v>
      </c>
      <c r="E361" s="88">
        <f t="shared" si="9"/>
        <v>1130.8020302609627</v>
      </c>
      <c r="F361" s="26"/>
      <c r="G361" s="26"/>
      <c r="H361" s="26"/>
      <c r="I361" s="27"/>
      <c r="J361" s="7"/>
      <c r="K361" s="7"/>
    </row>
    <row r="362" spans="2:11" ht="12.75" hidden="1">
      <c r="B362" s="72">
        <f t="shared" si="10"/>
        <v>2130</v>
      </c>
      <c r="C362" s="73">
        <f t="shared" si="7"/>
        <v>1144.5477463071873</v>
      </c>
      <c r="D362" s="88">
        <f t="shared" si="8"/>
        <v>2.415284763462013</v>
      </c>
      <c r="E362" s="88">
        <f t="shared" si="9"/>
        <v>1133.2173150244248</v>
      </c>
      <c r="F362" s="26"/>
      <c r="G362" s="26"/>
      <c r="H362" s="26"/>
      <c r="I362" s="27"/>
      <c r="J362" s="7"/>
      <c r="K362" s="7"/>
    </row>
    <row r="363" spans="2:11" ht="12.75" hidden="1">
      <c r="B363" s="72">
        <f t="shared" si="10"/>
        <v>2160</v>
      </c>
      <c r="C363" s="73">
        <f t="shared" si="7"/>
        <v>1146.6360071186546</v>
      </c>
      <c r="D363" s="88">
        <f t="shared" si="8"/>
        <v>2.3700200699542706</v>
      </c>
      <c r="E363" s="88">
        <f t="shared" si="9"/>
        <v>1135.5873350943791</v>
      </c>
      <c r="F363" s="26"/>
      <c r="G363" s="26"/>
      <c r="H363" s="26"/>
      <c r="I363" s="27"/>
      <c r="J363" s="7"/>
      <c r="K363" s="7"/>
    </row>
    <row r="364" spans="2:11" ht="12.75" hidden="1">
      <c r="B364" s="72">
        <f t="shared" si="10"/>
        <v>2190</v>
      </c>
      <c r="C364" s="73">
        <f t="shared" si="7"/>
        <v>1148.6955626511335</v>
      </c>
      <c r="D364" s="88">
        <f t="shared" si="8"/>
        <v>2.3269511526852202</v>
      </c>
      <c r="E364" s="88">
        <f t="shared" si="9"/>
        <v>1137.9142862470644</v>
      </c>
      <c r="F364" s="26"/>
      <c r="G364" s="26"/>
      <c r="H364" s="26"/>
      <c r="I364" s="27"/>
      <c r="J364" s="7"/>
      <c r="K364" s="7"/>
    </row>
    <row r="365" spans="2:11" ht="12.75" hidden="1">
      <c r="B365" s="72">
        <f t="shared" si="10"/>
        <v>2220</v>
      </c>
      <c r="C365" s="73">
        <f t="shared" si="7"/>
        <v>1150.7271913825316</v>
      </c>
      <c r="D365" s="88">
        <f t="shared" si="8"/>
        <v>2.2858859658617927</v>
      </c>
      <c r="E365" s="88">
        <f t="shared" si="9"/>
        <v>1140.2001722129262</v>
      </c>
      <c r="F365" s="26"/>
      <c r="G365" s="26"/>
      <c r="H365" s="26"/>
      <c r="I365" s="27"/>
      <c r="J365" s="7"/>
      <c r="K365" s="7"/>
    </row>
    <row r="366" spans="2:11" ht="12.75" hidden="1">
      <c r="B366" s="72">
        <f t="shared" si="10"/>
        <v>2250</v>
      </c>
      <c r="C366" s="73">
        <f t="shared" si="7"/>
        <v>1152.7316405458555</v>
      </c>
      <c r="D366" s="88">
        <f t="shared" si="8"/>
        <v>2.246654280737058</v>
      </c>
      <c r="E366" s="88">
        <f t="shared" si="9"/>
        <v>1142.4468264936631</v>
      </c>
      <c r="F366" s="26"/>
      <c r="G366" s="26"/>
      <c r="H366" s="26"/>
      <c r="I366" s="27"/>
      <c r="J366" s="7"/>
      <c r="K366" s="7"/>
    </row>
    <row r="367" spans="2:11" ht="12.75" hidden="1">
      <c r="B367" s="72">
        <f t="shared" si="10"/>
        <v>2280</v>
      </c>
      <c r="C367" s="73">
        <f t="shared" si="7"/>
        <v>1154.7096277792166</v>
      </c>
      <c r="D367" s="88">
        <f t="shared" si="8"/>
        <v>2.2091050546669755</v>
      </c>
      <c r="E367" s="88">
        <f t="shared" si="9"/>
        <v>1144.65593154833</v>
      </c>
      <c r="F367" s="26"/>
      <c r="G367" s="26"/>
      <c r="H367" s="26"/>
      <c r="I367" s="27"/>
      <c r="J367" s="7"/>
      <c r="K367" s="7"/>
    </row>
    <row r="368" spans="2:11" ht="12.75" hidden="1">
      <c r="B368" s="72">
        <f t="shared" si="10"/>
        <v>2310</v>
      </c>
      <c r="C368" s="73">
        <f t="shared" si="7"/>
        <v>1156.6618426683335</v>
      </c>
      <c r="D368" s="88">
        <f t="shared" si="8"/>
        <v>2.1731041010772167</v>
      </c>
      <c r="E368" s="88">
        <f t="shared" si="9"/>
        <v>1146.8290356494072</v>
      </c>
      <c r="F368" s="26"/>
      <c r="G368" s="26"/>
      <c r="H368" s="26"/>
      <c r="I368" s="27"/>
      <c r="J368" s="7"/>
      <c r="K368" s="7"/>
    </row>
    <row r="369" spans="2:11" ht="12.75" hidden="1">
      <c r="B369" s="72">
        <f t="shared" si="10"/>
        <v>2340</v>
      </c>
      <c r="C369" s="73">
        <f t="shared" si="7"/>
        <v>1158.5889481898353</v>
      </c>
      <c r="D369" s="88">
        <f t="shared" si="8"/>
        <v>2.1385320315367413</v>
      </c>
      <c r="E369" s="88">
        <f t="shared" si="9"/>
        <v>1148.9675676809438</v>
      </c>
      <c r="F369" s="26"/>
      <c r="G369" s="26"/>
      <c r="H369" s="26"/>
      <c r="I369" s="27"/>
      <c r="J369" s="7"/>
      <c r="K369" s="7"/>
    </row>
    <row r="370" spans="2:11" ht="12.75" hidden="1">
      <c r="B370" s="72">
        <f t="shared" si="10"/>
        <v>2370</v>
      </c>
      <c r="C370" s="73">
        <f t="shared" si="7"/>
        <v>1160.4915820629137</v>
      </c>
      <c r="D370" s="88">
        <f t="shared" si="8"/>
        <v>2.105282442569477</v>
      </c>
      <c r="E370" s="88">
        <f t="shared" si="9"/>
        <v>1151.0728501235133</v>
      </c>
      <c r="F370" s="26"/>
      <c r="G370" s="26"/>
      <c r="H370" s="26"/>
      <c r="I370" s="27"/>
      <c r="J370" s="7"/>
      <c r="K370" s="7"/>
    </row>
    <row r="371" spans="2:11" ht="12.75" hidden="1">
      <c r="B371" s="72">
        <f t="shared" si="10"/>
        <v>2400</v>
      </c>
      <c r="C371" s="73">
        <f t="shared" si="7"/>
        <v>1162.3703580162319</v>
      </c>
      <c r="D371" s="88">
        <f t="shared" si="8"/>
        <v>2.073260321550509</v>
      </c>
      <c r="E371" s="88">
        <f t="shared" si="9"/>
        <v>1153.1461104450639</v>
      </c>
      <c r="F371" s="26"/>
      <c r="G371" s="26"/>
      <c r="H371" s="26"/>
      <c r="I371" s="27"/>
      <c r="J371" s="7"/>
      <c r="K371" s="7"/>
    </row>
    <row r="372" spans="2:11" ht="12.75" hidden="1">
      <c r="B372" s="72">
        <f t="shared" si="10"/>
        <v>2430</v>
      </c>
      <c r="C372" s="73">
        <f t="shared" si="7"/>
        <v>1164.2258669763764</v>
      </c>
      <c r="D372" s="88">
        <f t="shared" si="8"/>
        <v>2.0423806478896904</v>
      </c>
      <c r="E372" s="88">
        <f t="shared" si="9"/>
        <v>1155.1884910929537</v>
      </c>
      <c r="F372" s="26"/>
      <c r="G372" s="26"/>
      <c r="H372" s="26"/>
      <c r="I372" s="27"/>
      <c r="J372" s="7"/>
      <c r="K372" s="7"/>
    </row>
    <row r="373" spans="2:11" ht="12.75" hidden="1">
      <c r="B373" s="72">
        <f t="shared" si="10"/>
        <v>2460</v>
      </c>
      <c r="C373" s="73">
        <f t="shared" si="7"/>
        <v>1166.0586781836187</v>
      </c>
      <c r="D373" s="88">
        <f t="shared" si="8"/>
        <v>2.0125671676371972</v>
      </c>
      <c r="E373" s="88">
        <f t="shared" si="9"/>
        <v>1157.2010582605908</v>
      </c>
      <c r="F373" s="26"/>
      <c r="G373" s="26"/>
      <c r="H373" s="26"/>
      <c r="I373" s="27"/>
      <c r="J373" s="7"/>
      <c r="K373" s="7"/>
    </row>
    <row r="374" spans="2:11" ht="12.75" hidden="1">
      <c r="B374" s="72">
        <f t="shared" si="10"/>
        <v>2490</v>
      </c>
      <c r="C374" s="73">
        <f t="shared" si="7"/>
        <v>1167.8693402402541</v>
      </c>
      <c r="D374" s="88">
        <f t="shared" si="8"/>
        <v>1.9837513215700247</v>
      </c>
      <c r="E374" s="88">
        <f t="shared" si="9"/>
        <v>1159.1848095821608</v>
      </c>
      <c r="F374" s="26"/>
      <c r="G374" s="26"/>
      <c r="H374" s="26"/>
      <c r="I374" s="27"/>
      <c r="J374" s="7"/>
      <c r="K374" s="7"/>
    </row>
    <row r="375" spans="2:11" ht="12.75" hidden="1">
      <c r="B375" s="72">
        <f t="shared" si="10"/>
        <v>2520</v>
      </c>
      <c r="C375" s="73">
        <f t="shared" si="7"/>
        <v>1169.6583820963479</v>
      </c>
      <c r="D375" s="88">
        <f t="shared" si="8"/>
        <v>1.955871308695323</v>
      </c>
      <c r="E375" s="88">
        <f t="shared" si="9"/>
        <v>1161.1406808908562</v>
      </c>
      <c r="F375" s="26"/>
      <c r="G375" s="26"/>
      <c r="H375" s="26"/>
      <c r="I375" s="27"/>
      <c r="J375" s="7"/>
      <c r="K375" s="7"/>
    </row>
    <row r="376" spans="2:11" ht="12.75" hidden="1">
      <c r="B376" s="72">
        <f t="shared" si="10"/>
        <v>2550</v>
      </c>
      <c r="C376" s="73">
        <f t="shared" si="7"/>
        <v>1171.4263139773223</v>
      </c>
      <c r="D376" s="88">
        <f t="shared" si="8"/>
        <v>1.9288712689054257</v>
      </c>
      <c r="E376" s="88">
        <f t="shared" si="9"/>
        <v>1163.0695521597615</v>
      </c>
      <c r="F376" s="26"/>
      <c r="G376" s="26"/>
      <c r="H376" s="26"/>
      <c r="I376" s="27"/>
      <c r="J376" s="7"/>
      <c r="K376" s="7"/>
    </row>
    <row r="377" spans="2:11" ht="12.75" hidden="1">
      <c r="B377" s="72">
        <f t="shared" si="10"/>
        <v>2580</v>
      </c>
      <c r="C377" s="73">
        <f t="shared" si="7"/>
        <v>1173.1736282574552</v>
      </c>
      <c r="D377" s="88">
        <f t="shared" si="8"/>
        <v>1.9027005702098592</v>
      </c>
      <c r="E377" s="88">
        <f t="shared" si="9"/>
        <v>1164.9722527299714</v>
      </c>
      <c r="F377" s="26"/>
      <c r="G377" s="26"/>
      <c r="H377" s="26"/>
      <c r="I377" s="27"/>
      <c r="J377" s="7"/>
      <c r="K377" s="7"/>
    </row>
    <row r="378" spans="2:11" ht="12.75" hidden="1">
      <c r="B378" s="72">
        <f t="shared" si="10"/>
        <v>2610</v>
      </c>
      <c r="C378" s="73">
        <f t="shared" si="7"/>
        <v>1174.900800283027</v>
      </c>
      <c r="D378" s="88">
        <f t="shared" si="8"/>
        <v>1.8773131875472868</v>
      </c>
      <c r="E378" s="88">
        <f t="shared" si="9"/>
        <v>1166.8495659175187</v>
      </c>
      <c r="F378" s="26"/>
      <c r="G378" s="26"/>
      <c r="H378" s="26"/>
      <c r="I378" s="27"/>
      <c r="J378" s="7"/>
      <c r="K378" s="7"/>
    </row>
    <row r="379" spans="2:11" ht="12.75" hidden="1">
      <c r="B379" s="72">
        <f t="shared" si="10"/>
        <v>2640</v>
      </c>
      <c r="C379" s="73">
        <f t="shared" si="7"/>
        <v>1176.608289148563</v>
      </c>
      <c r="D379" s="88">
        <f t="shared" si="8"/>
        <v>1.8526671616347674</v>
      </c>
      <c r="E379" s="88">
        <f t="shared" si="9"/>
        <v>1168.7022330791535</v>
      </c>
      <c r="F379" s="26"/>
      <c r="G379" s="26"/>
      <c r="H379" s="26"/>
      <c r="I379" s="27"/>
      <c r="J379" s="7"/>
      <c r="K379" s="7"/>
    </row>
    <row r="380" spans="2:11" ht="12.75" hidden="1">
      <c r="B380" s="72">
        <f t="shared" si="10"/>
        <v>2670</v>
      </c>
      <c r="C380" s="73">
        <f t="shared" si="7"/>
        <v>1178.296538429342</v>
      </c>
      <c r="D380" s="88">
        <f t="shared" si="8"/>
        <v>1.8287241276388384</v>
      </c>
      <c r="E380" s="88">
        <f t="shared" si="9"/>
        <v>1170.5309572067924</v>
      </c>
      <c r="F380" s="26"/>
      <c r="G380" s="26"/>
      <c r="H380" s="26"/>
      <c r="I380" s="27"/>
      <c r="J380" s="7"/>
      <c r="K380" s="7"/>
    </row>
    <row r="381" spans="2:11" ht="12.75" hidden="1">
      <c r="B381" s="72">
        <f t="shared" si="10"/>
        <v>2700</v>
      </c>
      <c r="C381" s="73">
        <f t="shared" si="7"/>
        <v>1179.9659768730935</v>
      </c>
      <c r="D381" s="88">
        <f t="shared" si="8"/>
        <v>1.8054489046607047</v>
      </c>
      <c r="E381" s="88">
        <f t="shared" si="9"/>
        <v>1172.3364061114532</v>
      </c>
      <c r="F381" s="26"/>
      <c r="G381" s="26"/>
      <c r="H381" s="26"/>
      <c r="I381" s="27"/>
      <c r="J381" s="7"/>
      <c r="K381" s="7"/>
    </row>
    <row r="382" spans="2:11" ht="12.75" hidden="1">
      <c r="B382" s="72">
        <f t="shared" si="10"/>
        <v>2730</v>
      </c>
      <c r="C382" s="73">
        <f t="shared" si="7"/>
        <v>1181.6170190535825</v>
      </c>
      <c r="D382" s="88">
        <f t="shared" si="8"/>
        <v>1.7828091381144937</v>
      </c>
      <c r="E382" s="88">
        <f t="shared" si="9"/>
        <v>1174.1192152495678</v>
      </c>
      <c r="F382" s="26"/>
      <c r="G382" s="26"/>
      <c r="H382" s="26"/>
      <c r="I382" s="27"/>
      <c r="J382" s="7"/>
      <c r="K382" s="7"/>
    </row>
    <row r="383" spans="2:11" ht="12.75" hidden="1">
      <c r="B383" s="72">
        <f t="shared" si="10"/>
        <v>2760</v>
      </c>
      <c r="C383" s="73">
        <f t="shared" si="7"/>
        <v>1183.2500659885752</v>
      </c>
      <c r="D383" s="88">
        <f t="shared" si="8"/>
        <v>1.7607749880536816</v>
      </c>
      <c r="E383" s="88">
        <f t="shared" si="9"/>
        <v>1175.8799902376215</v>
      </c>
      <c r="F383" s="26"/>
      <c r="G383" s="26"/>
      <c r="H383" s="26"/>
      <c r="I383" s="27"/>
      <c r="J383" s="7"/>
      <c r="K383" s="7"/>
    </row>
    <row r="384" spans="2:11" ht="12.75" hidden="1">
      <c r="B384" s="72">
        <f t="shared" si="10"/>
        <v>2790</v>
      </c>
      <c r="C384" s="73">
        <f t="shared" si="7"/>
        <v>1184.86550572449</v>
      </c>
      <c r="D384" s="88">
        <f t="shared" si="8"/>
        <v>1.7393188573716456</v>
      </c>
      <c r="E384" s="88">
        <f t="shared" si="9"/>
        <v>1177.6193090949932</v>
      </c>
      <c r="F384" s="26"/>
      <c r="G384" s="26"/>
      <c r="H384" s="26"/>
      <c r="I384" s="27"/>
      <c r="J384" s="7"/>
      <c r="K384" s="7"/>
    </row>
    <row r="385" spans="2:11" ht="12.75" hidden="1">
      <c r="B385" s="72">
        <f t="shared" si="10"/>
        <v>2820</v>
      </c>
      <c r="C385" s="73">
        <f t="shared" si="7"/>
        <v>1186.4637138898643</v>
      </c>
      <c r="D385" s="88">
        <f t="shared" si="8"/>
        <v>1.7184151545756337</v>
      </c>
      <c r="E385" s="88">
        <f t="shared" si="9"/>
        <v>1179.337724249569</v>
      </c>
      <c r="F385" s="26"/>
      <c r="G385" s="26"/>
      <c r="H385" s="26"/>
      <c r="I385" s="27"/>
      <c r="J385" s="7"/>
      <c r="K385" s="7"/>
    </row>
    <row r="386" spans="2:11" ht="12.75" hidden="1">
      <c r="B386" s="72">
        <f t="shared" si="10"/>
        <v>2850</v>
      </c>
      <c r="C386" s="73">
        <f t="shared" si="7"/>
        <v>1188.0450542196127</v>
      </c>
      <c r="D386" s="88">
        <f t="shared" si="8"/>
        <v>1.6980400865182486</v>
      </c>
      <c r="E386" s="88">
        <f t="shared" si="9"/>
        <v>1181.0357643360871</v>
      </c>
      <c r="F386" s="26"/>
      <c r="G386" s="26"/>
      <c r="H386" s="26"/>
      <c r="I386" s="27"/>
      <c r="J386" s="7"/>
      <c r="K386" s="7"/>
    </row>
    <row r="387" spans="2:11" ht="12.75" hidden="1">
      <c r="B387" s="72">
        <f t="shared" si="10"/>
        <v>2880</v>
      </c>
      <c r="C387" s="73">
        <f t="shared" si="7"/>
        <v>1189.6098790519095</v>
      </c>
      <c r="D387" s="88">
        <f t="shared" si="8"/>
        <v>1.6781714770751643</v>
      </c>
      <c r="E387" s="88">
        <f t="shared" si="9"/>
        <v>1182.7139358131624</v>
      </c>
      <c r="F387" s="26"/>
      <c r="G387" s="26"/>
      <c r="H387" s="26"/>
      <c r="I387" s="27"/>
      <c r="J387" s="7"/>
      <c r="K387" s="7"/>
    </row>
    <row r="388" spans="2:11" ht="12.75" hidden="1">
      <c r="B388" s="72">
        <f t="shared" si="10"/>
        <v>2910</v>
      </c>
      <c r="C388" s="73">
        <f t="shared" si="7"/>
        <v>1191.1585297993904</v>
      </c>
      <c r="D388" s="88">
        <f t="shared" si="8"/>
        <v>1.6587886082874126</v>
      </c>
      <c r="E388" s="88">
        <f t="shared" si="9"/>
        <v>1184.37272442145</v>
      </c>
      <c r="F388" s="26"/>
      <c r="G388" s="26"/>
      <c r="H388" s="26"/>
      <c r="I388" s="27"/>
      <c r="J388" s="7"/>
      <c r="K388" s="7"/>
    </row>
    <row r="389" spans="2:11" ht="12.75" hidden="1">
      <c r="B389" s="72">
        <f t="shared" si="10"/>
        <v>2940</v>
      </c>
      <c r="C389" s="73">
        <f t="shared" si="7"/>
        <v>1192.6913373962493</v>
      </c>
      <c r="D389" s="88">
        <f>$H$21*(1/($H$24*$H$23))*($H$25*(C389-E388)+($H$26)*($H$22)*((C389^4)-(E388^4)))*$B$292</f>
        <v>1.6398720809523184</v>
      </c>
      <c r="E389" s="88">
        <f>D389+E388</f>
        <v>1186.0125965024022</v>
      </c>
      <c r="F389" s="26"/>
      <c r="G389" s="26"/>
      <c r="H389" s="26"/>
      <c r="I389" s="27"/>
      <c r="J389" s="7"/>
      <c r="K389" s="7"/>
    </row>
    <row r="390" spans="2:11" ht="12.75" hidden="1">
      <c r="B390" s="72">
        <f t="shared" si="10"/>
        <v>2970</v>
      </c>
      <c r="C390" s="73">
        <f t="shared" si="7"/>
        <v>1194.2086227226976</v>
      </c>
      <c r="D390" s="88">
        <f>$H$21*(1/($H$24*$H$23))*($H$25*(C390-E389)+($H$26)*($H$22)*((C390^4)-(E389^4)))*$B$292</f>
        <v>1.621403692053362</v>
      </c>
      <c r="E390" s="88">
        <f>D390+E389</f>
        <v>1187.6340001944554</v>
      </c>
      <c r="F390" s="26"/>
      <c r="G390" s="26"/>
      <c r="H390" s="26"/>
      <c r="I390" s="27"/>
      <c r="J390" s="7"/>
      <c r="K390" s="7"/>
    </row>
    <row r="391" spans="2:11" ht="12.75" hidden="1">
      <c r="B391" s="72">
        <f t="shared" si="10"/>
        <v>3000</v>
      </c>
      <c r="C391" s="73">
        <f t="shared" si="7"/>
        <v>1195.710697008147</v>
      </c>
      <c r="D391" s="88">
        <f>$H$21*(1/($H$24*$H$23))*($H$25*(C391-E390)+($H$26)*($H$22)*((C391^4)-(E390^4)))*$B$292</f>
        <v>1.6033663267745368</v>
      </c>
      <c r="E391" s="88">
        <f>D391+E390</f>
        <v>1189.23736652123</v>
      </c>
      <c r="F391" s="26"/>
      <c r="G391" s="26"/>
      <c r="H391" s="26"/>
      <c r="I391" s="27"/>
      <c r="J391" s="7"/>
      <c r="K391" s="7"/>
    </row>
    <row r="392" spans="2:11" ht="12.75" hidden="1">
      <c r="B392" s="72">
        <f t="shared" si="10"/>
        <v>3030</v>
      </c>
      <c r="C392" s="73">
        <f t="shared" si="7"/>
        <v>1197.1978622143806</v>
      </c>
      <c r="D392" s="88">
        <f>$H$21*(1/($H$24*$H$23))*($H$25*(C392-E391)+($H$26)*($H$22)*((C392^4)-(E391^4)))*$B$292</f>
        <v>1.5857438631506064</v>
      </c>
      <c r="E392" s="88">
        <f>D392+E391</f>
        <v>1190.8231103843805</v>
      </c>
      <c r="F392" s="26"/>
      <c r="G392" s="26"/>
      <c r="H392" s="26"/>
      <c r="I392" s="27"/>
      <c r="J392" s="7"/>
      <c r="K392" s="7"/>
    </row>
    <row r="393" spans="2:11" ht="12.75">
      <c r="B393" s="71"/>
      <c r="C393" s="98"/>
      <c r="D393" s="26"/>
      <c r="E393" s="26"/>
      <c r="F393" s="26"/>
      <c r="G393" s="26"/>
      <c r="H393" s="26"/>
      <c r="I393" s="27"/>
      <c r="J393" s="7"/>
      <c r="K393" s="7"/>
    </row>
    <row r="394" spans="2:11" ht="12.75">
      <c r="B394" s="71"/>
      <c r="C394" s="98"/>
      <c r="D394" s="26"/>
      <c r="E394" s="26"/>
      <c r="F394" s="26"/>
      <c r="G394" s="26"/>
      <c r="H394" s="26"/>
      <c r="I394" s="27"/>
      <c r="J394" s="7"/>
      <c r="K394" s="7"/>
    </row>
    <row r="395" spans="2:11" ht="12.75">
      <c r="B395" s="71"/>
      <c r="C395" s="98"/>
      <c r="D395" s="26"/>
      <c r="E395" s="26"/>
      <c r="F395" s="26"/>
      <c r="G395" s="26"/>
      <c r="H395" s="26"/>
      <c r="I395" s="27"/>
      <c r="J395" s="7"/>
      <c r="K395" s="7"/>
    </row>
    <row r="396" spans="2:11" ht="13.5" thickBot="1">
      <c r="B396" s="85"/>
      <c r="C396" s="71"/>
      <c r="D396" s="26"/>
      <c r="E396" s="26"/>
      <c r="F396" s="26"/>
      <c r="G396" s="26"/>
      <c r="H396" s="26"/>
      <c r="I396" s="27"/>
      <c r="J396" s="7"/>
      <c r="K396" s="7"/>
    </row>
    <row r="397" spans="1:11" ht="38.25" customHeight="1" thickBot="1" thickTop="1">
      <c r="A397" s="338" t="s">
        <v>303</v>
      </c>
      <c r="B397" s="339"/>
      <c r="C397" s="247"/>
      <c r="D397" s="248"/>
      <c r="E397" s="248"/>
      <c r="F397" s="248"/>
      <c r="G397" s="248"/>
      <c r="H397" s="248"/>
      <c r="I397" s="249"/>
      <c r="J397" s="193"/>
      <c r="K397" s="193"/>
    </row>
    <row r="398" spans="2:11" ht="14.25" thickBot="1" thickTop="1">
      <c r="B398" s="85"/>
      <c r="C398" s="71"/>
      <c r="D398" s="4"/>
      <c r="E398" s="4"/>
      <c r="F398" s="4"/>
      <c r="G398" s="26"/>
      <c r="H398" s="26"/>
      <c r="I398" s="27"/>
      <c r="J398" s="7"/>
      <c r="K398" s="7"/>
    </row>
    <row r="399" spans="1:11" ht="12" customHeight="1">
      <c r="A399" s="111" t="s">
        <v>275</v>
      </c>
      <c r="B399" s="109" t="s">
        <v>276</v>
      </c>
      <c r="D399" s="111" t="s">
        <v>275</v>
      </c>
      <c r="E399" s="109" t="s">
        <v>276</v>
      </c>
      <c r="G399" s="111" t="s">
        <v>275</v>
      </c>
      <c r="H399" s="109" t="s">
        <v>276</v>
      </c>
      <c r="I399" s="27"/>
      <c r="J399" s="7"/>
      <c r="K399" s="7"/>
    </row>
    <row r="400" spans="1:11" ht="12" customHeight="1" thickBot="1">
      <c r="A400" s="112" t="s">
        <v>245</v>
      </c>
      <c r="B400" s="272" t="s">
        <v>317</v>
      </c>
      <c r="D400" s="112" t="s">
        <v>245</v>
      </c>
      <c r="E400" s="272" t="s">
        <v>317</v>
      </c>
      <c r="G400" s="112" t="s">
        <v>245</v>
      </c>
      <c r="H400" s="272" t="s">
        <v>317</v>
      </c>
      <c r="I400" s="37"/>
      <c r="J400" s="38"/>
      <c r="K400" s="7"/>
    </row>
    <row r="401" spans="1:11" ht="12" customHeight="1" thickBot="1">
      <c r="A401" s="153">
        <f aca="true" t="shared" si="11" ref="A401:A434">B292/60</f>
        <v>0.5</v>
      </c>
      <c r="B401" s="155">
        <f>((E292-273.15))</f>
        <v>32.34430459424726</v>
      </c>
      <c r="C401" s="17" t="str">
        <f>IF(B401&gt;538,"Failure of Beam"," ")</f>
        <v> </v>
      </c>
      <c r="D401" s="114">
        <f>B325/60</f>
        <v>17</v>
      </c>
      <c r="E401" s="156">
        <f>((E325-273.15))</f>
        <v>672.0712916762047</v>
      </c>
      <c r="F401" s="17" t="str">
        <f>IF(E401&gt;538,"Failure of Beam"," ")</f>
        <v>Failure of Beam</v>
      </c>
      <c r="G401" s="157">
        <f>B359/60</f>
        <v>34</v>
      </c>
      <c r="H401" s="156">
        <f>((E359-273.15))</f>
        <v>852.6757713246421</v>
      </c>
      <c r="I401" s="17" t="str">
        <f>IF(H401&gt;538,"Failure of Beam"," ")</f>
        <v>Failure of Beam</v>
      </c>
      <c r="J401" s="38"/>
      <c r="K401" s="7"/>
    </row>
    <row r="402" spans="1:11" ht="12" customHeight="1" thickBot="1">
      <c r="A402" s="153">
        <f t="shared" si="11"/>
        <v>1</v>
      </c>
      <c r="B402" s="155">
        <f aca="true" t="shared" si="12" ref="B402:B434">((E293-273.15))</f>
        <v>43.47988457377488</v>
      </c>
      <c r="C402" s="17" t="str">
        <f aca="true" t="shared" si="13" ref="C402:C434">IF(B402&gt;538,"Failure of Beam"," ")</f>
        <v> </v>
      </c>
      <c r="D402" s="154">
        <f aca="true" t="shared" si="14" ref="D402:D434">B326/60</f>
        <v>17.5</v>
      </c>
      <c r="E402" s="156">
        <f aca="true" t="shared" si="15" ref="E402:E434">((E326-273.15))</f>
        <v>683.7578563331348</v>
      </c>
      <c r="F402" s="17" t="str">
        <f aca="true" t="shared" si="16" ref="F402:F434">IF(E402&gt;538,"Failure of Beam"," ")</f>
        <v>Failure of Beam</v>
      </c>
      <c r="G402" s="158">
        <f aca="true" t="shared" si="17" ref="G402:G428">B360/60</f>
        <v>34.5</v>
      </c>
      <c r="H402" s="156">
        <f aca="true" t="shared" si="18" ref="H402:H434">((E360-273.15))</f>
        <v>855.1890682032403</v>
      </c>
      <c r="I402" s="17" t="str">
        <f aca="true" t="shared" si="19" ref="I402:I434">IF(H402&gt;538,"Failure of Beam"," ")</f>
        <v>Failure of Beam</v>
      </c>
      <c r="J402" s="38"/>
      <c r="K402" s="7"/>
    </row>
    <row r="403" spans="1:11" ht="12" customHeight="1" thickBot="1">
      <c r="A403" s="153">
        <f t="shared" si="11"/>
        <v>1.5</v>
      </c>
      <c r="B403" s="155">
        <f t="shared" si="12"/>
        <v>57.191481487684314</v>
      </c>
      <c r="C403" s="17" t="str">
        <f t="shared" si="13"/>
        <v> </v>
      </c>
      <c r="D403" s="154">
        <f t="shared" si="14"/>
        <v>18</v>
      </c>
      <c r="E403" s="156">
        <f t="shared" si="15"/>
        <v>694.720472426741</v>
      </c>
      <c r="F403" s="17" t="str">
        <f t="shared" si="16"/>
        <v>Failure of Beam</v>
      </c>
      <c r="G403" s="158">
        <f t="shared" si="17"/>
        <v>35</v>
      </c>
      <c r="H403" s="156">
        <f t="shared" si="18"/>
        <v>857.6520302609628</v>
      </c>
      <c r="I403" s="17" t="str">
        <f t="shared" si="19"/>
        <v>Failure of Beam</v>
      </c>
      <c r="J403" s="38"/>
      <c r="K403" s="7"/>
    </row>
    <row r="404" spans="1:11" ht="12" customHeight="1" thickBot="1">
      <c r="A404" s="153">
        <f t="shared" si="11"/>
        <v>2</v>
      </c>
      <c r="B404" s="155">
        <f t="shared" si="12"/>
        <v>72.9052051077606</v>
      </c>
      <c r="C404" s="17" t="str">
        <f t="shared" si="13"/>
        <v> </v>
      </c>
      <c r="D404" s="154">
        <f t="shared" si="14"/>
        <v>18.5</v>
      </c>
      <c r="E404" s="156">
        <f t="shared" si="15"/>
        <v>704.9947074012123</v>
      </c>
      <c r="F404" s="17" t="str">
        <f t="shared" si="16"/>
        <v>Failure of Beam</v>
      </c>
      <c r="G404" s="158">
        <f t="shared" si="17"/>
        <v>35.5</v>
      </c>
      <c r="H404" s="156">
        <f t="shared" si="18"/>
        <v>860.0673150244248</v>
      </c>
      <c r="I404" s="17" t="str">
        <f t="shared" si="19"/>
        <v>Failure of Beam</v>
      </c>
      <c r="J404" s="38"/>
      <c r="K404" s="7"/>
    </row>
    <row r="405" spans="1:11" ht="12" customHeight="1" thickBot="1">
      <c r="A405" s="153">
        <f t="shared" si="11"/>
        <v>2.5</v>
      </c>
      <c r="B405" s="155">
        <f t="shared" si="12"/>
        <v>90.24172928504072</v>
      </c>
      <c r="C405" s="17" t="str">
        <f t="shared" si="13"/>
        <v> </v>
      </c>
      <c r="D405" s="154">
        <f t="shared" si="14"/>
        <v>19</v>
      </c>
      <c r="E405" s="156">
        <f t="shared" si="15"/>
        <v>714.6183689916476</v>
      </c>
      <c r="F405" s="17" t="str">
        <f t="shared" si="16"/>
        <v>Failure of Beam</v>
      </c>
      <c r="G405" s="158">
        <f t="shared" si="17"/>
        <v>36</v>
      </c>
      <c r="H405" s="156">
        <f t="shared" si="18"/>
        <v>862.4373350943791</v>
      </c>
      <c r="I405" s="17" t="str">
        <f t="shared" si="19"/>
        <v>Failure of Beam</v>
      </c>
      <c r="J405" s="38"/>
      <c r="K405" s="7"/>
    </row>
    <row r="406" spans="1:11" ht="12" customHeight="1" thickBot="1">
      <c r="A406" s="153">
        <f t="shared" si="11"/>
        <v>3</v>
      </c>
      <c r="B406" s="155">
        <f t="shared" si="12"/>
        <v>108.9218626635768</v>
      </c>
      <c r="C406" s="17" t="str">
        <f t="shared" si="13"/>
        <v> </v>
      </c>
      <c r="D406" s="154">
        <f t="shared" si="14"/>
        <v>19.5</v>
      </c>
      <c r="E406" s="156">
        <f t="shared" si="15"/>
        <v>723.6306191541038</v>
      </c>
      <c r="F406" s="17" t="str">
        <f t="shared" si="16"/>
        <v>Failure of Beam</v>
      </c>
      <c r="G406" s="158">
        <f t="shared" si="17"/>
        <v>36.5</v>
      </c>
      <c r="H406" s="156">
        <f t="shared" si="18"/>
        <v>864.7642862470644</v>
      </c>
      <c r="I406" s="17" t="str">
        <f t="shared" si="19"/>
        <v>Failure of Beam</v>
      </c>
      <c r="J406" s="38"/>
      <c r="K406" s="7"/>
    </row>
    <row r="407" spans="1:11" ht="12" customHeight="1" thickBot="1">
      <c r="A407" s="153">
        <f t="shared" si="11"/>
        <v>3.5</v>
      </c>
      <c r="B407" s="155">
        <f t="shared" si="12"/>
        <v>128.72547474642818</v>
      </c>
      <c r="C407" s="17" t="str">
        <f t="shared" si="13"/>
        <v> </v>
      </c>
      <c r="D407" s="154">
        <f t="shared" si="14"/>
        <v>20</v>
      </c>
      <c r="E407" s="156">
        <f t="shared" si="15"/>
        <v>732.0711809608741</v>
      </c>
      <c r="F407" s="17" t="str">
        <f t="shared" si="16"/>
        <v>Failure of Beam</v>
      </c>
      <c r="G407" s="158">
        <f t="shared" si="17"/>
        <v>37</v>
      </c>
      <c r="H407" s="156">
        <f t="shared" si="18"/>
        <v>867.0501722129262</v>
      </c>
      <c r="I407" s="17" t="str">
        <f t="shared" si="19"/>
        <v>Failure of Beam</v>
      </c>
      <c r="J407" s="38"/>
      <c r="K407" s="7"/>
    </row>
    <row r="408" spans="1:11" ht="12" customHeight="1" thickBot="1">
      <c r="A408" s="153">
        <f t="shared" si="11"/>
        <v>4</v>
      </c>
      <c r="B408" s="155">
        <f t="shared" si="12"/>
        <v>149.47022306534154</v>
      </c>
      <c r="C408" s="17" t="str">
        <f t="shared" si="13"/>
        <v> </v>
      </c>
      <c r="D408" s="154">
        <f t="shared" si="14"/>
        <v>20.5</v>
      </c>
      <c r="E408" s="156">
        <f t="shared" si="15"/>
        <v>739.9796502272616</v>
      </c>
      <c r="F408" s="17" t="str">
        <f t="shared" si="16"/>
        <v>Failure of Beam</v>
      </c>
      <c r="G408" s="158">
        <f t="shared" si="17"/>
        <v>37.5</v>
      </c>
      <c r="H408" s="156">
        <f t="shared" si="18"/>
        <v>869.2968264936632</v>
      </c>
      <c r="I408" s="17" t="str">
        <f t="shared" si="19"/>
        <v>Failure of Beam</v>
      </c>
      <c r="J408" s="38"/>
      <c r="K408" s="7"/>
    </row>
    <row r="409" spans="1:11" ht="12" customHeight="1" thickBot="1">
      <c r="A409" s="153">
        <f t="shared" si="11"/>
        <v>4.5</v>
      </c>
      <c r="B409" s="155">
        <f t="shared" si="12"/>
        <v>170.99921676556744</v>
      </c>
      <c r="C409" s="17" t="str">
        <f t="shared" si="13"/>
        <v> </v>
      </c>
      <c r="D409" s="154">
        <f t="shared" si="14"/>
        <v>21</v>
      </c>
      <c r="E409" s="156">
        <f t="shared" si="15"/>
        <v>747.3949168656546</v>
      </c>
      <c r="F409" s="17" t="str">
        <f t="shared" si="16"/>
        <v>Failure of Beam</v>
      </c>
      <c r="G409" s="158">
        <f t="shared" si="17"/>
        <v>38</v>
      </c>
      <c r="H409" s="156">
        <f t="shared" si="18"/>
        <v>871.5059315483301</v>
      </c>
      <c r="I409" s="17" t="str">
        <f t="shared" si="19"/>
        <v>Failure of Beam</v>
      </c>
      <c r="J409" s="38"/>
      <c r="K409" s="7"/>
    </row>
    <row r="410" spans="1:11" ht="12" customHeight="1" thickBot="1">
      <c r="A410" s="153">
        <f t="shared" si="11"/>
        <v>5</v>
      </c>
      <c r="B410" s="155">
        <f t="shared" si="12"/>
        <v>193.17328352639385</v>
      </c>
      <c r="C410" s="17" t="str">
        <f t="shared" si="13"/>
        <v> </v>
      </c>
      <c r="D410" s="154">
        <f t="shared" si="14"/>
        <v>21.5</v>
      </c>
      <c r="E410" s="156">
        <f t="shared" si="15"/>
        <v>754.3546952735493</v>
      </c>
      <c r="F410" s="17" t="str">
        <f t="shared" si="16"/>
        <v>Failure of Beam</v>
      </c>
      <c r="G410" s="158">
        <f t="shared" si="17"/>
        <v>38.5</v>
      </c>
      <c r="H410" s="156">
        <f t="shared" si="18"/>
        <v>873.6790356494072</v>
      </c>
      <c r="I410" s="17" t="str">
        <f t="shared" si="19"/>
        <v>Failure of Beam</v>
      </c>
      <c r="J410" s="38"/>
      <c r="K410" s="7"/>
    </row>
    <row r="411" spans="1:11" ht="12" customHeight="1" thickBot="1">
      <c r="A411" s="153">
        <f t="shared" si="11"/>
        <v>5.5</v>
      </c>
      <c r="B411" s="155">
        <f t="shared" si="12"/>
        <v>215.86585672125318</v>
      </c>
      <c r="C411" s="17" t="str">
        <f t="shared" si="13"/>
        <v> </v>
      </c>
      <c r="D411" s="154">
        <f t="shared" si="14"/>
        <v>22</v>
      </c>
      <c r="E411" s="156">
        <f t="shared" si="15"/>
        <v>760.8951586132483</v>
      </c>
      <c r="F411" s="17" t="str">
        <f t="shared" si="16"/>
        <v>Failure of Beam</v>
      </c>
      <c r="G411" s="158">
        <f t="shared" si="17"/>
        <v>39</v>
      </c>
      <c r="H411" s="156">
        <f t="shared" si="18"/>
        <v>875.8175676809439</v>
      </c>
      <c r="I411" s="17" t="str">
        <f t="shared" si="19"/>
        <v>Failure of Beam</v>
      </c>
      <c r="J411" s="38"/>
      <c r="K411" s="7"/>
    </row>
    <row r="412" spans="1:11" ht="12" customHeight="1" thickBot="1">
      <c r="A412" s="153">
        <f t="shared" si="11"/>
        <v>6</v>
      </c>
      <c r="B412" s="155">
        <f t="shared" si="12"/>
        <v>238.95948239027302</v>
      </c>
      <c r="C412" s="17" t="str">
        <f t="shared" si="13"/>
        <v> </v>
      </c>
      <c r="D412" s="154">
        <f t="shared" si="14"/>
        <v>22.5</v>
      </c>
      <c r="E412" s="156">
        <f t="shared" si="15"/>
        <v>767.050668644249</v>
      </c>
      <c r="F412" s="17" t="str">
        <f t="shared" si="16"/>
        <v>Failure of Beam</v>
      </c>
      <c r="G412" s="158">
        <f t="shared" si="17"/>
        <v>39.5</v>
      </c>
      <c r="H412" s="156">
        <f t="shared" si="18"/>
        <v>877.9228501235133</v>
      </c>
      <c r="I412" s="17" t="str">
        <f t="shared" si="19"/>
        <v>Failure of Beam</v>
      </c>
      <c r="J412" s="38"/>
      <c r="K412" s="7"/>
    </row>
    <row r="413" spans="1:11" ht="12" customHeight="1" thickBot="1">
      <c r="A413" s="153">
        <f t="shared" si="11"/>
        <v>6.5</v>
      </c>
      <c r="B413" s="155">
        <f t="shared" si="12"/>
        <v>262.34340363552485</v>
      </c>
      <c r="C413" s="17" t="str">
        <f t="shared" si="13"/>
        <v> </v>
      </c>
      <c r="D413" s="154">
        <f t="shared" si="14"/>
        <v>23</v>
      </c>
      <c r="E413" s="156">
        <f t="shared" si="15"/>
        <v>772.8535907298561</v>
      </c>
      <c r="F413" s="17" t="str">
        <f t="shared" si="16"/>
        <v>Failure of Beam</v>
      </c>
      <c r="G413" s="158">
        <f t="shared" si="17"/>
        <v>40</v>
      </c>
      <c r="H413" s="156">
        <f t="shared" si="18"/>
        <v>879.9961104450639</v>
      </c>
      <c r="I413" s="17" t="str">
        <f t="shared" si="19"/>
        <v>Failure of Beam</v>
      </c>
      <c r="J413" s="38"/>
      <c r="K413" s="7"/>
    </row>
    <row r="414" spans="1:11" ht="12" customHeight="1" thickBot="1">
      <c r="A414" s="153">
        <f t="shared" si="11"/>
        <v>7</v>
      </c>
      <c r="B414" s="155">
        <f t="shared" si="12"/>
        <v>285.9119113252284</v>
      </c>
      <c r="C414" s="17" t="str">
        <f t="shared" si="13"/>
        <v> </v>
      </c>
      <c r="D414" s="154">
        <f t="shared" si="14"/>
        <v>23.5</v>
      </c>
      <c r="E414" s="156">
        <f t="shared" si="15"/>
        <v>778.3341825957708</v>
      </c>
      <c r="F414" s="17" t="str">
        <f t="shared" si="16"/>
        <v>Failure of Beam</v>
      </c>
      <c r="G414" s="158">
        <f t="shared" si="17"/>
        <v>40.5</v>
      </c>
      <c r="H414" s="156">
        <f t="shared" si="18"/>
        <v>882.0384910929537</v>
      </c>
      <c r="I414" s="17" t="str">
        <f t="shared" si="19"/>
        <v>Failure of Beam</v>
      </c>
      <c r="J414" s="38"/>
      <c r="K414" s="7"/>
    </row>
    <row r="415" spans="1:10" ht="12" customHeight="1" thickBot="1">
      <c r="A415" s="153">
        <f t="shared" si="11"/>
        <v>7.5</v>
      </c>
      <c r="B415" s="155">
        <f t="shared" si="12"/>
        <v>309.5632735119101</v>
      </c>
      <c r="C415" s="17" t="str">
        <f t="shared" si="13"/>
        <v> </v>
      </c>
      <c r="D415" s="154">
        <f t="shared" si="14"/>
        <v>24</v>
      </c>
      <c r="E415" s="156">
        <f t="shared" si="15"/>
        <v>783.5205451771222</v>
      </c>
      <c r="F415" s="17" t="str">
        <f t="shared" si="16"/>
        <v>Failure of Beam</v>
      </c>
      <c r="G415" s="158">
        <f t="shared" si="17"/>
        <v>41</v>
      </c>
      <c r="H415" s="156">
        <f t="shared" si="18"/>
        <v>884.0510582605908</v>
      </c>
      <c r="I415" s="17" t="str">
        <f t="shared" si="19"/>
        <v>Failure of Beam</v>
      </c>
      <c r="J415" s="43"/>
    </row>
    <row r="416" spans="1:10" ht="12" customHeight="1" thickBot="1">
      <c r="A416" s="153">
        <f t="shared" si="11"/>
        <v>8</v>
      </c>
      <c r="B416" s="155">
        <f t="shared" si="12"/>
        <v>333.19912402216266</v>
      </c>
      <c r="C416" s="17" t="str">
        <f t="shared" si="13"/>
        <v> </v>
      </c>
      <c r="D416" s="154">
        <f t="shared" si="14"/>
        <v>24.5</v>
      </c>
      <c r="E416" s="156">
        <f t="shared" si="15"/>
        <v>788.4386242539834</v>
      </c>
      <c r="F416" s="17" t="str">
        <f t="shared" si="16"/>
        <v>Failure of Beam</v>
      </c>
      <c r="G416" s="158">
        <f t="shared" si="17"/>
        <v>41.5</v>
      </c>
      <c r="H416" s="156">
        <f t="shared" si="18"/>
        <v>886.0348095821608</v>
      </c>
      <c r="I416" s="17" t="str">
        <f t="shared" si="19"/>
        <v>Failure of Beam</v>
      </c>
      <c r="J416" s="46"/>
    </row>
    <row r="417" spans="1:11" ht="12" customHeight="1" thickBot="1">
      <c r="A417" s="153">
        <f t="shared" si="11"/>
        <v>8.5</v>
      </c>
      <c r="B417" s="155">
        <f t="shared" si="12"/>
        <v>356.72422811861964</v>
      </c>
      <c r="C417" s="17" t="str">
        <f t="shared" si="13"/>
        <v> </v>
      </c>
      <c r="D417" s="154">
        <f t="shared" si="14"/>
        <v>25</v>
      </c>
      <c r="E417" s="156">
        <f t="shared" si="15"/>
        <v>793.1122523603352</v>
      </c>
      <c r="F417" s="17" t="str">
        <f t="shared" si="16"/>
        <v>Failure of Beam</v>
      </c>
      <c r="G417" s="158">
        <f t="shared" si="17"/>
        <v>42</v>
      </c>
      <c r="H417" s="156">
        <f t="shared" si="18"/>
        <v>887.9906808908562</v>
      </c>
      <c r="I417" s="17" t="str">
        <f t="shared" si="19"/>
        <v>Failure of Beam</v>
      </c>
      <c r="J417" s="24"/>
      <c r="K417" s="17" t="str">
        <f aca="true" t="shared" si="20" ref="K417:K434">IF(J417&gt;1000,"failure of beam"," ")</f>
        <v> </v>
      </c>
    </row>
    <row r="418" spans="1:11" ht="12" customHeight="1" thickBot="1">
      <c r="A418" s="153">
        <f t="shared" si="11"/>
        <v>9</v>
      </c>
      <c r="B418" s="155">
        <f t="shared" si="12"/>
        <v>380.0465626704487</v>
      </c>
      <c r="C418" s="17" t="str">
        <f t="shared" si="13"/>
        <v> </v>
      </c>
      <c r="D418" s="154">
        <f t="shared" si="14"/>
        <v>25.5</v>
      </c>
      <c r="E418" s="156">
        <f t="shared" si="15"/>
        <v>797.5632214992935</v>
      </c>
      <c r="F418" s="17" t="str">
        <f t="shared" si="16"/>
        <v>Failure of Beam</v>
      </c>
      <c r="G418" s="158">
        <f t="shared" si="17"/>
        <v>42.5</v>
      </c>
      <c r="H418" s="156">
        <f t="shared" si="18"/>
        <v>889.9195521597616</v>
      </c>
      <c r="I418" s="17" t="str">
        <f t="shared" si="19"/>
        <v>Failure of Beam</v>
      </c>
      <c r="J418" s="24"/>
      <c r="K418" s="17" t="str">
        <f t="shared" si="20"/>
        <v> </v>
      </c>
    </row>
    <row r="419" spans="1:11" ht="12" customHeight="1" thickBot="1">
      <c r="A419" s="153">
        <f t="shared" si="11"/>
        <v>9.5</v>
      </c>
      <c r="B419" s="155">
        <f t="shared" si="12"/>
        <v>403.0776569194428</v>
      </c>
      <c r="C419" s="17" t="str">
        <f t="shared" si="13"/>
        <v> </v>
      </c>
      <c r="D419" s="154">
        <f t="shared" si="14"/>
        <v>26</v>
      </c>
      <c r="E419" s="156">
        <f t="shared" si="15"/>
        <v>801.8113783796599</v>
      </c>
      <c r="F419" s="17" t="str">
        <f t="shared" si="16"/>
        <v>Failure of Beam</v>
      </c>
      <c r="G419" s="158">
        <f t="shared" si="17"/>
        <v>43</v>
      </c>
      <c r="H419" s="156">
        <f t="shared" si="18"/>
        <v>891.8222527299714</v>
      </c>
      <c r="I419" s="17" t="str">
        <f t="shared" si="19"/>
        <v>Failure of Beam</v>
      </c>
      <c r="J419" s="24"/>
      <c r="K419" s="17" t="str">
        <f t="shared" si="20"/>
        <v> </v>
      </c>
    </row>
    <row r="420" spans="1:11" ht="12" customHeight="1" thickBot="1">
      <c r="A420" s="153">
        <f t="shared" si="11"/>
        <v>10</v>
      </c>
      <c r="B420" s="155">
        <f t="shared" si="12"/>
        <v>425.73314197165655</v>
      </c>
      <c r="C420" s="17" t="str">
        <f t="shared" si="13"/>
        <v> </v>
      </c>
      <c r="D420" s="154">
        <f t="shared" si="14"/>
        <v>26.5</v>
      </c>
      <c r="E420" s="156">
        <f t="shared" si="15"/>
        <v>805.8747351071246</v>
      </c>
      <c r="F420" s="17" t="str">
        <f t="shared" si="16"/>
        <v>Failure of Beam</v>
      </c>
      <c r="G420" s="158">
        <f t="shared" si="17"/>
        <v>43.5</v>
      </c>
      <c r="H420" s="156">
        <f t="shared" si="18"/>
        <v>893.6995659175187</v>
      </c>
      <c r="I420" s="17" t="str">
        <f t="shared" si="19"/>
        <v>Failure of Beam</v>
      </c>
      <c r="J420" s="24"/>
      <c r="K420" s="17" t="str">
        <f t="shared" si="20"/>
        <v> </v>
      </c>
    </row>
    <row r="421" spans="1:11" ht="12" customHeight="1" thickBot="1">
      <c r="A421" s="153">
        <f t="shared" si="11"/>
        <v>10.5</v>
      </c>
      <c r="B421" s="155">
        <f t="shared" si="12"/>
        <v>447.93345550056483</v>
      </c>
      <c r="C421" s="17" t="str">
        <f t="shared" si="13"/>
        <v> </v>
      </c>
      <c r="D421" s="154">
        <f t="shared" si="14"/>
        <v>27</v>
      </c>
      <c r="E421" s="156">
        <f t="shared" si="15"/>
        <v>809.7695894471113</v>
      </c>
      <c r="F421" s="17" t="str">
        <f t="shared" si="16"/>
        <v>Failure of Beam</v>
      </c>
      <c r="G421" s="158">
        <f t="shared" si="17"/>
        <v>44</v>
      </c>
      <c r="H421" s="156">
        <f t="shared" si="18"/>
        <v>895.5522330791536</v>
      </c>
      <c r="I421" s="17" t="str">
        <f t="shared" si="19"/>
        <v>Failure of Beam</v>
      </c>
      <c r="J421" s="24"/>
      <c r="K421" s="17" t="str">
        <f t="shared" si="20"/>
        <v> </v>
      </c>
    </row>
    <row r="422" spans="1:11" ht="12" customHeight="1" thickBot="1">
      <c r="A422" s="153">
        <f t="shared" si="11"/>
        <v>11</v>
      </c>
      <c r="B422" s="155">
        <f t="shared" si="12"/>
        <v>469.6046450384206</v>
      </c>
      <c r="C422" s="17" t="str">
        <f t="shared" si="13"/>
        <v> </v>
      </c>
      <c r="D422" s="154">
        <f t="shared" si="14"/>
        <v>27.5</v>
      </c>
      <c r="E422" s="156">
        <f t="shared" si="15"/>
        <v>813.5106498783192</v>
      </c>
      <c r="F422" s="17" t="str">
        <f t="shared" si="16"/>
        <v>Failure of Beam</v>
      </c>
      <c r="G422" s="158">
        <f t="shared" si="17"/>
        <v>44.5</v>
      </c>
      <c r="H422" s="156">
        <f t="shared" si="18"/>
        <v>897.3809572067925</v>
      </c>
      <c r="I422" s="17" t="str">
        <f t="shared" si="19"/>
        <v>Failure of Beam</v>
      </c>
      <c r="J422" s="24"/>
      <c r="K422" s="17" t="str">
        <f t="shared" si="20"/>
        <v> </v>
      </c>
    </row>
    <row r="423" spans="1:11" ht="12" customHeight="1" thickBot="1">
      <c r="A423" s="153">
        <f t="shared" si="11"/>
        <v>11.5</v>
      </c>
      <c r="B423" s="155">
        <f t="shared" si="12"/>
        <v>490.6792104586989</v>
      </c>
      <c r="C423" s="17" t="str">
        <f t="shared" si="13"/>
        <v> </v>
      </c>
      <c r="D423" s="154">
        <f t="shared" si="14"/>
        <v>28</v>
      </c>
      <c r="E423" s="156">
        <f t="shared" si="15"/>
        <v>817.1111616486199</v>
      </c>
      <c r="F423" s="17" t="str">
        <f t="shared" si="16"/>
        <v>Failure of Beam</v>
      </c>
      <c r="G423" s="158">
        <f t="shared" si="17"/>
        <v>45</v>
      </c>
      <c r="H423" s="156">
        <f t="shared" si="18"/>
        <v>899.1864061114533</v>
      </c>
      <c r="I423" s="17" t="str">
        <f t="shared" si="19"/>
        <v>Failure of Beam</v>
      </c>
      <c r="J423" s="24"/>
      <c r="K423" s="17" t="str">
        <f t="shared" si="20"/>
        <v> </v>
      </c>
    </row>
    <row r="424" spans="1:11" ht="12" customHeight="1" thickBot="1">
      <c r="A424" s="153">
        <f t="shared" si="11"/>
        <v>12</v>
      </c>
      <c r="B424" s="155">
        <f t="shared" si="12"/>
        <v>511.09692526776803</v>
      </c>
      <c r="C424" s="17" t="str">
        <f t="shared" si="13"/>
        <v> </v>
      </c>
      <c r="D424" s="154">
        <f t="shared" si="14"/>
        <v>28.5</v>
      </c>
      <c r="E424" s="156">
        <f t="shared" si="15"/>
        <v>820.5830309148643</v>
      </c>
      <c r="F424" s="17" t="str">
        <f t="shared" si="16"/>
        <v>Failure of Beam</v>
      </c>
      <c r="G424" s="158">
        <f t="shared" si="17"/>
        <v>45.5</v>
      </c>
      <c r="H424" s="156">
        <f t="shared" si="18"/>
        <v>900.9692152495678</v>
      </c>
      <c r="I424" s="17" t="str">
        <f t="shared" si="19"/>
        <v>Failure of Beam</v>
      </c>
      <c r="J424" s="24"/>
      <c r="K424" s="17" t="str">
        <f t="shared" si="20"/>
        <v> </v>
      </c>
    </row>
    <row r="425" spans="1:11" ht="12" customHeight="1" thickBot="1">
      <c r="A425" s="153">
        <f t="shared" si="11"/>
        <v>12.5</v>
      </c>
      <c r="B425" s="155">
        <f t="shared" si="12"/>
        <v>530.8055781996568</v>
      </c>
      <c r="C425" s="17" t="str">
        <f t="shared" si="13"/>
        <v> </v>
      </c>
      <c r="D425" s="154">
        <f t="shared" si="14"/>
        <v>29</v>
      </c>
      <c r="E425" s="156">
        <f t="shared" si="15"/>
        <v>823.9369447926789</v>
      </c>
      <c r="F425" s="17" t="str">
        <f t="shared" si="16"/>
        <v>Failure of Beam</v>
      </c>
      <c r="G425" s="158">
        <f t="shared" si="17"/>
        <v>46</v>
      </c>
      <c r="H425" s="156">
        <f t="shared" si="18"/>
        <v>902.7299902376216</v>
      </c>
      <c r="I425" s="17" t="str">
        <f t="shared" si="19"/>
        <v>Failure of Beam</v>
      </c>
      <c r="J425" s="24"/>
      <c r="K425" s="17" t="str">
        <f t="shared" si="20"/>
        <v> </v>
      </c>
    </row>
    <row r="426" spans="1:11" ht="12" customHeight="1" thickBot="1">
      <c r="A426" s="153">
        <f t="shared" si="11"/>
        <v>13</v>
      </c>
      <c r="B426" s="155">
        <f t="shared" si="12"/>
        <v>549.7615819578878</v>
      </c>
      <c r="C426" s="17" t="str">
        <f t="shared" si="13"/>
        <v>Failure of Beam</v>
      </c>
      <c r="D426" s="154">
        <f t="shared" si="14"/>
        <v>29.5</v>
      </c>
      <c r="E426" s="156">
        <f t="shared" si="15"/>
        <v>827.1824857661055</v>
      </c>
      <c r="F426" s="17" t="str">
        <f t="shared" si="16"/>
        <v>Failure of Beam</v>
      </c>
      <c r="G426" s="158">
        <f t="shared" si="17"/>
        <v>46.5</v>
      </c>
      <c r="H426" s="156">
        <f t="shared" si="18"/>
        <v>904.4693090949933</v>
      </c>
      <c r="I426" s="17" t="str">
        <f t="shared" si="19"/>
        <v>Failure of Beam</v>
      </c>
      <c r="J426" s="24"/>
      <c r="K426" s="17" t="str">
        <f t="shared" si="20"/>
        <v> </v>
      </c>
    </row>
    <row r="427" spans="1:11" ht="12" customHeight="1" thickBot="1">
      <c r="A427" s="153">
        <f t="shared" si="11"/>
        <v>13.5</v>
      </c>
      <c r="B427" s="155">
        <f t="shared" si="12"/>
        <v>567.9304048653149</v>
      </c>
      <c r="C427" s="17" t="str">
        <f t="shared" si="13"/>
        <v>Failure of Beam</v>
      </c>
      <c r="D427" s="154">
        <f t="shared" si="14"/>
        <v>30</v>
      </c>
      <c r="E427" s="156">
        <f t="shared" si="15"/>
        <v>830.32823941906</v>
      </c>
      <c r="F427" s="17" t="str">
        <f t="shared" si="16"/>
        <v>Failure of Beam</v>
      </c>
      <c r="G427" s="158">
        <f t="shared" si="17"/>
        <v>47</v>
      </c>
      <c r="H427" s="156">
        <f t="shared" si="18"/>
        <v>906.187724249569</v>
      </c>
      <c r="I427" s="17" t="str">
        <f t="shared" si="19"/>
        <v>Failure of Beam</v>
      </c>
      <c r="J427" s="24"/>
      <c r="K427" s="17" t="str">
        <f t="shared" si="20"/>
        <v> </v>
      </c>
    </row>
    <row r="428" spans="1:11" ht="12" customHeight="1" thickBot="1">
      <c r="A428" s="153">
        <f t="shared" si="11"/>
        <v>14</v>
      </c>
      <c r="B428" s="155">
        <f t="shared" si="12"/>
        <v>585.2867932249594</v>
      </c>
      <c r="C428" s="17" t="str">
        <f t="shared" si="13"/>
        <v>Failure of Beam</v>
      </c>
      <c r="D428" s="154">
        <f t="shared" si="14"/>
        <v>30.5</v>
      </c>
      <c r="E428" s="156">
        <f t="shared" si="15"/>
        <v>833.3818948627323</v>
      </c>
      <c r="F428" s="17" t="str">
        <f t="shared" si="16"/>
        <v>Failure of Beam</v>
      </c>
      <c r="G428" s="158">
        <f t="shared" si="17"/>
        <v>47.5</v>
      </c>
      <c r="H428" s="156">
        <f t="shared" si="18"/>
        <v>907.8857643360872</v>
      </c>
      <c r="I428" s="17" t="str">
        <f t="shared" si="19"/>
        <v>Failure of Beam</v>
      </c>
      <c r="J428" s="24"/>
      <c r="K428" s="17" t="str">
        <f t="shared" si="20"/>
        <v> </v>
      </c>
    </row>
    <row r="429" spans="1:11" ht="12" customHeight="1" thickBot="1">
      <c r="A429" s="153">
        <f t="shared" si="11"/>
        <v>14.5</v>
      </c>
      <c r="B429" s="155">
        <f t="shared" si="12"/>
        <v>601.8147664463745</v>
      </c>
      <c r="C429" s="17" t="str">
        <f t="shared" si="13"/>
        <v>Failure of Beam</v>
      </c>
      <c r="D429" s="154">
        <f t="shared" si="14"/>
        <v>31</v>
      </c>
      <c r="E429" s="156">
        <f t="shared" si="15"/>
        <v>836.3503375578695</v>
      </c>
      <c r="F429" s="17" t="str">
        <f t="shared" si="16"/>
        <v>Failure of Beam</v>
      </c>
      <c r="G429" s="158">
        <f aca="true" t="shared" si="21" ref="G429:G434">B387/60</f>
        <v>48</v>
      </c>
      <c r="H429" s="156">
        <f t="shared" si="18"/>
        <v>909.5639358131624</v>
      </c>
      <c r="I429" s="17" t="str">
        <f t="shared" si="19"/>
        <v>Failure of Beam</v>
      </c>
      <c r="J429" s="24"/>
      <c r="K429" s="17" t="str">
        <f t="shared" si="20"/>
        <v> </v>
      </c>
    </row>
    <row r="430" spans="1:11" ht="12" customHeight="1" thickBot="1">
      <c r="A430" s="153">
        <f t="shared" si="11"/>
        <v>15</v>
      </c>
      <c r="B430" s="155">
        <f t="shared" si="12"/>
        <v>617.5073821991722</v>
      </c>
      <c r="C430" s="17" t="str">
        <f t="shared" si="13"/>
        <v>Failure of Beam</v>
      </c>
      <c r="D430" s="154">
        <f t="shared" si="14"/>
        <v>31.5</v>
      </c>
      <c r="E430" s="156">
        <f t="shared" si="15"/>
        <v>839.2397344810596</v>
      </c>
      <c r="F430" s="17" t="str">
        <f t="shared" si="16"/>
        <v>Failure of Beam</v>
      </c>
      <c r="G430" s="158">
        <f t="shared" si="21"/>
        <v>48.5</v>
      </c>
      <c r="H430" s="156">
        <f t="shared" si="18"/>
        <v>911.2227244214499</v>
      </c>
      <c r="I430" s="17" t="str">
        <f t="shared" si="19"/>
        <v>Failure of Beam</v>
      </c>
      <c r="J430" s="24"/>
      <c r="K430" s="17" t="str">
        <f t="shared" si="20"/>
        <v> </v>
      </c>
    </row>
    <row r="431" spans="1:11" ht="12" customHeight="1" thickBot="1">
      <c r="A431" s="153">
        <f t="shared" si="11"/>
        <v>15.5</v>
      </c>
      <c r="B431" s="155">
        <f t="shared" si="12"/>
        <v>632.3662836172798</v>
      </c>
      <c r="C431" s="17" t="str">
        <f t="shared" si="13"/>
        <v>Failure of Beam</v>
      </c>
      <c r="D431" s="154">
        <f t="shared" si="14"/>
        <v>32</v>
      </c>
      <c r="E431" s="156">
        <f t="shared" si="15"/>
        <v>842.0556117717084</v>
      </c>
      <c r="F431" s="17" t="str">
        <f t="shared" si="16"/>
        <v>Failure of Beam</v>
      </c>
      <c r="G431" s="158">
        <f t="shared" si="21"/>
        <v>49</v>
      </c>
      <c r="H431" s="156">
        <f t="shared" si="18"/>
        <v>912.8625965024022</v>
      </c>
      <c r="I431" s="17" t="str">
        <f t="shared" si="19"/>
        <v>Failure of Beam</v>
      </c>
      <c r="J431" s="24"/>
      <c r="K431" s="17" t="str">
        <f t="shared" si="20"/>
        <v> </v>
      </c>
    </row>
    <row r="432" spans="1:11" ht="12" customHeight="1" thickBot="1">
      <c r="A432" s="153">
        <f t="shared" si="11"/>
        <v>16</v>
      </c>
      <c r="B432" s="155">
        <f t="shared" si="12"/>
        <v>646.4010535594672</v>
      </c>
      <c r="C432" s="17" t="str">
        <f t="shared" si="13"/>
        <v>Failure of Beam</v>
      </c>
      <c r="D432" s="154">
        <f t="shared" si="14"/>
        <v>32.5</v>
      </c>
      <c r="E432" s="156">
        <f t="shared" si="15"/>
        <v>844.8029251323231</v>
      </c>
      <c r="F432" s="17" t="str">
        <f t="shared" si="16"/>
        <v>Failure of Beam</v>
      </c>
      <c r="G432" s="158">
        <f t="shared" si="21"/>
        <v>49.5</v>
      </c>
      <c r="H432" s="156">
        <f t="shared" si="18"/>
        <v>914.4840001944555</v>
      </c>
      <c r="I432" s="17" t="str">
        <f t="shared" si="19"/>
        <v>Failure of Beam</v>
      </c>
      <c r="J432" s="24"/>
      <c r="K432" s="17" t="str">
        <f t="shared" si="20"/>
        <v> </v>
      </c>
    </row>
    <row r="433" spans="1:11" ht="12" customHeight="1" thickBot="1">
      <c r="A433" s="153">
        <f t="shared" si="11"/>
        <v>16.5</v>
      </c>
      <c r="B433" s="155">
        <f t="shared" si="12"/>
        <v>659.6284110577922</v>
      </c>
      <c r="C433" s="17" t="str">
        <f t="shared" si="13"/>
        <v>Failure of Beam</v>
      </c>
      <c r="D433" s="154">
        <f t="shared" si="14"/>
        <v>33</v>
      </c>
      <c r="E433" s="156">
        <f t="shared" si="15"/>
        <v>847.4861233487926</v>
      </c>
      <c r="F433" s="17" t="str">
        <f t="shared" si="16"/>
        <v>Failure of Beam</v>
      </c>
      <c r="G433" s="158">
        <f t="shared" si="21"/>
        <v>50</v>
      </c>
      <c r="H433" s="156">
        <f t="shared" si="18"/>
        <v>916.0873665212299</v>
      </c>
      <c r="I433" s="17" t="str">
        <f t="shared" si="19"/>
        <v>Failure of Beam</v>
      </c>
      <c r="J433" s="24"/>
      <c r="K433" s="17" t="str">
        <f t="shared" si="20"/>
        <v> </v>
      </c>
    </row>
    <row r="434" spans="1:11" ht="12" customHeight="1" thickBot="1">
      <c r="A434" s="112">
        <f t="shared" si="11"/>
        <v>17</v>
      </c>
      <c r="B434" s="271">
        <f t="shared" si="12"/>
        <v>672.0712916762047</v>
      </c>
      <c r="C434" s="17" t="str">
        <f t="shared" si="13"/>
        <v>Failure of Beam</v>
      </c>
      <c r="D434" s="115">
        <f t="shared" si="14"/>
        <v>33.5</v>
      </c>
      <c r="E434" s="273">
        <f t="shared" si="15"/>
        <v>850.1092053580081</v>
      </c>
      <c r="F434" s="17" t="str">
        <f t="shared" si="16"/>
        <v>Failure of Beam</v>
      </c>
      <c r="G434" s="159">
        <f t="shared" si="21"/>
        <v>50.5</v>
      </c>
      <c r="H434" s="273">
        <f t="shared" si="18"/>
        <v>917.6731103843805</v>
      </c>
      <c r="I434" s="17" t="str">
        <f t="shared" si="19"/>
        <v>Failure of Beam</v>
      </c>
      <c r="J434" s="24"/>
      <c r="K434" s="17" t="str">
        <f t="shared" si="20"/>
        <v> </v>
      </c>
    </row>
    <row r="435" spans="1:11" ht="12.75">
      <c r="A435" s="68"/>
      <c r="B435" s="88"/>
      <c r="I435" s="7"/>
      <c r="J435" s="7"/>
      <c r="K435" s="7"/>
    </row>
    <row r="436" spans="1:11" ht="12.75">
      <c r="A436" s="68"/>
      <c r="B436" s="88"/>
      <c r="I436" s="7"/>
      <c r="J436" s="7"/>
      <c r="K436" s="7"/>
    </row>
    <row r="437" spans="1:11" ht="12.75">
      <c r="A437" s="68"/>
      <c r="B437" s="88"/>
      <c r="I437" s="7"/>
      <c r="J437" s="7"/>
      <c r="K437" s="7"/>
    </row>
    <row r="438" spans="1:11" ht="12.75">
      <c r="A438" s="68"/>
      <c r="B438" s="88"/>
      <c r="I438" s="7"/>
      <c r="J438" s="7"/>
      <c r="K438" s="7"/>
    </row>
    <row r="439" spans="1:11" ht="12.75">
      <c r="A439" s="68"/>
      <c r="B439" s="88"/>
      <c r="I439" s="7"/>
      <c r="J439" s="7"/>
      <c r="K439" s="7"/>
    </row>
    <row r="440" spans="1:11" ht="12.75">
      <c r="A440" s="68"/>
      <c r="B440" s="88"/>
      <c r="I440" s="7"/>
      <c r="J440" s="7"/>
      <c r="K440" s="7"/>
    </row>
    <row r="441" spans="1:11" ht="12.75">
      <c r="A441" s="68"/>
      <c r="B441" s="88"/>
      <c r="I441" s="7"/>
      <c r="J441" s="7"/>
      <c r="K441" s="7"/>
    </row>
    <row r="442" spans="1:11" ht="12.75">
      <c r="A442" s="68"/>
      <c r="B442" s="88"/>
      <c r="I442" s="7"/>
      <c r="J442" s="7"/>
      <c r="K442" s="7"/>
    </row>
    <row r="443" spans="1:11" ht="12.75">
      <c r="A443" s="68"/>
      <c r="B443" s="88"/>
      <c r="I443" s="7"/>
      <c r="J443" s="7"/>
      <c r="K443" s="7"/>
    </row>
    <row r="444" spans="1:11" ht="12.75">
      <c r="A444" s="68"/>
      <c r="B444" s="88"/>
      <c r="I444" s="7"/>
      <c r="J444" s="7"/>
      <c r="K444" s="7"/>
    </row>
    <row r="445" spans="1:11" ht="12.75">
      <c r="A445" s="68"/>
      <c r="B445" s="88"/>
      <c r="I445" s="7"/>
      <c r="J445" s="7"/>
      <c r="K445" s="7"/>
    </row>
    <row r="446" spans="1:11" ht="12.75">
      <c r="A446" s="68"/>
      <c r="B446" s="88"/>
      <c r="I446" s="7"/>
      <c r="J446" s="7"/>
      <c r="K446" s="7"/>
    </row>
    <row r="447" spans="1:11" ht="12.75">
      <c r="A447" s="68"/>
      <c r="B447" s="88"/>
      <c r="I447" s="7"/>
      <c r="J447" s="7"/>
      <c r="K447" s="7"/>
    </row>
    <row r="448" spans="1:11" ht="12.75">
      <c r="A448" s="68"/>
      <c r="B448" s="88"/>
      <c r="I448" s="7"/>
      <c r="J448" s="7"/>
      <c r="K448" s="7"/>
    </row>
    <row r="449" spans="1:11" ht="12.75">
      <c r="A449" s="68"/>
      <c r="B449" s="88"/>
      <c r="I449" s="7"/>
      <c r="J449" s="7"/>
      <c r="K449" s="7"/>
    </row>
    <row r="450" spans="1:11" ht="12.75">
      <c r="A450" s="68"/>
      <c r="B450" s="88"/>
      <c r="I450" s="7"/>
      <c r="J450" s="7"/>
      <c r="K450" s="7"/>
    </row>
    <row r="451" spans="1:11" ht="12.75">
      <c r="A451" s="68"/>
      <c r="B451" s="88"/>
      <c r="I451" s="7"/>
      <c r="J451" s="7"/>
      <c r="K451" s="7"/>
    </row>
    <row r="452" spans="1:11" ht="12.75">
      <c r="A452" s="68"/>
      <c r="B452" s="88"/>
      <c r="I452" s="7"/>
      <c r="J452" s="7"/>
      <c r="K452" s="7"/>
    </row>
    <row r="453" spans="1:11" ht="12.75">
      <c r="A453" s="68"/>
      <c r="B453" s="88"/>
      <c r="I453" s="7"/>
      <c r="J453" s="7"/>
      <c r="K453" s="7"/>
    </row>
    <row r="454" spans="1:11" ht="12.75">
      <c r="A454" s="68"/>
      <c r="B454" s="88"/>
      <c r="I454" s="7"/>
      <c r="J454" s="7"/>
      <c r="K454" s="7"/>
    </row>
    <row r="455" spans="1:11" ht="12.75">
      <c r="A455" s="68"/>
      <c r="B455" s="88"/>
      <c r="I455" s="7"/>
      <c r="J455" s="7"/>
      <c r="K455" s="7"/>
    </row>
    <row r="456" spans="1:11" ht="12.75">
      <c r="A456" s="68"/>
      <c r="B456" s="88"/>
      <c r="I456" s="7"/>
      <c r="J456" s="7"/>
      <c r="K456" s="7"/>
    </row>
    <row r="457" spans="1:11" ht="12.75">
      <c r="A457" s="68"/>
      <c r="B457" s="88"/>
      <c r="I457" s="7"/>
      <c r="J457" s="7"/>
      <c r="K457" s="7"/>
    </row>
    <row r="458" spans="1:11" ht="12.75">
      <c r="A458" s="68"/>
      <c r="B458" s="88"/>
      <c r="G458" s="7"/>
      <c r="I458" s="7"/>
      <c r="J458" s="7"/>
      <c r="K458" s="7"/>
    </row>
    <row r="459" spans="1:11" ht="12.75">
      <c r="A459" s="68"/>
      <c r="B459" s="88"/>
      <c r="G459" s="7"/>
      <c r="I459" s="7"/>
      <c r="J459" s="7"/>
      <c r="K459" s="7"/>
    </row>
    <row r="460" spans="1:10" ht="15">
      <c r="A460" s="68"/>
      <c r="B460" s="72"/>
      <c r="C460" s="73"/>
      <c r="D460" s="88"/>
      <c r="E460" s="88"/>
      <c r="F460" s="88"/>
      <c r="J460" s="12"/>
    </row>
    <row r="461" spans="1:11" ht="12.75">
      <c r="A461" s="340" t="s">
        <v>304</v>
      </c>
      <c r="B461" s="341"/>
      <c r="C461" s="341"/>
      <c r="D461" s="341"/>
      <c r="E461" s="341"/>
      <c r="F461" s="341"/>
      <c r="G461" s="341"/>
      <c r="H461" s="341"/>
      <c r="I461" s="341"/>
      <c r="J461" s="341"/>
      <c r="K461" s="342"/>
    </row>
    <row r="462" spans="1:11" ht="12.75">
      <c r="A462" s="343" t="s">
        <v>305</v>
      </c>
      <c r="B462" s="344"/>
      <c r="C462" s="344"/>
      <c r="D462" s="344"/>
      <c r="E462" s="344"/>
      <c r="F462" s="344"/>
      <c r="G462" s="344"/>
      <c r="H462" s="344"/>
      <c r="I462" s="344"/>
      <c r="J462" s="344"/>
      <c r="K462" s="345"/>
    </row>
    <row r="463" spans="1:11" ht="12.75">
      <c r="A463" s="346"/>
      <c r="B463" s="347"/>
      <c r="C463" s="347"/>
      <c r="D463" s="347"/>
      <c r="E463" s="347"/>
      <c r="F463" s="347"/>
      <c r="G463" s="347"/>
      <c r="H463" s="347"/>
      <c r="I463" s="347"/>
      <c r="J463" s="347"/>
      <c r="K463" s="348"/>
    </row>
    <row r="464" spans="1:11" ht="12.75">
      <c r="A464" s="346"/>
      <c r="B464" s="347"/>
      <c r="C464" s="347"/>
      <c r="D464" s="347"/>
      <c r="E464" s="347"/>
      <c r="F464" s="347"/>
      <c r="G464" s="347"/>
      <c r="H464" s="347"/>
      <c r="I464" s="347"/>
      <c r="J464" s="347"/>
      <c r="K464" s="348"/>
    </row>
    <row r="465" spans="1:11" ht="12.75">
      <c r="A465" s="346"/>
      <c r="B465" s="347"/>
      <c r="C465" s="347"/>
      <c r="D465" s="347"/>
      <c r="E465" s="347"/>
      <c r="F465" s="347"/>
      <c r="G465" s="347"/>
      <c r="H465" s="347"/>
      <c r="I465" s="347"/>
      <c r="J465" s="347"/>
      <c r="K465" s="348"/>
    </row>
    <row r="466" spans="1:11" ht="12.75">
      <c r="A466" s="346"/>
      <c r="B466" s="347"/>
      <c r="C466" s="347"/>
      <c r="D466" s="347"/>
      <c r="E466" s="347"/>
      <c r="F466" s="347"/>
      <c r="G466" s="347"/>
      <c r="H466" s="347"/>
      <c r="I466" s="347"/>
      <c r="J466" s="347"/>
      <c r="K466" s="348"/>
    </row>
    <row r="467" spans="1:17" ht="12.75">
      <c r="A467" s="346"/>
      <c r="B467" s="347"/>
      <c r="C467" s="347"/>
      <c r="D467" s="347"/>
      <c r="E467" s="347"/>
      <c r="F467" s="347"/>
      <c r="G467" s="347"/>
      <c r="H467" s="347"/>
      <c r="I467" s="347"/>
      <c r="J467" s="347"/>
      <c r="K467" s="348"/>
      <c r="L467" s="7"/>
      <c r="M467" s="7"/>
      <c r="N467" s="7"/>
      <c r="O467" s="7"/>
      <c r="P467" s="7"/>
      <c r="Q467" s="7"/>
    </row>
    <row r="468" spans="1:11" ht="12.75">
      <c r="A468" s="349"/>
      <c r="B468" s="350"/>
      <c r="C468" s="350"/>
      <c r="D468" s="350"/>
      <c r="E468" s="350"/>
      <c r="F468" s="350"/>
      <c r="G468" s="350"/>
      <c r="H468" s="350"/>
      <c r="I468" s="350"/>
      <c r="J468" s="350"/>
      <c r="K468" s="351"/>
    </row>
    <row r="469" spans="1:11" ht="12.75">
      <c r="A469" s="352"/>
      <c r="B469" s="352"/>
      <c r="C469" s="352"/>
      <c r="D469" s="352"/>
      <c r="E469" s="352"/>
      <c r="F469" s="352"/>
      <c r="G469" s="352"/>
      <c r="H469" s="352"/>
      <c r="I469" s="352"/>
      <c r="J469" s="352"/>
      <c r="K469" s="352"/>
    </row>
    <row r="470" spans="1:11" ht="12.75">
      <c r="A470" s="353"/>
      <c r="B470" s="322"/>
      <c r="C470" s="322"/>
      <c r="D470" s="322"/>
      <c r="E470" s="322"/>
      <c r="F470" s="322"/>
      <c r="G470" s="322"/>
      <c r="H470" s="322"/>
      <c r="I470" s="322"/>
      <c r="J470" s="322"/>
      <c r="K470" s="322"/>
    </row>
    <row r="471" spans="1:11" ht="12.75">
      <c r="A471" s="322"/>
      <c r="B471" s="322"/>
      <c r="C471" s="322"/>
      <c r="D471" s="322"/>
      <c r="E471" s="322"/>
      <c r="F471" s="322"/>
      <c r="G471" s="322"/>
      <c r="H471" s="322"/>
      <c r="I471" s="322"/>
      <c r="J471" s="322"/>
      <c r="K471" s="322"/>
    </row>
    <row r="472" spans="1:11" ht="14.25">
      <c r="A472" s="242" t="s">
        <v>266</v>
      </c>
      <c r="B472" s="329"/>
      <c r="C472" s="330"/>
      <c r="D472" s="331"/>
      <c r="E472" s="242" t="s">
        <v>306</v>
      </c>
      <c r="F472" s="243"/>
      <c r="G472" s="332" t="s">
        <v>307</v>
      </c>
      <c r="H472" s="333"/>
      <c r="I472" s="334"/>
      <c r="J472" s="335"/>
      <c r="K472" s="336"/>
    </row>
    <row r="473" spans="1:11" ht="12.75">
      <c r="A473" s="337"/>
      <c r="B473" s="322"/>
      <c r="C473" s="322"/>
      <c r="D473" s="322"/>
      <c r="E473" s="322"/>
      <c r="F473" s="322"/>
      <c r="G473" s="322"/>
      <c r="H473" s="322"/>
      <c r="I473" s="322"/>
      <c r="J473" s="322"/>
      <c r="K473" s="322"/>
    </row>
    <row r="474" spans="1:11" ht="12.75">
      <c r="A474" s="337"/>
      <c r="B474" s="322"/>
      <c r="C474" s="322"/>
      <c r="D474" s="322"/>
      <c r="E474" s="322"/>
      <c r="F474" s="322"/>
      <c r="G474" s="322"/>
      <c r="H474" s="322"/>
      <c r="I474" s="322"/>
      <c r="J474" s="322"/>
      <c r="K474" s="322"/>
    </row>
    <row r="475" spans="1:11" ht="14.25">
      <c r="A475" s="242" t="s">
        <v>268</v>
      </c>
      <c r="B475" s="365"/>
      <c r="C475" s="366"/>
      <c r="D475" s="331"/>
      <c r="E475" s="242" t="s">
        <v>306</v>
      </c>
      <c r="F475" s="244"/>
      <c r="G475" s="332" t="s">
        <v>307</v>
      </c>
      <c r="H475" s="333"/>
      <c r="I475" s="334"/>
      <c r="J475" s="335"/>
      <c r="K475" s="336"/>
    </row>
    <row r="476" spans="1:11" ht="12.75">
      <c r="A476" s="322"/>
      <c r="B476" s="322"/>
      <c r="C476" s="322"/>
      <c r="D476" s="322"/>
      <c r="E476" s="322"/>
      <c r="F476" s="322"/>
      <c r="G476" s="322"/>
      <c r="H476" s="322"/>
      <c r="I476" s="322"/>
      <c r="J476" s="322"/>
      <c r="K476" s="322"/>
    </row>
    <row r="477" spans="1:11" ht="12.75">
      <c r="A477" s="322"/>
      <c r="B477" s="322"/>
      <c r="C477" s="322"/>
      <c r="D477" s="322"/>
      <c r="E477" s="322"/>
      <c r="F477" s="322"/>
      <c r="G477" s="322"/>
      <c r="H477" s="322"/>
      <c r="I477" s="322"/>
      <c r="J477" s="322"/>
      <c r="K477" s="322"/>
    </row>
    <row r="478" spans="1:11" ht="14.25">
      <c r="A478" s="354" t="s">
        <v>308</v>
      </c>
      <c r="B478" s="355"/>
      <c r="C478" s="355"/>
      <c r="D478" s="355"/>
      <c r="E478" s="355"/>
      <c r="F478" s="355"/>
      <c r="G478" s="355"/>
      <c r="H478" s="355"/>
      <c r="I478" s="355"/>
      <c r="J478" s="355"/>
      <c r="K478" s="355"/>
    </row>
    <row r="479" spans="1:11" ht="12.75">
      <c r="A479" s="356"/>
      <c r="B479" s="357"/>
      <c r="C479" s="357"/>
      <c r="D479" s="357"/>
      <c r="E479" s="357"/>
      <c r="F479" s="357"/>
      <c r="G479" s="357"/>
      <c r="H479" s="357"/>
      <c r="I479" s="357"/>
      <c r="J479" s="357"/>
      <c r="K479" s="358"/>
    </row>
    <row r="480" spans="1:11" ht="12.75">
      <c r="A480" s="359"/>
      <c r="B480" s="360"/>
      <c r="C480" s="360"/>
      <c r="D480" s="360"/>
      <c r="E480" s="360"/>
      <c r="F480" s="360"/>
      <c r="G480" s="360"/>
      <c r="H480" s="360"/>
      <c r="I480" s="360"/>
      <c r="J480" s="360"/>
      <c r="K480" s="361"/>
    </row>
    <row r="481" spans="1:11" ht="12.75">
      <c r="A481" s="359"/>
      <c r="B481" s="360"/>
      <c r="C481" s="360"/>
      <c r="D481" s="360"/>
      <c r="E481" s="360"/>
      <c r="F481" s="360"/>
      <c r="G481" s="360"/>
      <c r="H481" s="360"/>
      <c r="I481" s="360"/>
      <c r="J481" s="360"/>
      <c r="K481" s="361"/>
    </row>
    <row r="482" spans="1:11" ht="12.75">
      <c r="A482" s="359"/>
      <c r="B482" s="360"/>
      <c r="C482" s="360"/>
      <c r="D482" s="360"/>
      <c r="E482" s="360"/>
      <c r="F482" s="360"/>
      <c r="G482" s="360"/>
      <c r="H482" s="360"/>
      <c r="I482" s="360"/>
      <c r="J482" s="360"/>
      <c r="K482" s="361"/>
    </row>
    <row r="483" spans="1:11" ht="12.75">
      <c r="A483" s="359"/>
      <c r="B483" s="360"/>
      <c r="C483" s="360"/>
      <c r="D483" s="360"/>
      <c r="E483" s="360"/>
      <c r="F483" s="360"/>
      <c r="G483" s="360"/>
      <c r="H483" s="360"/>
      <c r="I483" s="360"/>
      <c r="J483" s="360"/>
      <c r="K483" s="361"/>
    </row>
    <row r="484" spans="1:11" ht="12.75">
      <c r="A484" s="359"/>
      <c r="B484" s="360"/>
      <c r="C484" s="360"/>
      <c r="D484" s="360"/>
      <c r="E484" s="360"/>
      <c r="F484" s="360"/>
      <c r="G484" s="360"/>
      <c r="H484" s="360"/>
      <c r="I484" s="360"/>
      <c r="J484" s="360"/>
      <c r="K484" s="361"/>
    </row>
    <row r="485" spans="1:11" ht="12.75">
      <c r="A485" s="359"/>
      <c r="B485" s="360"/>
      <c r="C485" s="360"/>
      <c r="D485" s="360"/>
      <c r="E485" s="360"/>
      <c r="F485" s="360"/>
      <c r="G485" s="360"/>
      <c r="H485" s="360"/>
      <c r="I485" s="360"/>
      <c r="J485" s="360"/>
      <c r="K485" s="361"/>
    </row>
    <row r="486" spans="1:11" ht="12.75">
      <c r="A486" s="359"/>
      <c r="B486" s="360"/>
      <c r="C486" s="360"/>
      <c r="D486" s="360"/>
      <c r="E486" s="360"/>
      <c r="F486" s="360"/>
      <c r="G486" s="360"/>
      <c r="H486" s="360"/>
      <c r="I486" s="360"/>
      <c r="J486" s="360"/>
      <c r="K486" s="361"/>
    </row>
    <row r="487" spans="1:11" ht="12.75">
      <c r="A487" s="362"/>
      <c r="B487" s="363"/>
      <c r="C487" s="363"/>
      <c r="D487" s="363"/>
      <c r="E487" s="363"/>
      <c r="F487" s="363"/>
      <c r="G487" s="363"/>
      <c r="H487" s="363"/>
      <c r="I487" s="363"/>
      <c r="J487" s="363"/>
      <c r="K487" s="364"/>
    </row>
    <row r="488" spans="7:10" ht="15">
      <c r="G488" s="12"/>
      <c r="H488" s="12"/>
      <c r="I488" s="12"/>
      <c r="J488" s="12"/>
    </row>
    <row r="489" spans="1:11" s="131" customFormat="1" ht="13.5" thickBot="1">
      <c r="A489" s="132"/>
      <c r="B489" s="132"/>
      <c r="C489" s="132"/>
      <c r="D489" s="132"/>
      <c r="E489" s="132"/>
      <c r="F489" s="132"/>
      <c r="G489" s="132"/>
      <c r="H489" s="132"/>
      <c r="I489" s="132"/>
      <c r="J489" s="132"/>
      <c r="K489" s="132"/>
    </row>
    <row r="490" spans="1:11" s="131" customFormat="1" ht="14.25" thickBot="1" thickTop="1">
      <c r="A490" s="171" t="s">
        <v>280</v>
      </c>
      <c r="B490" s="172" t="s">
        <v>282</v>
      </c>
      <c r="C490" s="172"/>
      <c r="D490" s="172"/>
      <c r="E490" s="172"/>
      <c r="F490" s="172"/>
      <c r="G490" s="173"/>
      <c r="H490" s="374" t="s">
        <v>267</v>
      </c>
      <c r="I490" s="174"/>
      <c r="J490" s="174"/>
      <c r="K490" s="174"/>
    </row>
    <row r="491" spans="1:11" s="131" customFormat="1" ht="14.25" thickBot="1" thickTop="1">
      <c r="A491" s="176" t="s">
        <v>281</v>
      </c>
      <c r="B491" s="177" t="s">
        <v>287</v>
      </c>
      <c r="C491" s="177"/>
      <c r="D491" s="177" t="s">
        <v>191</v>
      </c>
      <c r="E491" s="177"/>
      <c r="F491" s="177"/>
      <c r="G491" s="178"/>
      <c r="H491" s="376" t="s">
        <v>326</v>
      </c>
      <c r="I491" s="179"/>
      <c r="J491" s="179"/>
      <c r="K491" s="179"/>
    </row>
    <row r="492" spans="1:11" s="131" customFormat="1" ht="13.5" thickBot="1">
      <c r="A492" s="278" t="s">
        <v>318</v>
      </c>
      <c r="B492" s="279" t="s">
        <v>320</v>
      </c>
      <c r="C492" s="276"/>
      <c r="D492" s="276"/>
      <c r="E492" s="276"/>
      <c r="F492" s="276"/>
      <c r="G492" s="277"/>
      <c r="H492" s="375" t="s">
        <v>319</v>
      </c>
      <c r="I492" s="179"/>
      <c r="J492" s="179"/>
      <c r="K492" s="179"/>
    </row>
    <row r="493" spans="1:11" s="131" customFormat="1" ht="12.75">
      <c r="A493" s="180"/>
      <c r="B493" s="181"/>
      <c r="C493" s="181"/>
      <c r="D493" s="181"/>
      <c r="E493" s="181"/>
      <c r="F493" s="181"/>
      <c r="G493" s="182"/>
      <c r="H493" s="180"/>
      <c r="I493" s="179"/>
      <c r="J493" s="179"/>
      <c r="K493" s="179"/>
    </row>
    <row r="494" spans="1:11" s="131" customFormat="1" ht="12.75">
      <c r="A494" s="180"/>
      <c r="B494" s="181"/>
      <c r="C494" s="181"/>
      <c r="D494" s="181"/>
      <c r="E494" s="181"/>
      <c r="F494" s="181"/>
      <c r="G494" s="182"/>
      <c r="H494" s="180"/>
      <c r="I494" s="179"/>
      <c r="J494" s="179"/>
      <c r="K494" s="179"/>
    </row>
    <row r="495" spans="1:11" s="131" customFormat="1" ht="12.75">
      <c r="A495" s="180"/>
      <c r="B495" s="181"/>
      <c r="C495" s="181"/>
      <c r="D495" s="181"/>
      <c r="E495" s="181"/>
      <c r="F495" s="181"/>
      <c r="G495" s="182"/>
      <c r="H495" s="180"/>
      <c r="I495" s="179"/>
      <c r="J495" s="179"/>
      <c r="K495" s="179"/>
    </row>
    <row r="496" spans="1:11" s="131" customFormat="1" ht="12.75">
      <c r="A496" s="180"/>
      <c r="B496" s="181"/>
      <c r="C496" s="181"/>
      <c r="D496" s="181"/>
      <c r="E496" s="181"/>
      <c r="F496" s="181"/>
      <c r="G496" s="182"/>
      <c r="H496" s="180"/>
      <c r="I496" s="179"/>
      <c r="J496" s="179"/>
      <c r="K496" s="179"/>
    </row>
    <row r="497" spans="1:11" s="131" customFormat="1" ht="12.75">
      <c r="A497" s="180"/>
      <c r="B497" s="181"/>
      <c r="C497" s="181"/>
      <c r="D497" s="181"/>
      <c r="E497" s="181"/>
      <c r="F497" s="181"/>
      <c r="G497" s="182"/>
      <c r="H497" s="180"/>
      <c r="I497" s="175"/>
      <c r="J497" s="175"/>
      <c r="K497" s="175"/>
    </row>
    <row r="498" spans="1:11" s="131" customFormat="1" ht="12.75">
      <c r="A498" s="180"/>
      <c r="B498" s="181"/>
      <c r="C498" s="181"/>
      <c r="D498" s="181"/>
      <c r="E498" s="181"/>
      <c r="F498" s="181"/>
      <c r="G498" s="182"/>
      <c r="H498" s="180"/>
      <c r="I498" s="175"/>
      <c r="J498" s="175"/>
      <c r="K498" s="175"/>
    </row>
    <row r="499" spans="1:11" s="131" customFormat="1" ht="12.75">
      <c r="A499" s="180"/>
      <c r="B499" s="181"/>
      <c r="C499" s="181"/>
      <c r="D499" s="181"/>
      <c r="E499" s="181"/>
      <c r="F499" s="181"/>
      <c r="G499" s="182"/>
      <c r="H499" s="180"/>
      <c r="I499" s="175"/>
      <c r="J499" s="175"/>
      <c r="K499" s="175"/>
    </row>
    <row r="500" spans="1:11" s="131" customFormat="1" ht="12.75">
      <c r="A500" s="180"/>
      <c r="B500" s="181"/>
      <c r="C500" s="181"/>
      <c r="D500" s="181"/>
      <c r="E500" s="181"/>
      <c r="F500" s="181"/>
      <c r="G500" s="182"/>
      <c r="H500" s="180"/>
      <c r="I500" s="175"/>
      <c r="J500" s="175"/>
      <c r="K500" s="175"/>
    </row>
    <row r="501" spans="1:11" s="131" customFormat="1" ht="12.75">
      <c r="A501" s="180"/>
      <c r="B501" s="181"/>
      <c r="C501" s="181"/>
      <c r="D501" s="181"/>
      <c r="E501" s="181"/>
      <c r="F501" s="181"/>
      <c r="G501" s="182"/>
      <c r="H501" s="180"/>
      <c r="I501" s="175"/>
      <c r="J501" s="175"/>
      <c r="K501" s="175"/>
    </row>
    <row r="502" spans="1:11" s="131" customFormat="1" ht="12.75">
      <c r="A502" s="180"/>
      <c r="B502" s="181"/>
      <c r="C502" s="181"/>
      <c r="D502" s="181"/>
      <c r="E502" s="181"/>
      <c r="F502" s="181"/>
      <c r="G502" s="182"/>
      <c r="H502" s="180"/>
      <c r="I502" s="175"/>
      <c r="J502" s="175"/>
      <c r="K502" s="175"/>
    </row>
    <row r="503" spans="1:11" s="131" customFormat="1" ht="12.75">
      <c r="A503" s="180"/>
      <c r="B503" s="181"/>
      <c r="C503" s="181"/>
      <c r="D503" s="181"/>
      <c r="E503" s="181"/>
      <c r="F503" s="181"/>
      <c r="G503" s="182"/>
      <c r="H503" s="180"/>
      <c r="I503" s="175"/>
      <c r="J503" s="175"/>
      <c r="K503" s="175"/>
    </row>
    <row r="504" spans="1:255" s="131" customFormat="1" ht="12.75">
      <c r="A504" s="180"/>
      <c r="B504" s="181"/>
      <c r="C504" s="181"/>
      <c r="D504" s="181"/>
      <c r="E504" s="181"/>
      <c r="F504" s="181"/>
      <c r="G504" s="182"/>
      <c r="H504" s="180"/>
      <c r="I504" s="175"/>
      <c r="J504" s="175"/>
      <c r="K504" s="175"/>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c r="AO504" s="132"/>
      <c r="AP504" s="132"/>
      <c r="AQ504" s="132"/>
      <c r="AR504" s="132"/>
      <c r="AS504" s="132"/>
      <c r="AT504" s="132"/>
      <c r="AU504" s="132"/>
      <c r="AV504" s="132"/>
      <c r="AW504" s="132"/>
      <c r="AX504" s="132"/>
      <c r="AY504" s="132"/>
      <c r="AZ504" s="132"/>
      <c r="BA504" s="132"/>
      <c r="BB504" s="132"/>
      <c r="BC504" s="132"/>
      <c r="BD504" s="132"/>
      <c r="BE504" s="132"/>
      <c r="BF504" s="132"/>
      <c r="BG504" s="132"/>
      <c r="BH504" s="132"/>
      <c r="BI504" s="132"/>
      <c r="BJ504" s="132"/>
      <c r="BK504" s="132"/>
      <c r="BL504" s="132"/>
      <c r="BM504" s="132"/>
      <c r="BN504" s="132"/>
      <c r="BO504" s="132"/>
      <c r="BP504" s="132"/>
      <c r="BQ504" s="132"/>
      <c r="BR504" s="132"/>
      <c r="BS504" s="132"/>
      <c r="BT504" s="132"/>
      <c r="BU504" s="132"/>
      <c r="BV504" s="132"/>
      <c r="BW504" s="132"/>
      <c r="BX504" s="132"/>
      <c r="BY504" s="132"/>
      <c r="BZ504" s="132"/>
      <c r="CA504" s="132"/>
      <c r="CB504" s="132"/>
      <c r="CC504" s="132"/>
      <c r="CD504" s="132"/>
      <c r="CE504" s="132"/>
      <c r="CF504" s="132"/>
      <c r="CG504" s="132"/>
      <c r="CH504" s="132"/>
      <c r="CI504" s="132"/>
      <c r="CJ504" s="132"/>
      <c r="CK504" s="132"/>
      <c r="CL504" s="132"/>
      <c r="CM504" s="132"/>
      <c r="CN504" s="132"/>
      <c r="CO504" s="132"/>
      <c r="CP504" s="132"/>
      <c r="CQ504" s="132"/>
      <c r="CR504" s="132"/>
      <c r="CS504" s="132"/>
      <c r="CT504" s="132"/>
      <c r="CU504" s="132"/>
      <c r="CV504" s="132"/>
      <c r="CW504" s="132"/>
      <c r="CX504" s="132"/>
      <c r="CY504" s="132"/>
      <c r="CZ504" s="132"/>
      <c r="DA504" s="132"/>
      <c r="DB504" s="132"/>
      <c r="DC504" s="132"/>
      <c r="DD504" s="132"/>
      <c r="DE504" s="132"/>
      <c r="DF504" s="132"/>
      <c r="DG504" s="132"/>
      <c r="DH504" s="132"/>
      <c r="DI504" s="132"/>
      <c r="DJ504" s="132"/>
      <c r="DK504" s="132"/>
      <c r="DL504" s="132"/>
      <c r="DM504" s="132"/>
      <c r="DN504" s="132"/>
      <c r="DO504" s="132"/>
      <c r="DP504" s="132"/>
      <c r="DQ504" s="132"/>
      <c r="DR504" s="132"/>
      <c r="DS504" s="132"/>
      <c r="DT504" s="132"/>
      <c r="DU504" s="132"/>
      <c r="DV504" s="132"/>
      <c r="DW504" s="132"/>
      <c r="DX504" s="132"/>
      <c r="DY504" s="132"/>
      <c r="DZ504" s="132"/>
      <c r="EA504" s="132"/>
      <c r="EB504" s="132"/>
      <c r="EC504" s="132"/>
      <c r="ED504" s="132"/>
      <c r="EE504" s="132"/>
      <c r="EF504" s="132"/>
      <c r="EG504" s="132"/>
      <c r="EH504" s="132"/>
      <c r="EI504" s="132"/>
      <c r="EJ504" s="132"/>
      <c r="EK504" s="132"/>
      <c r="EL504" s="132"/>
      <c r="EM504" s="132"/>
      <c r="EN504" s="132"/>
      <c r="EO504" s="132"/>
      <c r="EP504" s="132"/>
      <c r="EQ504" s="132"/>
      <c r="ER504" s="132"/>
      <c r="ES504" s="132"/>
      <c r="ET504" s="132"/>
      <c r="EU504" s="132"/>
      <c r="EV504" s="132"/>
      <c r="EW504" s="132"/>
      <c r="EX504" s="132"/>
      <c r="EY504" s="132"/>
      <c r="EZ504" s="132"/>
      <c r="FA504" s="132"/>
      <c r="FB504" s="132"/>
      <c r="FC504" s="132"/>
      <c r="FD504" s="132"/>
      <c r="FE504" s="132"/>
      <c r="FF504" s="132"/>
      <c r="FG504" s="132"/>
      <c r="FH504" s="132"/>
      <c r="FI504" s="132"/>
      <c r="FJ504" s="132"/>
      <c r="FK504" s="132"/>
      <c r="FL504" s="132"/>
      <c r="FM504" s="132"/>
      <c r="FN504" s="132"/>
      <c r="FO504" s="132"/>
      <c r="FP504" s="132"/>
      <c r="FQ504" s="132"/>
      <c r="FR504" s="132"/>
      <c r="FS504" s="132"/>
      <c r="FT504" s="132"/>
      <c r="FU504" s="132"/>
      <c r="FV504" s="132"/>
      <c r="FW504" s="132"/>
      <c r="FX504" s="132"/>
      <c r="FY504" s="132"/>
      <c r="FZ504" s="132"/>
      <c r="GA504" s="132"/>
      <c r="GB504" s="132"/>
      <c r="GC504" s="132"/>
      <c r="GD504" s="132"/>
      <c r="GE504" s="132"/>
      <c r="GF504" s="132"/>
      <c r="GG504" s="132"/>
      <c r="GH504" s="132"/>
      <c r="GI504" s="132"/>
      <c r="GJ504" s="132"/>
      <c r="GK504" s="132"/>
      <c r="GL504" s="132"/>
      <c r="GM504" s="132"/>
      <c r="GN504" s="132"/>
      <c r="GO504" s="132"/>
      <c r="GP504" s="132"/>
      <c r="GQ504" s="132"/>
      <c r="GR504" s="132"/>
      <c r="GS504" s="132"/>
      <c r="GT504" s="132"/>
      <c r="GU504" s="132"/>
      <c r="GV504" s="132"/>
      <c r="GW504" s="132"/>
      <c r="GX504" s="132"/>
      <c r="GY504" s="132"/>
      <c r="GZ504" s="132"/>
      <c r="HA504" s="132"/>
      <c r="HB504" s="132"/>
      <c r="HC504" s="132"/>
      <c r="HD504" s="132"/>
      <c r="HE504" s="132"/>
      <c r="HF504" s="132"/>
      <c r="HG504" s="132"/>
      <c r="HH504" s="132"/>
      <c r="HI504" s="132"/>
      <c r="HJ504" s="132"/>
      <c r="HK504" s="132"/>
      <c r="HL504" s="132"/>
      <c r="HM504" s="132"/>
      <c r="HN504" s="132"/>
      <c r="HO504" s="132"/>
      <c r="HP504" s="132"/>
      <c r="HQ504" s="132"/>
      <c r="HR504" s="132"/>
      <c r="HS504" s="132"/>
      <c r="HT504" s="132"/>
      <c r="HU504" s="132"/>
      <c r="HV504" s="132"/>
      <c r="HW504" s="132"/>
      <c r="HX504" s="132"/>
      <c r="HY504" s="132"/>
      <c r="HZ504" s="132"/>
      <c r="IA504" s="132"/>
      <c r="IB504" s="132"/>
      <c r="IC504" s="132"/>
      <c r="ID504" s="132"/>
      <c r="IE504" s="132"/>
      <c r="IF504" s="132"/>
      <c r="IG504" s="132"/>
      <c r="IH504" s="132"/>
      <c r="II504" s="132"/>
      <c r="IJ504" s="132"/>
      <c r="IK504" s="132"/>
      <c r="IL504" s="132"/>
      <c r="IM504" s="132"/>
      <c r="IN504" s="132"/>
      <c r="IO504" s="132"/>
      <c r="IP504" s="132"/>
      <c r="IQ504" s="132"/>
      <c r="IR504" s="132"/>
      <c r="IS504" s="132"/>
      <c r="IT504" s="132"/>
      <c r="IU504" s="132"/>
    </row>
    <row r="505" spans="1:255" s="175" customFormat="1" ht="12.75">
      <c r="A505" s="180"/>
      <c r="B505" s="181"/>
      <c r="C505" s="181"/>
      <c r="D505" s="181"/>
      <c r="E505" s="181"/>
      <c r="F505" s="181"/>
      <c r="G505" s="182"/>
      <c r="H505" s="180"/>
      <c r="L505" s="174"/>
      <c r="M505" s="174"/>
      <c r="N505" s="174"/>
      <c r="O505" s="174"/>
      <c r="P505" s="174"/>
      <c r="Q505" s="174"/>
      <c r="R505" s="174"/>
      <c r="S505" s="174"/>
      <c r="T505" s="174"/>
      <c r="U505" s="174"/>
      <c r="V505" s="174"/>
      <c r="W505" s="174"/>
      <c r="X505" s="174"/>
      <c r="Y505" s="174"/>
      <c r="Z505" s="174"/>
      <c r="AA505" s="174"/>
      <c r="AB505" s="174"/>
      <c r="AC505" s="174"/>
      <c r="AD505" s="174"/>
      <c r="AE505" s="174"/>
      <c r="AF505" s="174"/>
      <c r="AG505" s="174"/>
      <c r="AH505" s="174"/>
      <c r="AI505" s="174"/>
      <c r="AJ505" s="174"/>
      <c r="AK505" s="174"/>
      <c r="AL505" s="174"/>
      <c r="AM505" s="174"/>
      <c r="AN505" s="174"/>
      <c r="AO505" s="174"/>
      <c r="AP505" s="174"/>
      <c r="AQ505" s="174"/>
      <c r="AR505" s="174"/>
      <c r="AS505" s="174"/>
      <c r="AT505" s="174"/>
      <c r="AU505" s="174"/>
      <c r="AV505" s="174"/>
      <c r="AW505" s="174"/>
      <c r="AX505" s="174"/>
      <c r="AY505" s="174"/>
      <c r="AZ505" s="174"/>
      <c r="BA505" s="174"/>
      <c r="BB505" s="174"/>
      <c r="BC505" s="174"/>
      <c r="BD505" s="174"/>
      <c r="BE505" s="174"/>
      <c r="BF505" s="174"/>
      <c r="BG505" s="174"/>
      <c r="BH505" s="174"/>
      <c r="BI505" s="174"/>
      <c r="BJ505" s="174"/>
      <c r="BK505" s="174"/>
      <c r="BL505" s="174"/>
      <c r="BM505" s="174"/>
      <c r="BN505" s="174"/>
      <c r="BO505" s="174"/>
      <c r="BP505" s="174"/>
      <c r="BQ505" s="174"/>
      <c r="BR505" s="174"/>
      <c r="BS505" s="174"/>
      <c r="BT505" s="174"/>
      <c r="BU505" s="174"/>
      <c r="BV505" s="174"/>
      <c r="BW505" s="174"/>
      <c r="BX505" s="174"/>
      <c r="BY505" s="174"/>
      <c r="BZ505" s="174"/>
      <c r="CA505" s="174"/>
      <c r="CB505" s="174"/>
      <c r="CC505" s="174"/>
      <c r="CD505" s="174"/>
      <c r="CE505" s="174"/>
      <c r="CF505" s="174"/>
      <c r="CG505" s="174"/>
      <c r="CH505" s="174"/>
      <c r="CI505" s="174"/>
      <c r="CJ505" s="174"/>
      <c r="CK505" s="174"/>
      <c r="CL505" s="174"/>
      <c r="CM505" s="174"/>
      <c r="CN505" s="174"/>
      <c r="CO505" s="174"/>
      <c r="CP505" s="174"/>
      <c r="CQ505" s="174"/>
      <c r="CR505" s="174"/>
      <c r="CS505" s="174"/>
      <c r="CT505" s="174"/>
      <c r="CU505" s="174"/>
      <c r="CV505" s="174"/>
      <c r="CW505" s="174"/>
      <c r="CX505" s="174"/>
      <c r="CY505" s="174"/>
      <c r="CZ505" s="174"/>
      <c r="DA505" s="174"/>
      <c r="DB505" s="174"/>
      <c r="DC505" s="174"/>
      <c r="DD505" s="174"/>
      <c r="DE505" s="174"/>
      <c r="DF505" s="174"/>
      <c r="DG505" s="174"/>
      <c r="DH505" s="174"/>
      <c r="DI505" s="174"/>
      <c r="DJ505" s="174"/>
      <c r="DK505" s="174"/>
      <c r="DL505" s="174"/>
      <c r="DM505" s="174"/>
      <c r="DN505" s="174"/>
      <c r="DO505" s="174"/>
      <c r="DP505" s="174"/>
      <c r="DQ505" s="174"/>
      <c r="DR505" s="174"/>
      <c r="DS505" s="174"/>
      <c r="DT505" s="174"/>
      <c r="DU505" s="174"/>
      <c r="DV505" s="174"/>
      <c r="DW505" s="174"/>
      <c r="DX505" s="174"/>
      <c r="DY505" s="174"/>
      <c r="DZ505" s="174"/>
      <c r="EA505" s="174"/>
      <c r="EB505" s="174"/>
      <c r="EC505" s="174"/>
      <c r="ED505" s="174"/>
      <c r="EE505" s="174"/>
      <c r="EF505" s="174"/>
      <c r="EG505" s="174"/>
      <c r="EH505" s="174"/>
      <c r="EI505" s="174"/>
      <c r="EJ505" s="174"/>
      <c r="EK505" s="174"/>
      <c r="EL505" s="174"/>
      <c r="EM505" s="174"/>
      <c r="EN505" s="174"/>
      <c r="EO505" s="174"/>
      <c r="EP505" s="174"/>
      <c r="EQ505" s="174"/>
      <c r="ER505" s="174"/>
      <c r="ES505" s="174"/>
      <c r="ET505" s="174"/>
      <c r="EU505" s="174"/>
      <c r="EV505" s="174"/>
      <c r="EW505" s="174"/>
      <c r="EX505" s="174"/>
      <c r="EY505" s="174"/>
      <c r="EZ505" s="174"/>
      <c r="FA505" s="174"/>
      <c r="FB505" s="174"/>
      <c r="FC505" s="174"/>
      <c r="FD505" s="174"/>
      <c r="FE505" s="174"/>
      <c r="FF505" s="174"/>
      <c r="FG505" s="174"/>
      <c r="FH505" s="174"/>
      <c r="FI505" s="174"/>
      <c r="FJ505" s="174"/>
      <c r="FK505" s="174"/>
      <c r="FL505" s="174"/>
      <c r="FM505" s="174"/>
      <c r="FN505" s="174"/>
      <c r="FO505" s="174"/>
      <c r="FP505" s="174"/>
      <c r="FQ505" s="174"/>
      <c r="FR505" s="174"/>
      <c r="FS505" s="174"/>
      <c r="FT505" s="174"/>
      <c r="FU505" s="174"/>
      <c r="FV505" s="174"/>
      <c r="FW505" s="174"/>
      <c r="FX505" s="174"/>
      <c r="FY505" s="174"/>
      <c r="FZ505" s="174"/>
      <c r="GA505" s="174"/>
      <c r="GB505" s="174"/>
      <c r="GC505" s="174"/>
      <c r="GD505" s="174"/>
      <c r="GE505" s="174"/>
      <c r="GF505" s="174"/>
      <c r="GG505" s="174"/>
      <c r="GH505" s="174"/>
      <c r="GI505" s="174"/>
      <c r="GJ505" s="174"/>
      <c r="GK505" s="174"/>
      <c r="GL505" s="174"/>
      <c r="GM505" s="174"/>
      <c r="GN505" s="174"/>
      <c r="GO505" s="174"/>
      <c r="GP505" s="174"/>
      <c r="GQ505" s="174"/>
      <c r="GR505" s="174"/>
      <c r="GS505" s="174"/>
      <c r="GT505" s="174"/>
      <c r="GU505" s="174"/>
      <c r="GV505" s="174"/>
      <c r="GW505" s="174"/>
      <c r="GX505" s="174"/>
      <c r="GY505" s="174"/>
      <c r="GZ505" s="174"/>
      <c r="HA505" s="174"/>
      <c r="HB505" s="174"/>
      <c r="HC505" s="174"/>
      <c r="HD505" s="174"/>
      <c r="HE505" s="174"/>
      <c r="HF505" s="174"/>
      <c r="HG505" s="174"/>
      <c r="HH505" s="174"/>
      <c r="HI505" s="174"/>
      <c r="HJ505" s="174"/>
      <c r="HK505" s="174"/>
      <c r="HL505" s="174"/>
      <c r="HM505" s="174"/>
      <c r="HN505" s="174"/>
      <c r="HO505" s="174"/>
      <c r="HP505" s="174"/>
      <c r="HQ505" s="174"/>
      <c r="HR505" s="174"/>
      <c r="HS505" s="174"/>
      <c r="HT505" s="174"/>
      <c r="HU505" s="174"/>
      <c r="HV505" s="174"/>
      <c r="HW505" s="174"/>
      <c r="HX505" s="174"/>
      <c r="HY505" s="174"/>
      <c r="HZ505" s="174"/>
      <c r="IA505" s="174"/>
      <c r="IB505" s="174"/>
      <c r="IC505" s="174"/>
      <c r="ID505" s="174"/>
      <c r="IE505" s="174"/>
      <c r="IF505" s="174"/>
      <c r="IG505" s="174"/>
      <c r="IH505" s="174"/>
      <c r="II505" s="174"/>
      <c r="IJ505" s="174"/>
      <c r="IK505" s="174"/>
      <c r="IL505" s="174"/>
      <c r="IM505" s="174"/>
      <c r="IN505" s="174"/>
      <c r="IO505" s="174"/>
      <c r="IP505" s="174"/>
      <c r="IQ505" s="174"/>
      <c r="IR505" s="174"/>
      <c r="IS505" s="174"/>
      <c r="IT505" s="174"/>
      <c r="IU505" s="174"/>
    </row>
    <row r="506" spans="1:8" s="175" customFormat="1" ht="12.75">
      <c r="A506" s="180"/>
      <c r="B506" s="181"/>
      <c r="C506" s="181"/>
      <c r="D506" s="181"/>
      <c r="E506" s="181"/>
      <c r="F506" s="181"/>
      <c r="G506" s="182"/>
      <c r="H506" s="180"/>
    </row>
    <row r="507" spans="1:8" s="175" customFormat="1" ht="12.75">
      <c r="A507" s="180"/>
      <c r="B507" s="181"/>
      <c r="C507" s="181"/>
      <c r="D507" s="181"/>
      <c r="E507" s="181"/>
      <c r="F507" s="181"/>
      <c r="G507" s="182"/>
      <c r="H507" s="180"/>
    </row>
    <row r="508" spans="1:8" s="175" customFormat="1" ht="13.5" thickBot="1">
      <c r="A508" s="183"/>
      <c r="B508" s="184"/>
      <c r="C508" s="184"/>
      <c r="D508" s="184"/>
      <c r="E508" s="185"/>
      <c r="F508" s="185"/>
      <c r="G508" s="186"/>
      <c r="H508" s="187"/>
    </row>
    <row r="509" spans="1:11" s="175" customFormat="1" ht="13.5" thickTop="1">
      <c r="A509" s="132"/>
      <c r="B509" s="133"/>
      <c r="C509" s="133"/>
      <c r="D509" s="131"/>
      <c r="E509" s="131"/>
      <c r="F509" s="131"/>
      <c r="G509" s="131"/>
      <c r="H509" s="131"/>
      <c r="I509" s="131"/>
      <c r="J509" s="131"/>
      <c r="K509" s="131"/>
    </row>
    <row r="510" spans="1:11" s="175" customFormat="1" ht="12.75">
      <c r="A510" s="132"/>
      <c r="B510" s="133"/>
      <c r="C510" s="133"/>
      <c r="D510" s="131"/>
      <c r="E510" s="131"/>
      <c r="F510" s="131"/>
      <c r="G510" s="131"/>
      <c r="H510" s="131"/>
      <c r="I510" s="131"/>
      <c r="J510" s="131"/>
      <c r="K510" s="131"/>
    </row>
    <row r="511" spans="1:11" s="175" customFormat="1" ht="12.75">
      <c r="A511" s="132"/>
      <c r="B511" s="133"/>
      <c r="C511" s="133"/>
      <c r="D511" s="131"/>
      <c r="E511" s="131"/>
      <c r="F511" s="131"/>
      <c r="G511" s="131"/>
      <c r="H511" s="131"/>
      <c r="I511" s="131"/>
      <c r="J511" s="131"/>
      <c r="K511" s="131"/>
    </row>
    <row r="512" spans="1:11" s="175" customFormat="1" ht="12.75">
      <c r="A512" s="132"/>
      <c r="B512" s="133"/>
      <c r="C512" s="133"/>
      <c r="D512" s="131"/>
      <c r="E512" s="131"/>
      <c r="F512" s="131"/>
      <c r="G512" s="131"/>
      <c r="H512" s="131"/>
      <c r="I512" s="131"/>
      <c r="J512" s="131"/>
      <c r="K512" s="131"/>
    </row>
    <row r="513" spans="1:11" s="175" customFormat="1" ht="12.75">
      <c r="A513" s="132"/>
      <c r="B513" s="133"/>
      <c r="C513" s="133"/>
      <c r="D513" s="131"/>
      <c r="E513" s="131"/>
      <c r="F513" s="131"/>
      <c r="G513" s="131"/>
      <c r="H513" s="131"/>
      <c r="I513" s="131"/>
      <c r="J513" s="131"/>
      <c r="K513" s="131"/>
    </row>
    <row r="514" spans="1:11" s="175" customFormat="1" ht="12.75">
      <c r="A514" s="132"/>
      <c r="B514" s="133"/>
      <c r="C514" s="133"/>
      <c r="D514" s="131"/>
      <c r="E514" s="131"/>
      <c r="F514" s="131"/>
      <c r="G514" s="131"/>
      <c r="H514" s="131"/>
      <c r="I514" s="131"/>
      <c r="J514" s="131"/>
      <c r="K514" s="131"/>
    </row>
    <row r="515" spans="1:11" s="175" customFormat="1" ht="12.75">
      <c r="A515" s="132"/>
      <c r="B515" s="133"/>
      <c r="C515" s="133"/>
      <c r="D515" s="131"/>
      <c r="E515" s="131"/>
      <c r="F515" s="131"/>
      <c r="G515" s="131"/>
      <c r="H515" s="131"/>
      <c r="I515" s="131"/>
      <c r="J515" s="131"/>
      <c r="K515" s="131"/>
    </row>
    <row r="516" spans="1:11" s="175" customFormat="1" ht="12.75">
      <c r="A516" s="132"/>
      <c r="B516" s="133"/>
      <c r="C516" s="133"/>
      <c r="D516" s="131"/>
      <c r="E516" s="131"/>
      <c r="F516" s="131"/>
      <c r="G516" s="131"/>
      <c r="H516" s="131"/>
      <c r="I516" s="131"/>
      <c r="J516" s="131"/>
      <c r="K516" s="131"/>
    </row>
    <row r="517" spans="1:11" s="175" customFormat="1" ht="12.75">
      <c r="A517" s="132"/>
      <c r="B517" s="133"/>
      <c r="C517" s="133"/>
      <c r="D517" s="131"/>
      <c r="E517" s="131"/>
      <c r="F517" s="131"/>
      <c r="G517" s="131"/>
      <c r="H517" s="131"/>
      <c r="I517" s="131"/>
      <c r="J517" s="131"/>
      <c r="K517" s="131"/>
    </row>
    <row r="518" spans="1:11" s="175" customFormat="1" ht="12.75">
      <c r="A518" s="132"/>
      <c r="B518" s="133"/>
      <c r="C518" s="133"/>
      <c r="D518" s="131"/>
      <c r="E518" s="131"/>
      <c r="F518" s="131"/>
      <c r="G518" s="131"/>
      <c r="H518" s="131"/>
      <c r="I518" s="131"/>
      <c r="J518" s="131"/>
      <c r="K518" s="131"/>
    </row>
    <row r="519" spans="1:11" s="175" customFormat="1" ht="12.75">
      <c r="A519" s="132"/>
      <c r="B519" s="133"/>
      <c r="C519" s="133"/>
      <c r="D519" s="131"/>
      <c r="E519" s="131"/>
      <c r="F519" s="131"/>
      <c r="G519" s="131"/>
      <c r="H519" s="131"/>
      <c r="I519" s="131"/>
      <c r="J519" s="131"/>
      <c r="K519" s="131"/>
    </row>
    <row r="520" spans="1:11" s="175" customFormat="1" ht="12.75">
      <c r="A520" s="132"/>
      <c r="B520" s="133"/>
      <c r="C520" s="133"/>
      <c r="D520" s="131"/>
      <c r="E520" s="131"/>
      <c r="F520" s="131"/>
      <c r="G520" s="131"/>
      <c r="H520" s="131"/>
      <c r="I520" s="131"/>
      <c r="J520" s="131"/>
      <c r="K520" s="131"/>
    </row>
    <row r="521" spans="1:11" s="175" customFormat="1" ht="12.75">
      <c r="A521" s="132"/>
      <c r="B521" s="133"/>
      <c r="C521" s="133"/>
      <c r="D521" s="131"/>
      <c r="E521" s="131"/>
      <c r="F521" s="131"/>
      <c r="G521" s="131"/>
      <c r="H521" s="131"/>
      <c r="I521" s="131"/>
      <c r="J521" s="131"/>
      <c r="K521" s="131"/>
    </row>
    <row r="522" spans="1:11" s="175" customFormat="1" ht="12.75">
      <c r="A522" s="132"/>
      <c r="B522" s="133"/>
      <c r="C522" s="133"/>
      <c r="D522" s="131"/>
      <c r="E522" s="131"/>
      <c r="F522" s="131"/>
      <c r="G522" s="131"/>
      <c r="H522" s="131"/>
      <c r="I522" s="131"/>
      <c r="J522" s="131"/>
      <c r="K522" s="131"/>
    </row>
    <row r="523" spans="1:11" s="175" customFormat="1" ht="12.75">
      <c r="A523" s="132"/>
      <c r="B523" s="133"/>
      <c r="C523" s="133"/>
      <c r="D523" s="131"/>
      <c r="E523" s="131"/>
      <c r="F523" s="131"/>
      <c r="G523" s="131"/>
      <c r="H523" s="131"/>
      <c r="I523" s="131"/>
      <c r="J523" s="131"/>
      <c r="K523" s="131"/>
    </row>
    <row r="524" spans="1:3" s="131" customFormat="1" ht="12.75">
      <c r="A524" s="132"/>
      <c r="B524" s="133"/>
      <c r="C524" s="133"/>
    </row>
    <row r="525" spans="1:3" s="131" customFormat="1" ht="12.75">
      <c r="A525" s="132"/>
      <c r="B525" s="133"/>
      <c r="C525" s="133"/>
    </row>
    <row r="526" spans="1:3" s="131" customFormat="1" ht="12.75">
      <c r="A526" s="132"/>
      <c r="B526" s="133"/>
      <c r="C526" s="133"/>
    </row>
    <row r="527" spans="1:3" s="131" customFormat="1" ht="12.75">
      <c r="A527" s="132"/>
      <c r="B527" s="133"/>
      <c r="C527" s="133"/>
    </row>
    <row r="528" spans="1:3" s="131" customFormat="1" ht="12.75">
      <c r="A528" s="132"/>
      <c r="B528" s="133"/>
      <c r="C528" s="133"/>
    </row>
    <row r="529" spans="1:3" s="131" customFormat="1" ht="12.75">
      <c r="A529" s="132"/>
      <c r="B529" s="133"/>
      <c r="C529" s="133"/>
    </row>
    <row r="530" spans="1:3" s="131" customFormat="1" ht="12.75">
      <c r="A530" s="132"/>
      <c r="B530" s="133"/>
      <c r="C530" s="133"/>
    </row>
    <row r="531" spans="1:3" s="131" customFormat="1" ht="12.75">
      <c r="A531" s="132"/>
      <c r="B531" s="133"/>
      <c r="C531" s="133"/>
    </row>
    <row r="532" spans="1:3" s="131" customFormat="1" ht="12.75">
      <c r="A532" s="132"/>
      <c r="B532" s="133"/>
      <c r="C532" s="133"/>
    </row>
    <row r="533" spans="1:3" s="131" customFormat="1" ht="12.75">
      <c r="A533" s="132"/>
      <c r="B533" s="133"/>
      <c r="C533" s="133"/>
    </row>
    <row r="534" spans="1:3" s="131" customFormat="1" ht="12.75">
      <c r="A534" s="132"/>
      <c r="B534" s="133"/>
      <c r="C534" s="133"/>
    </row>
    <row r="535" spans="1:3" s="131" customFormat="1" ht="12.75">
      <c r="A535" s="132"/>
      <c r="B535" s="133"/>
      <c r="C535" s="133"/>
    </row>
    <row r="536" spans="1:3" s="131" customFormat="1" ht="12.75">
      <c r="A536" s="132"/>
      <c r="B536" s="133"/>
      <c r="C536" s="133"/>
    </row>
    <row r="537" spans="1:3" s="131" customFormat="1" ht="12.75">
      <c r="A537" s="132"/>
      <c r="B537" s="133"/>
      <c r="C537" s="133"/>
    </row>
    <row r="538" spans="1:3" s="131" customFormat="1" ht="12.75">
      <c r="A538" s="132"/>
      <c r="B538" s="133"/>
      <c r="C538" s="133"/>
    </row>
    <row r="539" spans="1:3" s="131" customFormat="1" ht="12.75">
      <c r="A539" s="132"/>
      <c r="B539" s="133"/>
      <c r="C539" s="133"/>
    </row>
    <row r="540" spans="1:3" s="131" customFormat="1" ht="12.75">
      <c r="A540" s="132"/>
      <c r="B540" s="133"/>
      <c r="C540" s="133"/>
    </row>
    <row r="541" spans="1:3" s="131" customFormat="1" ht="12.75">
      <c r="A541" s="132"/>
      <c r="B541" s="133"/>
      <c r="C541" s="133"/>
    </row>
    <row r="542" spans="1:3" s="131" customFormat="1" ht="12.75">
      <c r="A542" s="132"/>
      <c r="B542" s="133"/>
      <c r="C542" s="133"/>
    </row>
    <row r="543" spans="1:3" s="131" customFormat="1" ht="12.75">
      <c r="A543" s="132"/>
      <c r="B543" s="133"/>
      <c r="C543" s="133"/>
    </row>
    <row r="544" spans="1:3" s="131" customFormat="1" ht="12.75">
      <c r="A544" s="132"/>
      <c r="B544" s="133"/>
      <c r="C544" s="133"/>
    </row>
    <row r="545" spans="1:3" s="131" customFormat="1" ht="12.75">
      <c r="A545" s="132"/>
      <c r="B545" s="133"/>
      <c r="C545" s="133"/>
    </row>
    <row r="546" spans="1:3" s="131" customFormat="1" ht="12.75">
      <c r="A546" s="132"/>
      <c r="B546" s="133"/>
      <c r="C546" s="133"/>
    </row>
    <row r="547" spans="1:3" s="131" customFormat="1" ht="12.75">
      <c r="A547" s="132"/>
      <c r="B547" s="133"/>
      <c r="C547" s="133"/>
    </row>
    <row r="548" spans="1:3" s="131" customFormat="1" ht="12.75">
      <c r="A548" s="132"/>
      <c r="B548" s="133"/>
      <c r="C548" s="133"/>
    </row>
    <row r="549" spans="1:3" s="131" customFormat="1" ht="12.75">
      <c r="A549" s="132"/>
      <c r="B549" s="133"/>
      <c r="C549" s="133"/>
    </row>
    <row r="550" spans="1:3" s="131" customFormat="1" ht="12.75">
      <c r="A550" s="132"/>
      <c r="B550" s="133"/>
      <c r="C550" s="133"/>
    </row>
    <row r="551" spans="1:3" s="131" customFormat="1" ht="12.75">
      <c r="A551" s="132"/>
      <c r="B551" s="133"/>
      <c r="C551" s="133"/>
    </row>
    <row r="552" spans="1:3" s="131" customFormat="1" ht="12.75">
      <c r="A552" s="132"/>
      <c r="B552" s="133"/>
      <c r="C552" s="133"/>
    </row>
    <row r="553" spans="1:3" s="131" customFormat="1" ht="12.75">
      <c r="A553" s="132"/>
      <c r="B553" s="133"/>
      <c r="C553" s="133"/>
    </row>
    <row r="554" spans="1:3" s="131" customFormat="1" ht="12.75">
      <c r="A554" s="132"/>
      <c r="B554" s="133"/>
      <c r="C554" s="133"/>
    </row>
    <row r="555" spans="1:3" s="131" customFormat="1" ht="12.75">
      <c r="A555" s="132"/>
      <c r="B555" s="133"/>
      <c r="C555" s="133"/>
    </row>
    <row r="556" spans="1:3" s="131" customFormat="1" ht="12.75">
      <c r="A556" s="132"/>
      <c r="B556" s="133"/>
      <c r="C556" s="133"/>
    </row>
    <row r="557" spans="1:3" s="131" customFormat="1" ht="12.75">
      <c r="A557" s="132"/>
      <c r="B557" s="133"/>
      <c r="C557" s="133"/>
    </row>
    <row r="558" spans="1:3" s="131" customFormat="1" ht="12.75">
      <c r="A558" s="132"/>
      <c r="B558" s="133"/>
      <c r="C558" s="133"/>
    </row>
    <row r="559" spans="1:3" s="131" customFormat="1" ht="12.75">
      <c r="A559" s="132"/>
      <c r="B559" s="133"/>
      <c r="C559" s="133"/>
    </row>
    <row r="560" spans="1:3" s="131" customFormat="1" ht="12.75">
      <c r="A560" s="132"/>
      <c r="B560" s="133"/>
      <c r="C560" s="133"/>
    </row>
    <row r="561" spans="1:3" s="131" customFormat="1" ht="12.75">
      <c r="A561" s="132"/>
      <c r="B561" s="133"/>
      <c r="C561" s="133"/>
    </row>
    <row r="562" spans="1:3" s="131" customFormat="1" ht="12.75">
      <c r="A562" s="132"/>
      <c r="B562" s="133"/>
      <c r="C562" s="133"/>
    </row>
    <row r="563" spans="1:3" s="131" customFormat="1" ht="12.75">
      <c r="A563" s="132"/>
      <c r="B563" s="133"/>
      <c r="C563" s="133"/>
    </row>
    <row r="564" spans="1:3" s="131" customFormat="1" ht="12.75">
      <c r="A564" s="132"/>
      <c r="B564" s="133"/>
      <c r="C564" s="133"/>
    </row>
    <row r="565" spans="1:3" s="131" customFormat="1" ht="12.75">
      <c r="A565" s="132"/>
      <c r="B565" s="133"/>
      <c r="C565" s="133"/>
    </row>
    <row r="566" spans="1:3" s="131" customFormat="1" ht="12.75">
      <c r="A566" s="132"/>
      <c r="B566" s="133"/>
      <c r="C566" s="133"/>
    </row>
    <row r="567" spans="1:3" s="131" customFormat="1" ht="12.75">
      <c r="A567" s="132"/>
      <c r="B567" s="133"/>
      <c r="C567" s="133"/>
    </row>
    <row r="568" spans="1:3" s="131" customFormat="1" ht="12.75">
      <c r="A568" s="132"/>
      <c r="B568" s="133"/>
      <c r="C568" s="133"/>
    </row>
    <row r="569" spans="1:3" s="131" customFormat="1" ht="12.75">
      <c r="A569" s="132"/>
      <c r="B569" s="133"/>
      <c r="C569" s="133"/>
    </row>
    <row r="570" spans="1:3" s="131" customFormat="1" ht="12.75">
      <c r="A570" s="132"/>
      <c r="B570" s="133"/>
      <c r="C570" s="133"/>
    </row>
    <row r="571" spans="1:3" s="131" customFormat="1" ht="12.75">
      <c r="A571" s="132"/>
      <c r="B571" s="133"/>
      <c r="C571" s="133"/>
    </row>
    <row r="572" spans="1:3" s="131" customFormat="1" ht="12.75">
      <c r="A572" s="132"/>
      <c r="B572" s="133"/>
      <c r="C572" s="133"/>
    </row>
    <row r="573" spans="1:3" s="131" customFormat="1" ht="12.75">
      <c r="A573" s="132"/>
      <c r="B573" s="133"/>
      <c r="C573" s="133"/>
    </row>
    <row r="574" spans="1:3" s="131" customFormat="1" ht="12.75">
      <c r="A574" s="132"/>
      <c r="B574" s="133"/>
      <c r="C574" s="133"/>
    </row>
    <row r="575" spans="1:3" s="131" customFormat="1" ht="12.75">
      <c r="A575" s="132"/>
      <c r="B575" s="133"/>
      <c r="C575" s="133"/>
    </row>
    <row r="576" spans="1:3" s="131" customFormat="1" ht="12.75">
      <c r="A576" s="132"/>
      <c r="B576" s="133"/>
      <c r="C576" s="133"/>
    </row>
    <row r="577" spans="1:3" s="131" customFormat="1" ht="12.75">
      <c r="A577" s="132"/>
      <c r="B577" s="133"/>
      <c r="C577" s="133"/>
    </row>
    <row r="578" spans="1:3" s="131" customFormat="1" ht="12.75">
      <c r="A578" s="132"/>
      <c r="B578" s="133"/>
      <c r="C578" s="133"/>
    </row>
    <row r="579" spans="1:3" s="131" customFormat="1" ht="12.75">
      <c r="A579" s="132"/>
      <c r="B579" s="133"/>
      <c r="C579" s="133"/>
    </row>
    <row r="580" spans="1:3" s="131" customFormat="1" ht="12.75">
      <c r="A580" s="132"/>
      <c r="B580" s="133"/>
      <c r="C580" s="133"/>
    </row>
    <row r="581" spans="1:3" s="131" customFormat="1" ht="12.75">
      <c r="A581" s="132"/>
      <c r="B581" s="133"/>
      <c r="C581" s="133"/>
    </row>
    <row r="582" spans="1:3" s="131" customFormat="1" ht="12.75">
      <c r="A582" s="132"/>
      <c r="B582" s="133"/>
      <c r="C582" s="133"/>
    </row>
    <row r="583" spans="1:3" s="131" customFormat="1" ht="12.75">
      <c r="A583" s="132"/>
      <c r="B583" s="133"/>
      <c r="C583" s="133"/>
    </row>
    <row r="584" spans="1:3" s="131" customFormat="1" ht="12.75">
      <c r="A584" s="132"/>
      <c r="B584" s="133"/>
      <c r="C584" s="133"/>
    </row>
    <row r="585" spans="1:3" s="131" customFormat="1" ht="12.75">
      <c r="A585" s="132"/>
      <c r="B585" s="133"/>
      <c r="C585" s="133"/>
    </row>
    <row r="586" spans="1:3" s="131" customFormat="1" ht="12.75">
      <c r="A586" s="132"/>
      <c r="B586" s="133"/>
      <c r="C586" s="133"/>
    </row>
    <row r="587" spans="1:3" s="131" customFormat="1" ht="12.75">
      <c r="A587" s="132"/>
      <c r="B587" s="133"/>
      <c r="C587" s="133"/>
    </row>
    <row r="588" spans="1:3" s="131" customFormat="1" ht="12.75">
      <c r="A588" s="132"/>
      <c r="B588" s="133"/>
      <c r="C588" s="133"/>
    </row>
    <row r="589" spans="1:3" s="131" customFormat="1" ht="12.75">
      <c r="A589" s="132"/>
      <c r="B589" s="133"/>
      <c r="C589" s="133"/>
    </row>
    <row r="590" spans="1:3" s="131" customFormat="1" ht="12.75">
      <c r="A590" s="132"/>
      <c r="B590" s="133"/>
      <c r="C590" s="133"/>
    </row>
    <row r="591" spans="1:3" s="131" customFormat="1" ht="12.75">
      <c r="A591" s="132"/>
      <c r="B591" s="133"/>
      <c r="C591" s="133"/>
    </row>
    <row r="592" spans="1:3" s="131" customFormat="1" ht="12.75">
      <c r="A592" s="132"/>
      <c r="B592" s="133"/>
      <c r="C592" s="133"/>
    </row>
    <row r="593" spans="1:3" s="131" customFormat="1" ht="12.75">
      <c r="A593" s="132"/>
      <c r="B593" s="133"/>
      <c r="C593" s="133"/>
    </row>
    <row r="594" spans="1:3" s="131" customFormat="1" ht="12.75">
      <c r="A594" s="132"/>
      <c r="B594" s="133"/>
      <c r="C594" s="133"/>
    </row>
    <row r="595" spans="1:3" s="131" customFormat="1" ht="12.75">
      <c r="A595" s="132"/>
      <c r="B595" s="133"/>
      <c r="C595" s="133"/>
    </row>
    <row r="596" spans="1:3" s="131" customFormat="1" ht="12.75">
      <c r="A596" s="132"/>
      <c r="B596" s="133"/>
      <c r="C596" s="133"/>
    </row>
    <row r="597" spans="1:3" s="131" customFormat="1" ht="12.75">
      <c r="A597" s="132"/>
      <c r="B597" s="133"/>
      <c r="C597" s="133"/>
    </row>
    <row r="598" spans="1:3" s="131" customFormat="1" ht="12.75">
      <c r="A598" s="132"/>
      <c r="B598" s="133"/>
      <c r="C598" s="133"/>
    </row>
    <row r="599" spans="1:3" s="131" customFormat="1" ht="12.75">
      <c r="A599" s="132"/>
      <c r="B599" s="133"/>
      <c r="C599" s="133"/>
    </row>
    <row r="600" spans="1:3" s="131" customFormat="1" ht="12.75">
      <c r="A600" s="132"/>
      <c r="B600" s="133"/>
      <c r="C600" s="133"/>
    </row>
    <row r="601" spans="1:3" s="131" customFormat="1" ht="12.75">
      <c r="A601" s="132"/>
      <c r="B601" s="133"/>
      <c r="C601" s="133"/>
    </row>
    <row r="602" spans="1:3" s="131" customFormat="1" ht="12.75">
      <c r="A602" s="132"/>
      <c r="B602" s="133"/>
      <c r="C602" s="133"/>
    </row>
    <row r="603" spans="1:3" s="131" customFormat="1" ht="12.75">
      <c r="A603" s="132"/>
      <c r="B603" s="133"/>
      <c r="C603" s="133"/>
    </row>
    <row r="604" spans="1:3" s="131" customFormat="1" ht="12.75">
      <c r="A604" s="132"/>
      <c r="B604" s="133"/>
      <c r="C604" s="133"/>
    </row>
    <row r="605" spans="1:3" s="131" customFormat="1" ht="12.75">
      <c r="A605" s="132"/>
      <c r="B605" s="133"/>
      <c r="C605" s="133"/>
    </row>
    <row r="606" spans="1:3" s="131" customFormat="1" ht="12.75">
      <c r="A606" s="132"/>
      <c r="B606" s="133"/>
      <c r="C606" s="133"/>
    </row>
    <row r="607" spans="1:3" s="131" customFormat="1" ht="12.75">
      <c r="A607" s="132"/>
      <c r="B607" s="133"/>
      <c r="C607" s="133"/>
    </row>
    <row r="608" spans="1:3" s="131" customFormat="1" ht="12.75">
      <c r="A608" s="132"/>
      <c r="B608" s="133"/>
      <c r="C608" s="133"/>
    </row>
    <row r="609" spans="1:3" s="131" customFormat="1" ht="12.75">
      <c r="A609" s="132"/>
      <c r="B609" s="133"/>
      <c r="C609" s="133"/>
    </row>
    <row r="610" spans="1:3" s="131" customFormat="1" ht="12.75">
      <c r="A610" s="132"/>
      <c r="B610" s="133"/>
      <c r="C610" s="133"/>
    </row>
    <row r="611" spans="1:3" s="131" customFormat="1" ht="12.75">
      <c r="A611" s="132"/>
      <c r="B611" s="133"/>
      <c r="C611" s="133"/>
    </row>
    <row r="612" spans="1:3" s="131" customFormat="1" ht="12.75">
      <c r="A612" s="132"/>
      <c r="B612" s="133"/>
      <c r="C612" s="133"/>
    </row>
    <row r="613" spans="1:3" s="131" customFormat="1" ht="12.75">
      <c r="A613" s="132"/>
      <c r="B613" s="133"/>
      <c r="C613" s="133"/>
    </row>
    <row r="614" spans="1:3" s="131" customFormat="1" ht="12.75">
      <c r="A614" s="132"/>
      <c r="B614" s="133"/>
      <c r="C614" s="133"/>
    </row>
    <row r="615" spans="1:3" s="131" customFormat="1" ht="12.75">
      <c r="A615" s="132"/>
      <c r="B615" s="133"/>
      <c r="C615" s="133"/>
    </row>
    <row r="616" spans="1:3" s="131" customFormat="1" ht="12.75">
      <c r="A616" s="132"/>
      <c r="B616" s="133"/>
      <c r="C616" s="133"/>
    </row>
    <row r="617" spans="1:3" s="131" customFormat="1" ht="12.75">
      <c r="A617" s="132"/>
      <c r="B617" s="133"/>
      <c r="C617" s="133"/>
    </row>
    <row r="618" spans="1:3" s="131" customFormat="1" ht="12.75">
      <c r="A618" s="132"/>
      <c r="B618" s="133"/>
      <c r="C618" s="133"/>
    </row>
    <row r="619" spans="1:3" s="131" customFormat="1" ht="12.75">
      <c r="A619" s="132"/>
      <c r="B619" s="133"/>
      <c r="C619" s="133"/>
    </row>
    <row r="620" spans="1:3" s="131" customFormat="1" ht="12.75">
      <c r="A620" s="132"/>
      <c r="B620" s="133"/>
      <c r="C620" s="133"/>
    </row>
    <row r="621" spans="1:3" s="131" customFormat="1" ht="12.75">
      <c r="A621" s="132"/>
      <c r="B621" s="133"/>
      <c r="C621" s="133"/>
    </row>
    <row r="622" spans="1:3" s="131" customFormat="1" ht="12.75">
      <c r="A622" s="132"/>
      <c r="B622" s="133"/>
      <c r="C622" s="133"/>
    </row>
    <row r="623" spans="1:3" s="131" customFormat="1" ht="12.75">
      <c r="A623" s="132"/>
      <c r="B623" s="133"/>
      <c r="C623" s="133"/>
    </row>
    <row r="624" spans="1:3" s="131" customFormat="1" ht="12.75">
      <c r="A624" s="132"/>
      <c r="B624" s="133"/>
      <c r="C624" s="133"/>
    </row>
    <row r="625" spans="1:3" s="131" customFormat="1" ht="12.75">
      <c r="A625" s="132"/>
      <c r="B625" s="133"/>
      <c r="C625" s="133"/>
    </row>
    <row r="626" spans="1:3" s="131" customFormat="1" ht="12.75">
      <c r="A626" s="132"/>
      <c r="B626" s="133"/>
      <c r="C626" s="133"/>
    </row>
    <row r="627" spans="1:3" s="131" customFormat="1" ht="12.75">
      <c r="A627" s="132"/>
      <c r="B627" s="133"/>
      <c r="C627" s="133"/>
    </row>
    <row r="628" spans="1:3" s="131" customFormat="1" ht="12.75">
      <c r="A628" s="132"/>
      <c r="B628" s="133"/>
      <c r="C628" s="133"/>
    </row>
    <row r="629" spans="1:3" s="131" customFormat="1" ht="12.75">
      <c r="A629" s="132"/>
      <c r="B629" s="133"/>
      <c r="C629" s="133"/>
    </row>
    <row r="630" spans="1:3" s="131" customFormat="1" ht="12.75">
      <c r="A630" s="132"/>
      <c r="B630" s="133"/>
      <c r="C630" s="133"/>
    </row>
    <row r="631" spans="1:3" s="131" customFormat="1" ht="12.75">
      <c r="A631" s="132"/>
      <c r="B631" s="133"/>
      <c r="C631" s="133"/>
    </row>
    <row r="632" spans="1:3" s="131" customFormat="1" ht="12.75">
      <c r="A632" s="132"/>
      <c r="B632" s="133"/>
      <c r="C632" s="133"/>
    </row>
    <row r="633" spans="1:3" s="131" customFormat="1" ht="12.75">
      <c r="A633" s="132"/>
      <c r="B633" s="133"/>
      <c r="C633" s="133"/>
    </row>
    <row r="634" spans="1:3" s="131" customFormat="1" ht="12.75">
      <c r="A634" s="132"/>
      <c r="B634" s="133"/>
      <c r="C634" s="133"/>
    </row>
    <row r="635" spans="1:3" s="131" customFormat="1" ht="12.75">
      <c r="A635" s="132"/>
      <c r="B635" s="133"/>
      <c r="C635" s="133"/>
    </row>
    <row r="636" spans="1:3" s="131" customFormat="1" ht="12.75">
      <c r="A636" s="132"/>
      <c r="B636" s="133"/>
      <c r="C636" s="133"/>
    </row>
    <row r="637" spans="1:3" s="131" customFormat="1" ht="12.75">
      <c r="A637" s="132"/>
      <c r="B637" s="133"/>
      <c r="C637" s="133"/>
    </row>
    <row r="638" spans="1:3" s="131" customFormat="1" ht="12.75">
      <c r="A638" s="132"/>
      <c r="B638" s="133"/>
      <c r="C638" s="133"/>
    </row>
    <row r="639" spans="1:3" s="131" customFormat="1" ht="12.75">
      <c r="A639" s="132"/>
      <c r="B639" s="133"/>
      <c r="C639" s="133"/>
    </row>
    <row r="640" spans="1:3" s="131" customFormat="1" ht="12.75">
      <c r="A640" s="132"/>
      <c r="B640" s="133"/>
      <c r="C640" s="133"/>
    </row>
    <row r="641" spans="1:3" s="131" customFormat="1" ht="12.75">
      <c r="A641" s="132"/>
      <c r="B641" s="133"/>
      <c r="C641" s="133"/>
    </row>
    <row r="642" spans="1:3" s="131" customFormat="1" ht="12.75">
      <c r="A642" s="132"/>
      <c r="B642" s="133"/>
      <c r="C642" s="133"/>
    </row>
    <row r="643" spans="1:3" s="131" customFormat="1" ht="12.75">
      <c r="A643" s="132"/>
      <c r="B643" s="133"/>
      <c r="C643" s="133"/>
    </row>
    <row r="644" spans="1:3" s="131" customFormat="1" ht="12.75">
      <c r="A644" s="132"/>
      <c r="B644" s="133"/>
      <c r="C644" s="133"/>
    </row>
    <row r="645" spans="1:3" s="131" customFormat="1" ht="12.75">
      <c r="A645" s="132"/>
      <c r="B645" s="133"/>
      <c r="C645" s="133"/>
    </row>
    <row r="646" spans="1:3" s="131" customFormat="1" ht="12.75">
      <c r="A646" s="132"/>
      <c r="B646" s="133"/>
      <c r="C646" s="133"/>
    </row>
    <row r="647" spans="1:3" s="131" customFormat="1" ht="12.75">
      <c r="A647" s="132"/>
      <c r="B647" s="133"/>
      <c r="C647" s="133"/>
    </row>
    <row r="648" spans="1:3" s="131" customFormat="1" ht="12.75">
      <c r="A648" s="132"/>
      <c r="B648" s="133"/>
      <c r="C648" s="133"/>
    </row>
    <row r="649" spans="1:3" s="131" customFormat="1" ht="12.75">
      <c r="A649" s="132"/>
      <c r="B649" s="133"/>
      <c r="C649" s="133"/>
    </row>
    <row r="650" spans="1:3" s="131" customFormat="1" ht="12.75">
      <c r="A650" s="132"/>
      <c r="B650" s="133"/>
      <c r="C650" s="133"/>
    </row>
    <row r="651" spans="1:3" s="131" customFormat="1" ht="12.75">
      <c r="A651" s="132"/>
      <c r="B651" s="133"/>
      <c r="C651" s="133"/>
    </row>
    <row r="652" spans="1:3" s="131" customFormat="1" ht="12.75">
      <c r="A652" s="132"/>
      <c r="B652" s="133"/>
      <c r="C652" s="133"/>
    </row>
    <row r="653" spans="1:3" s="131" customFormat="1" ht="12.75">
      <c r="A653" s="132"/>
      <c r="B653" s="133"/>
      <c r="C653" s="133"/>
    </row>
    <row r="654" spans="1:3" s="131" customFormat="1" ht="12.75">
      <c r="A654" s="132"/>
      <c r="B654" s="133"/>
      <c r="C654" s="133"/>
    </row>
    <row r="655" spans="1:3" s="131" customFormat="1" ht="12.75">
      <c r="A655" s="132"/>
      <c r="B655" s="133"/>
      <c r="C655" s="133"/>
    </row>
    <row r="656" spans="1:3" s="131" customFormat="1" ht="12.75">
      <c r="A656" s="132"/>
      <c r="B656" s="133"/>
      <c r="C656" s="133"/>
    </row>
    <row r="657" spans="1:3" s="131" customFormat="1" ht="12.75">
      <c r="A657" s="132"/>
      <c r="B657" s="133"/>
      <c r="C657" s="133"/>
    </row>
    <row r="658" spans="1:3" s="131" customFormat="1" ht="12.75">
      <c r="A658" s="132"/>
      <c r="B658" s="133"/>
      <c r="C658" s="133"/>
    </row>
    <row r="659" spans="1:3" s="131" customFormat="1" ht="12.75">
      <c r="A659" s="132"/>
      <c r="B659" s="133"/>
      <c r="C659" s="133"/>
    </row>
    <row r="660" spans="1:3" s="131" customFormat="1" ht="12.75">
      <c r="A660" s="132"/>
      <c r="B660" s="133"/>
      <c r="C660" s="133"/>
    </row>
    <row r="661" spans="1:3" s="131" customFormat="1" ht="12.75">
      <c r="A661" s="132"/>
      <c r="B661" s="133"/>
      <c r="C661" s="133"/>
    </row>
    <row r="662" spans="1:3" s="131" customFormat="1" ht="12.75">
      <c r="A662" s="132"/>
      <c r="B662" s="133"/>
      <c r="C662" s="133"/>
    </row>
    <row r="663" spans="1:3" s="131" customFormat="1" ht="12.75">
      <c r="A663" s="132"/>
      <c r="B663" s="133"/>
      <c r="C663" s="133"/>
    </row>
    <row r="664" spans="1:3" s="131" customFormat="1" ht="12.75">
      <c r="A664" s="132"/>
      <c r="B664" s="133"/>
      <c r="C664" s="133"/>
    </row>
    <row r="665" spans="1:3" s="131" customFormat="1" ht="12.75">
      <c r="A665" s="132"/>
      <c r="B665" s="133"/>
      <c r="C665" s="133"/>
    </row>
    <row r="666" spans="1:3" s="131" customFormat="1" ht="12.75">
      <c r="A666" s="132"/>
      <c r="B666" s="133"/>
      <c r="C666" s="133"/>
    </row>
    <row r="667" spans="1:3" s="131" customFormat="1" ht="12.75">
      <c r="A667" s="132"/>
      <c r="B667" s="133"/>
      <c r="C667" s="133"/>
    </row>
    <row r="668" spans="1:3" s="131" customFormat="1" ht="12.75">
      <c r="A668" s="132"/>
      <c r="B668" s="133"/>
      <c r="C668" s="133"/>
    </row>
    <row r="669" spans="1:3" s="131" customFormat="1" ht="12.75">
      <c r="A669" s="132"/>
      <c r="B669" s="133"/>
      <c r="C669" s="133"/>
    </row>
    <row r="670" spans="1:3" s="131" customFormat="1" ht="12.75">
      <c r="A670" s="132"/>
      <c r="B670" s="133"/>
      <c r="C670" s="133"/>
    </row>
    <row r="671" spans="1:3" s="131" customFormat="1" ht="12.75">
      <c r="A671" s="132"/>
      <c r="B671" s="133"/>
      <c r="C671" s="133"/>
    </row>
    <row r="672" spans="1:3" s="131" customFormat="1" ht="12.75">
      <c r="A672" s="132"/>
      <c r="B672" s="133"/>
      <c r="C672" s="133"/>
    </row>
    <row r="673" spans="1:3" s="131" customFormat="1" ht="12.75">
      <c r="A673" s="132"/>
      <c r="B673" s="133"/>
      <c r="C673" s="133"/>
    </row>
    <row r="674" spans="1:3" s="131" customFormat="1" ht="12.75">
      <c r="A674" s="132"/>
      <c r="B674" s="133"/>
      <c r="C674" s="133"/>
    </row>
    <row r="675" spans="1:3" s="131" customFormat="1" ht="12.75">
      <c r="A675" s="132"/>
      <c r="B675" s="133"/>
      <c r="C675" s="133"/>
    </row>
    <row r="676" spans="1:3" s="131" customFormat="1" ht="12.75">
      <c r="A676" s="132"/>
      <c r="B676" s="133"/>
      <c r="C676" s="133"/>
    </row>
    <row r="677" spans="1:3" s="131" customFormat="1" ht="12.75">
      <c r="A677" s="132"/>
      <c r="B677" s="133"/>
      <c r="C677" s="133"/>
    </row>
    <row r="678" spans="1:3" s="131" customFormat="1" ht="12.75">
      <c r="A678" s="132"/>
      <c r="B678" s="133"/>
      <c r="C678" s="133"/>
    </row>
    <row r="679" spans="1:3" s="131" customFormat="1" ht="12.75">
      <c r="A679" s="132"/>
      <c r="B679" s="133"/>
      <c r="C679" s="133"/>
    </row>
    <row r="680" spans="1:3" s="131" customFormat="1" ht="12.75">
      <c r="A680" s="132"/>
      <c r="B680" s="133"/>
      <c r="C680" s="133"/>
    </row>
    <row r="681" spans="1:3" s="131" customFormat="1" ht="12.75">
      <c r="A681" s="132"/>
      <c r="B681" s="133"/>
      <c r="C681" s="133"/>
    </row>
    <row r="682" spans="1:3" s="131" customFormat="1" ht="12.75">
      <c r="A682" s="132"/>
      <c r="B682" s="133"/>
      <c r="C682" s="133"/>
    </row>
    <row r="683" spans="1:3" s="131" customFormat="1" ht="12.75">
      <c r="A683" s="132"/>
      <c r="B683" s="133"/>
      <c r="C683" s="133"/>
    </row>
    <row r="684" spans="1:3" s="131" customFormat="1" ht="12.75">
      <c r="A684" s="132"/>
      <c r="B684" s="133"/>
      <c r="C684" s="133"/>
    </row>
    <row r="685" spans="1:3" s="131" customFormat="1" ht="12.75">
      <c r="A685" s="132"/>
      <c r="B685" s="133"/>
      <c r="C685" s="133"/>
    </row>
    <row r="686" spans="1:3" s="131" customFormat="1" ht="12.75">
      <c r="A686" s="132"/>
      <c r="B686" s="133"/>
      <c r="C686" s="133"/>
    </row>
    <row r="687" spans="1:3" s="131" customFormat="1" ht="12.75">
      <c r="A687" s="132"/>
      <c r="B687" s="133"/>
      <c r="C687" s="133"/>
    </row>
    <row r="688" spans="1:3" s="131" customFormat="1" ht="12.75">
      <c r="A688" s="132"/>
      <c r="B688" s="133"/>
      <c r="C688" s="133"/>
    </row>
    <row r="689" spans="1:3" s="131" customFormat="1" ht="12.75">
      <c r="A689" s="132"/>
      <c r="B689" s="133"/>
      <c r="C689" s="133"/>
    </row>
    <row r="690" spans="1:3" s="131" customFormat="1" ht="12.75">
      <c r="A690" s="132"/>
      <c r="B690" s="133"/>
      <c r="C690" s="133"/>
    </row>
    <row r="691" spans="1:3" s="131" customFormat="1" ht="12.75">
      <c r="A691" s="132"/>
      <c r="B691" s="133"/>
      <c r="C691" s="133"/>
    </row>
    <row r="692" spans="1:3" s="131" customFormat="1" ht="12.75">
      <c r="A692" s="132"/>
      <c r="B692" s="133"/>
      <c r="C692" s="133"/>
    </row>
    <row r="693" spans="1:3" s="131" customFormat="1" ht="12.75">
      <c r="A693" s="132"/>
      <c r="B693" s="133"/>
      <c r="C693" s="133"/>
    </row>
    <row r="694" spans="1:3" s="131" customFormat="1" ht="12.75">
      <c r="A694" s="132"/>
      <c r="B694" s="133"/>
      <c r="C694" s="133"/>
    </row>
    <row r="695" spans="1:3" s="131" customFormat="1" ht="12.75">
      <c r="A695" s="132"/>
      <c r="B695" s="133"/>
      <c r="C695" s="133"/>
    </row>
    <row r="696" spans="1:3" s="131" customFormat="1" ht="12.75">
      <c r="A696" s="132"/>
      <c r="B696" s="133"/>
      <c r="C696" s="133"/>
    </row>
    <row r="697" spans="1:3" s="131" customFormat="1" ht="12.75">
      <c r="A697" s="132"/>
      <c r="B697" s="133"/>
      <c r="C697" s="133"/>
    </row>
    <row r="698" spans="1:3" s="131" customFormat="1" ht="12.75">
      <c r="A698" s="132"/>
      <c r="B698" s="133"/>
      <c r="C698" s="133"/>
    </row>
    <row r="699" spans="1:3" s="131" customFormat="1" ht="12.75">
      <c r="A699" s="132"/>
      <c r="B699" s="133"/>
      <c r="C699" s="133"/>
    </row>
    <row r="700" spans="1:3" s="131" customFormat="1" ht="12.75">
      <c r="A700" s="132"/>
      <c r="B700" s="133"/>
      <c r="C700" s="133"/>
    </row>
    <row r="701" spans="1:3" s="131" customFormat="1" ht="12.75">
      <c r="A701" s="132"/>
      <c r="B701" s="133"/>
      <c r="C701" s="133"/>
    </row>
    <row r="702" spans="1:3" s="131" customFormat="1" ht="12.75">
      <c r="A702" s="132"/>
      <c r="B702" s="133"/>
      <c r="C702" s="133"/>
    </row>
    <row r="703" spans="1:3" s="131" customFormat="1" ht="12.75">
      <c r="A703" s="132"/>
      <c r="B703" s="133"/>
      <c r="C703" s="133"/>
    </row>
    <row r="704" spans="1:3" s="131" customFormat="1" ht="12.75">
      <c r="A704" s="132"/>
      <c r="B704" s="133"/>
      <c r="C704" s="133"/>
    </row>
    <row r="705" spans="1:3" s="131" customFormat="1" ht="12.75">
      <c r="A705" s="132"/>
      <c r="B705" s="133"/>
      <c r="C705" s="133"/>
    </row>
    <row r="706" spans="1:3" s="131" customFormat="1" ht="12.75">
      <c r="A706" s="132"/>
      <c r="B706" s="133"/>
      <c r="C706" s="133"/>
    </row>
    <row r="707" spans="1:3" s="131" customFormat="1" ht="12.75">
      <c r="A707" s="132"/>
      <c r="B707" s="133"/>
      <c r="C707" s="133"/>
    </row>
    <row r="708" spans="1:3" s="131" customFormat="1" ht="12.75">
      <c r="A708" s="132"/>
      <c r="B708" s="133"/>
      <c r="C708" s="133"/>
    </row>
    <row r="709" spans="1:3" s="131" customFormat="1" ht="12.75">
      <c r="A709" s="132"/>
      <c r="B709" s="133"/>
      <c r="C709" s="133"/>
    </row>
    <row r="710" spans="1:3" s="131" customFormat="1" ht="12.75">
      <c r="A710" s="132"/>
      <c r="B710" s="133"/>
      <c r="C710" s="133"/>
    </row>
    <row r="711" spans="1:3" s="131" customFormat="1" ht="12.75">
      <c r="A711" s="132"/>
      <c r="B711" s="133"/>
      <c r="C711" s="133"/>
    </row>
    <row r="712" spans="1:3" s="131" customFormat="1" ht="12.75">
      <c r="A712" s="132"/>
      <c r="B712" s="133"/>
      <c r="C712" s="133"/>
    </row>
    <row r="713" spans="1:3" s="131" customFormat="1" ht="12.75">
      <c r="A713" s="132"/>
      <c r="B713" s="133"/>
      <c r="C713" s="133"/>
    </row>
    <row r="714" spans="1:3" s="131" customFormat="1" ht="12.75">
      <c r="A714" s="132"/>
      <c r="B714" s="133"/>
      <c r="C714" s="133"/>
    </row>
    <row r="715" spans="1:3" s="131" customFormat="1" ht="12.75">
      <c r="A715" s="132"/>
      <c r="B715" s="133"/>
      <c r="C715" s="133"/>
    </row>
    <row r="716" spans="1:3" s="131" customFormat="1" ht="12.75">
      <c r="A716" s="132"/>
      <c r="B716" s="133"/>
      <c r="C716" s="133"/>
    </row>
    <row r="717" spans="1:3" s="131" customFormat="1" ht="12.75">
      <c r="A717" s="132"/>
      <c r="B717" s="133"/>
      <c r="C717" s="133"/>
    </row>
    <row r="718" spans="1:3" s="131" customFormat="1" ht="12.75">
      <c r="A718" s="132"/>
      <c r="B718" s="133"/>
      <c r="C718" s="133"/>
    </row>
    <row r="719" spans="1:3" s="131" customFormat="1" ht="12.75">
      <c r="A719" s="132"/>
      <c r="B719" s="133"/>
      <c r="C719" s="133"/>
    </row>
    <row r="720" spans="1:3" s="131" customFormat="1" ht="12.75">
      <c r="A720" s="132"/>
      <c r="B720" s="133"/>
      <c r="C720" s="133"/>
    </row>
    <row r="721" spans="1:3" s="131" customFormat="1" ht="12.75">
      <c r="A721" s="132"/>
      <c r="B721" s="133"/>
      <c r="C721" s="133"/>
    </row>
    <row r="722" spans="1:3" s="131" customFormat="1" ht="12.75">
      <c r="A722" s="132"/>
      <c r="B722" s="133"/>
      <c r="C722" s="133"/>
    </row>
    <row r="723" spans="1:3" s="131" customFormat="1" ht="12.75">
      <c r="A723" s="132"/>
      <c r="B723" s="133"/>
      <c r="C723" s="133"/>
    </row>
    <row r="724" spans="1:3" s="131" customFormat="1" ht="12.75">
      <c r="A724" s="132"/>
      <c r="B724" s="133"/>
      <c r="C724" s="133"/>
    </row>
    <row r="725" spans="1:3" s="131" customFormat="1" ht="12.75">
      <c r="A725" s="132"/>
      <c r="B725" s="133"/>
      <c r="C725" s="133"/>
    </row>
    <row r="726" spans="1:3" s="131" customFormat="1" ht="12.75">
      <c r="A726" s="132"/>
      <c r="B726" s="133"/>
      <c r="C726" s="133"/>
    </row>
    <row r="727" spans="1:3" s="131" customFormat="1" ht="12.75">
      <c r="A727" s="132"/>
      <c r="B727" s="133"/>
      <c r="C727" s="133"/>
    </row>
    <row r="728" spans="1:3" s="131" customFormat="1" ht="12.75">
      <c r="A728" s="132"/>
      <c r="B728" s="133"/>
      <c r="C728" s="133"/>
    </row>
    <row r="729" spans="1:3" s="131" customFormat="1" ht="12.75">
      <c r="A729" s="132"/>
      <c r="B729" s="133"/>
      <c r="C729" s="133"/>
    </row>
    <row r="730" spans="1:3" s="131" customFormat="1" ht="12.75">
      <c r="A730" s="132"/>
      <c r="B730" s="133"/>
      <c r="C730" s="133"/>
    </row>
    <row r="731" spans="1:3" s="131" customFormat="1" ht="12.75">
      <c r="A731" s="132"/>
      <c r="B731" s="133"/>
      <c r="C731" s="133"/>
    </row>
    <row r="732" spans="1:3" s="131" customFormat="1" ht="12.75">
      <c r="A732" s="132"/>
      <c r="B732" s="133"/>
      <c r="C732" s="133"/>
    </row>
    <row r="733" spans="1:3" s="131" customFormat="1" ht="12.75">
      <c r="A733" s="132"/>
      <c r="B733" s="133"/>
      <c r="C733" s="133"/>
    </row>
    <row r="734" spans="1:3" s="131" customFormat="1" ht="12.75">
      <c r="A734" s="132"/>
      <c r="B734" s="133"/>
      <c r="C734" s="133"/>
    </row>
    <row r="735" spans="1:3" s="131" customFormat="1" ht="12.75">
      <c r="A735" s="132"/>
      <c r="B735" s="133"/>
      <c r="C735" s="133"/>
    </row>
    <row r="736" spans="1:3" s="131" customFormat="1" ht="12.75">
      <c r="A736" s="132"/>
      <c r="B736" s="133"/>
      <c r="C736" s="133"/>
    </row>
    <row r="737" spans="1:3" s="131" customFormat="1" ht="12.75">
      <c r="A737" s="132"/>
      <c r="B737" s="133"/>
      <c r="C737" s="133"/>
    </row>
    <row r="738" spans="1:3" s="131" customFormat="1" ht="12.75">
      <c r="A738" s="132"/>
      <c r="B738" s="133"/>
      <c r="C738" s="133"/>
    </row>
    <row r="739" spans="1:3" s="131" customFormat="1" ht="12.75">
      <c r="A739" s="132"/>
      <c r="B739" s="133"/>
      <c r="C739" s="133"/>
    </row>
    <row r="740" spans="1:3" s="131" customFormat="1" ht="12.75">
      <c r="A740" s="132"/>
      <c r="B740" s="133"/>
      <c r="C740" s="133"/>
    </row>
    <row r="741" spans="1:3" s="131" customFormat="1" ht="12.75">
      <c r="A741" s="132"/>
      <c r="B741" s="133"/>
      <c r="C741" s="133"/>
    </row>
    <row r="742" spans="1:3" s="131" customFormat="1" ht="12.75">
      <c r="A742" s="132"/>
      <c r="B742" s="133"/>
      <c r="C742" s="133"/>
    </row>
    <row r="743" spans="1:3" s="131" customFormat="1" ht="12.75">
      <c r="A743" s="132"/>
      <c r="B743" s="133"/>
      <c r="C743" s="133"/>
    </row>
    <row r="744" spans="1:3" s="131" customFormat="1" ht="12.75">
      <c r="A744" s="132"/>
      <c r="B744" s="133"/>
      <c r="C744" s="133"/>
    </row>
    <row r="745" spans="1:3" s="131" customFormat="1" ht="12.75">
      <c r="A745" s="132"/>
      <c r="B745" s="133"/>
      <c r="C745" s="133"/>
    </row>
    <row r="746" spans="1:3" s="131" customFormat="1" ht="12.75">
      <c r="A746" s="132"/>
      <c r="B746" s="133"/>
      <c r="C746" s="133"/>
    </row>
    <row r="747" spans="1:3" s="131" customFormat="1" ht="12.75">
      <c r="A747" s="132"/>
      <c r="B747" s="133"/>
      <c r="C747" s="133"/>
    </row>
    <row r="748" spans="1:3" s="131" customFormat="1" ht="12.75">
      <c r="A748" s="132"/>
      <c r="B748" s="133"/>
      <c r="C748" s="133"/>
    </row>
    <row r="749" spans="1:3" s="131" customFormat="1" ht="12.75">
      <c r="A749" s="132"/>
      <c r="B749" s="133"/>
      <c r="C749" s="133"/>
    </row>
    <row r="750" spans="1:3" s="131" customFormat="1" ht="12.75">
      <c r="A750" s="132"/>
      <c r="B750" s="133"/>
      <c r="C750" s="133"/>
    </row>
    <row r="751" spans="1:3" s="131" customFormat="1" ht="12.75">
      <c r="A751" s="132"/>
      <c r="B751" s="133"/>
      <c r="C751" s="133"/>
    </row>
    <row r="752" spans="1:3" s="131" customFormat="1" ht="12.75">
      <c r="A752" s="132"/>
      <c r="B752" s="133"/>
      <c r="C752" s="133"/>
    </row>
    <row r="753" spans="1:3" s="131" customFormat="1" ht="12.75">
      <c r="A753" s="132"/>
      <c r="B753" s="133"/>
      <c r="C753" s="133"/>
    </row>
    <row r="754" spans="1:3" s="131" customFormat="1" ht="12.75">
      <c r="A754" s="132"/>
      <c r="B754" s="133"/>
      <c r="C754" s="133"/>
    </row>
    <row r="755" spans="1:3" s="131" customFormat="1" ht="12.75">
      <c r="A755" s="132"/>
      <c r="B755" s="133"/>
      <c r="C755" s="133"/>
    </row>
    <row r="756" spans="1:3" s="131" customFormat="1" ht="12.75">
      <c r="A756" s="132"/>
      <c r="B756" s="133"/>
      <c r="C756" s="133"/>
    </row>
    <row r="757" spans="1:3" s="131" customFormat="1" ht="12.75">
      <c r="A757" s="132"/>
      <c r="B757" s="133"/>
      <c r="C757" s="133"/>
    </row>
    <row r="758" spans="1:3" s="131" customFormat="1" ht="12.75">
      <c r="A758" s="132"/>
      <c r="B758" s="133"/>
      <c r="C758" s="133"/>
    </row>
    <row r="759" spans="1:3" s="131" customFormat="1" ht="12.75">
      <c r="A759" s="132"/>
      <c r="B759" s="133"/>
      <c r="C759" s="133"/>
    </row>
    <row r="760" spans="1:3" s="131" customFormat="1" ht="12.75">
      <c r="A760" s="132"/>
      <c r="B760" s="133"/>
      <c r="C760" s="133"/>
    </row>
    <row r="761" spans="1:3" s="131" customFormat="1" ht="12.75">
      <c r="A761" s="132"/>
      <c r="B761" s="133"/>
      <c r="C761" s="133"/>
    </row>
    <row r="762" spans="1:3" s="131" customFormat="1" ht="12.75">
      <c r="A762" s="132"/>
      <c r="B762" s="133"/>
      <c r="C762" s="133"/>
    </row>
    <row r="763" spans="1:3" s="131" customFormat="1" ht="12.75">
      <c r="A763" s="132"/>
      <c r="B763" s="133"/>
      <c r="C763" s="133"/>
    </row>
    <row r="764" spans="1:3" s="131" customFormat="1" ht="12.75">
      <c r="A764" s="132"/>
      <c r="B764" s="133"/>
      <c r="C764" s="133"/>
    </row>
    <row r="765" spans="1:3" s="131" customFormat="1" ht="12.75">
      <c r="A765" s="132"/>
      <c r="B765" s="133"/>
      <c r="C765" s="133"/>
    </row>
    <row r="766" spans="1:3" s="131" customFormat="1" ht="12.75">
      <c r="A766" s="132"/>
      <c r="B766" s="133"/>
      <c r="C766" s="133"/>
    </row>
    <row r="767" spans="1:3" s="131" customFormat="1" ht="12.75">
      <c r="A767" s="132"/>
      <c r="B767" s="133"/>
      <c r="C767" s="133"/>
    </row>
    <row r="768" spans="1:3" s="131" customFormat="1" ht="12.75">
      <c r="A768" s="132"/>
      <c r="B768" s="133"/>
      <c r="C768" s="133"/>
    </row>
    <row r="769" spans="1:3" s="131" customFormat="1" ht="12.75">
      <c r="A769" s="132"/>
      <c r="B769" s="133"/>
      <c r="C769" s="133"/>
    </row>
    <row r="770" spans="1:3" s="131" customFormat="1" ht="12.75">
      <c r="A770" s="132"/>
      <c r="B770" s="133"/>
      <c r="C770" s="133"/>
    </row>
    <row r="771" spans="1:3" s="131" customFormat="1" ht="12.75">
      <c r="A771" s="132"/>
      <c r="B771" s="133"/>
      <c r="C771" s="133"/>
    </row>
    <row r="772" spans="1:3" s="131" customFormat="1" ht="12.75">
      <c r="A772" s="132"/>
      <c r="B772" s="133"/>
      <c r="C772" s="133"/>
    </row>
    <row r="773" spans="1:3" s="131" customFormat="1" ht="12.75">
      <c r="A773" s="132"/>
      <c r="B773" s="133"/>
      <c r="C773" s="133"/>
    </row>
    <row r="774" spans="1:3" s="131" customFormat="1" ht="12.75">
      <c r="A774" s="132"/>
      <c r="B774" s="133"/>
      <c r="C774" s="133"/>
    </row>
    <row r="775" spans="1:3" s="131" customFormat="1" ht="12.75">
      <c r="A775" s="132"/>
      <c r="B775" s="133"/>
      <c r="C775" s="133"/>
    </row>
    <row r="776" spans="1:3" s="131" customFormat="1" ht="12.75">
      <c r="A776" s="132"/>
      <c r="B776" s="133"/>
      <c r="C776" s="133"/>
    </row>
    <row r="777" spans="1:3" s="131" customFormat="1" ht="12.75">
      <c r="A777" s="132"/>
      <c r="B777" s="133"/>
      <c r="C777" s="133"/>
    </row>
    <row r="778" spans="1:3" s="131" customFormat="1" ht="12.75">
      <c r="A778" s="132"/>
      <c r="B778" s="133"/>
      <c r="C778" s="133"/>
    </row>
    <row r="779" spans="1:3" s="131" customFormat="1" ht="12.75">
      <c r="A779" s="132"/>
      <c r="B779" s="133"/>
      <c r="C779" s="133"/>
    </row>
    <row r="780" spans="1:3" s="131" customFormat="1" ht="12.75">
      <c r="A780" s="132"/>
      <c r="B780" s="133"/>
      <c r="C780" s="133"/>
    </row>
    <row r="781" spans="1:3" s="131" customFormat="1" ht="12.75">
      <c r="A781" s="132"/>
      <c r="B781" s="133"/>
      <c r="C781" s="133"/>
    </row>
    <row r="782" spans="1:3" s="131" customFormat="1" ht="12.75">
      <c r="A782" s="132"/>
      <c r="B782" s="133"/>
      <c r="C782" s="133"/>
    </row>
    <row r="783" spans="1:3" s="131" customFormat="1" ht="12.75">
      <c r="A783" s="132"/>
      <c r="B783" s="133"/>
      <c r="C783" s="133"/>
    </row>
    <row r="784" spans="1:3" s="131" customFormat="1" ht="12.75">
      <c r="A784" s="132"/>
      <c r="B784" s="133"/>
      <c r="C784" s="133"/>
    </row>
    <row r="785" spans="1:3" s="131" customFormat="1" ht="12.75">
      <c r="A785" s="132"/>
      <c r="B785" s="133"/>
      <c r="C785" s="133"/>
    </row>
    <row r="786" spans="1:3" s="131" customFormat="1" ht="12.75">
      <c r="A786" s="132"/>
      <c r="B786" s="133"/>
      <c r="C786" s="133"/>
    </row>
    <row r="787" spans="1:3" s="131" customFormat="1" ht="12.75">
      <c r="A787" s="132"/>
      <c r="B787" s="133"/>
      <c r="C787" s="133"/>
    </row>
    <row r="788" spans="1:3" s="131" customFormat="1" ht="12.75">
      <c r="A788" s="132"/>
      <c r="B788" s="133"/>
      <c r="C788" s="133"/>
    </row>
    <row r="789" spans="1:3" s="131" customFormat="1" ht="12.75">
      <c r="A789" s="132"/>
      <c r="B789" s="133"/>
      <c r="C789" s="133"/>
    </row>
    <row r="790" spans="1:3" s="131" customFormat="1" ht="12.75">
      <c r="A790" s="132"/>
      <c r="B790" s="133"/>
      <c r="C790" s="133"/>
    </row>
    <row r="791" spans="1:3" s="131" customFormat="1" ht="12.75">
      <c r="A791" s="132"/>
      <c r="B791" s="133"/>
      <c r="C791" s="133"/>
    </row>
    <row r="792" spans="1:3" s="131" customFormat="1" ht="12.75">
      <c r="A792" s="132"/>
      <c r="B792" s="133"/>
      <c r="C792" s="133"/>
    </row>
    <row r="793" spans="1:3" s="131" customFormat="1" ht="12.75">
      <c r="A793" s="132"/>
      <c r="B793" s="133"/>
      <c r="C793" s="133"/>
    </row>
    <row r="794" spans="1:3" s="131" customFormat="1" ht="12.75">
      <c r="A794" s="132"/>
      <c r="B794" s="133"/>
      <c r="C794" s="133"/>
    </row>
    <row r="795" spans="1:3" s="131" customFormat="1" ht="12.75">
      <c r="A795" s="132"/>
      <c r="B795" s="133"/>
      <c r="C795" s="133"/>
    </row>
    <row r="796" spans="1:3" s="131" customFormat="1" ht="12.75">
      <c r="A796" s="132"/>
      <c r="B796" s="133"/>
      <c r="C796" s="133"/>
    </row>
    <row r="797" spans="1:3" s="131" customFormat="1" ht="12.75">
      <c r="A797" s="132"/>
      <c r="B797" s="133"/>
      <c r="C797" s="133"/>
    </row>
    <row r="798" spans="1:3" s="131" customFormat="1" ht="12.75">
      <c r="A798" s="132"/>
      <c r="B798" s="133"/>
      <c r="C798" s="133"/>
    </row>
    <row r="799" spans="1:3" s="131" customFormat="1" ht="12.75">
      <c r="A799" s="132"/>
      <c r="B799" s="133"/>
      <c r="C799" s="133"/>
    </row>
    <row r="800" spans="1:3" s="131" customFormat="1" ht="12.75">
      <c r="A800" s="132"/>
      <c r="B800" s="133"/>
      <c r="C800" s="133"/>
    </row>
    <row r="801" spans="1:3" s="131" customFormat="1" ht="12.75">
      <c r="A801" s="132"/>
      <c r="B801" s="133"/>
      <c r="C801" s="133"/>
    </row>
    <row r="802" spans="1:3" s="131" customFormat="1" ht="12.75">
      <c r="A802" s="132"/>
      <c r="B802" s="133"/>
      <c r="C802" s="133"/>
    </row>
    <row r="803" spans="1:3" s="131" customFormat="1" ht="12.75">
      <c r="A803" s="132"/>
      <c r="B803" s="133"/>
      <c r="C803" s="133"/>
    </row>
    <row r="804" spans="1:3" s="131" customFormat="1" ht="12.75">
      <c r="A804" s="132"/>
      <c r="B804" s="133"/>
      <c r="C804" s="133"/>
    </row>
    <row r="805" spans="1:3" s="131" customFormat="1" ht="12.75">
      <c r="A805" s="132"/>
      <c r="B805" s="133"/>
      <c r="C805" s="133"/>
    </row>
    <row r="806" spans="1:3" s="131" customFormat="1" ht="12.75">
      <c r="A806" s="132"/>
      <c r="B806" s="133"/>
      <c r="C806" s="133"/>
    </row>
    <row r="807" spans="1:3" s="131" customFormat="1" ht="12.75">
      <c r="A807" s="132"/>
      <c r="B807" s="133"/>
      <c r="C807" s="133"/>
    </row>
    <row r="808" spans="1:3" s="131" customFormat="1" ht="12.75">
      <c r="A808" s="132"/>
      <c r="B808" s="133"/>
      <c r="C808" s="133"/>
    </row>
    <row r="809" spans="1:3" s="131" customFormat="1" ht="12.75">
      <c r="A809" s="132"/>
      <c r="B809" s="133"/>
      <c r="C809" s="133"/>
    </row>
    <row r="810" spans="1:3" s="131" customFormat="1" ht="12.75">
      <c r="A810" s="132"/>
      <c r="B810" s="133"/>
      <c r="C810" s="133"/>
    </row>
    <row r="811" spans="1:3" s="131" customFormat="1" ht="12.75">
      <c r="A811" s="132"/>
      <c r="B811" s="133"/>
      <c r="C811" s="133"/>
    </row>
    <row r="812" spans="1:3" s="131" customFormat="1" ht="12.75">
      <c r="A812" s="132"/>
      <c r="B812" s="133"/>
      <c r="C812" s="133"/>
    </row>
    <row r="813" spans="1:3" s="131" customFormat="1" ht="12.75">
      <c r="A813" s="132"/>
      <c r="B813" s="133"/>
      <c r="C813" s="133"/>
    </row>
    <row r="814" spans="1:3" s="131" customFormat="1" ht="12.75">
      <c r="A814" s="132"/>
      <c r="B814" s="133"/>
      <c r="C814" s="133"/>
    </row>
    <row r="815" spans="1:3" s="131" customFormat="1" ht="12.75">
      <c r="A815" s="132"/>
      <c r="B815" s="133"/>
      <c r="C815" s="133"/>
    </row>
    <row r="816" spans="1:3" s="131" customFormat="1" ht="12.75">
      <c r="A816" s="132"/>
      <c r="B816" s="133"/>
      <c r="C816" s="133"/>
    </row>
    <row r="817" spans="1:3" s="131" customFormat="1" ht="12.75">
      <c r="A817" s="132"/>
      <c r="B817" s="133"/>
      <c r="C817" s="133"/>
    </row>
    <row r="818" spans="1:3" s="131" customFormat="1" ht="12.75">
      <c r="A818" s="132"/>
      <c r="B818" s="133"/>
      <c r="C818" s="133"/>
    </row>
    <row r="819" spans="1:3" s="131" customFormat="1" ht="12.75">
      <c r="A819" s="132"/>
      <c r="B819" s="133"/>
      <c r="C819" s="133"/>
    </row>
    <row r="820" spans="1:3" s="131" customFormat="1" ht="12.75">
      <c r="A820" s="132"/>
      <c r="B820" s="133"/>
      <c r="C820" s="133"/>
    </row>
    <row r="821" spans="1:3" s="131" customFormat="1" ht="12.75">
      <c r="A821" s="132"/>
      <c r="B821" s="133"/>
      <c r="C821" s="133"/>
    </row>
    <row r="822" spans="1:3" s="131" customFormat="1" ht="12.75">
      <c r="A822" s="132"/>
      <c r="B822" s="133"/>
      <c r="C822" s="133"/>
    </row>
    <row r="823" spans="1:3" s="131" customFormat="1" ht="12.75">
      <c r="A823" s="132"/>
      <c r="B823" s="133"/>
      <c r="C823" s="133"/>
    </row>
    <row r="824" spans="1:3" s="131" customFormat="1" ht="12.75">
      <c r="A824" s="132"/>
      <c r="B824" s="133"/>
      <c r="C824" s="133"/>
    </row>
    <row r="825" spans="1:3" s="131" customFormat="1" ht="12.75">
      <c r="A825" s="132"/>
      <c r="B825" s="133"/>
      <c r="C825" s="133"/>
    </row>
    <row r="826" spans="1:3" s="131" customFormat="1" ht="12.75">
      <c r="A826" s="132"/>
      <c r="B826" s="133"/>
      <c r="C826" s="133"/>
    </row>
    <row r="827" spans="1:3" s="131" customFormat="1" ht="12.75">
      <c r="A827" s="132"/>
      <c r="B827" s="133"/>
      <c r="C827" s="133"/>
    </row>
    <row r="828" spans="1:3" s="131" customFormat="1" ht="12.75">
      <c r="A828" s="132"/>
      <c r="B828" s="133"/>
      <c r="C828" s="133"/>
    </row>
    <row r="829" spans="1:3" s="131" customFormat="1" ht="12.75">
      <c r="A829" s="132"/>
      <c r="B829" s="133"/>
      <c r="C829" s="133"/>
    </row>
    <row r="830" spans="1:3" s="131" customFormat="1" ht="12.75">
      <c r="A830" s="132"/>
      <c r="B830" s="133"/>
      <c r="C830" s="133"/>
    </row>
    <row r="831" spans="1:3" s="131" customFormat="1" ht="12.75">
      <c r="A831" s="132"/>
      <c r="B831" s="133"/>
      <c r="C831" s="133"/>
    </row>
    <row r="832" spans="1:3" s="131" customFormat="1" ht="12.75">
      <c r="A832" s="132"/>
      <c r="B832" s="133"/>
      <c r="C832" s="133"/>
    </row>
    <row r="833" spans="1:3" s="131" customFormat="1" ht="12.75">
      <c r="A833" s="132"/>
      <c r="B833" s="133"/>
      <c r="C833" s="133"/>
    </row>
    <row r="834" spans="1:3" s="131" customFormat="1" ht="12.75">
      <c r="A834" s="132"/>
      <c r="B834" s="133"/>
      <c r="C834" s="133"/>
    </row>
    <row r="835" spans="1:3" s="131" customFormat="1" ht="12.75">
      <c r="A835" s="132"/>
      <c r="B835" s="133"/>
      <c r="C835" s="133"/>
    </row>
    <row r="836" spans="1:3" s="131" customFormat="1" ht="12.75">
      <c r="A836" s="132"/>
      <c r="B836" s="133"/>
      <c r="C836" s="133"/>
    </row>
    <row r="837" spans="1:3" s="131" customFormat="1" ht="12.75">
      <c r="A837" s="132"/>
      <c r="B837" s="133"/>
      <c r="C837" s="133"/>
    </row>
    <row r="838" spans="1:3" s="131" customFormat="1" ht="12.75">
      <c r="A838" s="132"/>
      <c r="B838" s="133"/>
      <c r="C838" s="133"/>
    </row>
    <row r="839" spans="1:3" s="131" customFormat="1" ht="12.75">
      <c r="A839" s="132"/>
      <c r="B839" s="133"/>
      <c r="C839" s="133"/>
    </row>
    <row r="840" spans="1:3" s="131" customFormat="1" ht="12.75">
      <c r="A840" s="132"/>
      <c r="B840" s="133"/>
      <c r="C840" s="133"/>
    </row>
    <row r="841" spans="1:3" s="131" customFormat="1" ht="12.75">
      <c r="A841" s="132"/>
      <c r="B841" s="133"/>
      <c r="C841" s="133"/>
    </row>
    <row r="842" spans="1:3" s="131" customFormat="1" ht="12.75">
      <c r="A842" s="132"/>
      <c r="B842" s="133"/>
      <c r="C842" s="133"/>
    </row>
    <row r="843" spans="1:3" s="131" customFormat="1" ht="12.75">
      <c r="A843" s="132"/>
      <c r="B843" s="133"/>
      <c r="C843" s="133"/>
    </row>
    <row r="844" spans="1:3" s="131" customFormat="1" ht="12.75">
      <c r="A844" s="132"/>
      <c r="B844" s="133"/>
      <c r="C844" s="133"/>
    </row>
    <row r="845" spans="1:3" s="131" customFormat="1" ht="12.75">
      <c r="A845" s="132"/>
      <c r="B845" s="133"/>
      <c r="C845" s="133"/>
    </row>
    <row r="846" spans="1:3" s="131" customFormat="1" ht="12.75">
      <c r="A846" s="132"/>
      <c r="B846" s="133"/>
      <c r="C846" s="133"/>
    </row>
    <row r="847" spans="1:3" s="131" customFormat="1" ht="12.75">
      <c r="A847" s="132"/>
      <c r="B847" s="133"/>
      <c r="C847" s="133"/>
    </row>
    <row r="848" spans="1:3" s="131" customFormat="1" ht="12.75">
      <c r="A848" s="132"/>
      <c r="B848" s="133"/>
      <c r="C848" s="133"/>
    </row>
    <row r="849" spans="1:3" s="131" customFormat="1" ht="12.75">
      <c r="A849" s="132"/>
      <c r="B849" s="133"/>
      <c r="C849" s="133"/>
    </row>
    <row r="850" spans="1:3" s="131" customFormat="1" ht="12.75">
      <c r="A850" s="132"/>
      <c r="B850" s="133"/>
      <c r="C850" s="133"/>
    </row>
    <row r="851" spans="1:3" s="131" customFormat="1" ht="12.75">
      <c r="A851" s="132"/>
      <c r="B851" s="133"/>
      <c r="C851" s="133"/>
    </row>
    <row r="852" spans="1:3" s="131" customFormat="1" ht="12.75">
      <c r="A852" s="132"/>
      <c r="B852" s="133"/>
      <c r="C852" s="133"/>
    </row>
    <row r="853" spans="1:3" s="131" customFormat="1" ht="12.75">
      <c r="A853" s="132"/>
      <c r="B853" s="133"/>
      <c r="C853" s="133"/>
    </row>
    <row r="854" spans="1:3" s="131" customFormat="1" ht="12.75">
      <c r="A854" s="132"/>
      <c r="B854" s="133"/>
      <c r="C854" s="133"/>
    </row>
    <row r="855" spans="1:3" s="131" customFormat="1" ht="12.75">
      <c r="A855" s="132"/>
      <c r="B855" s="133"/>
      <c r="C855" s="133"/>
    </row>
    <row r="856" spans="1:3" s="131" customFormat="1" ht="12.75">
      <c r="A856" s="132"/>
      <c r="B856" s="133"/>
      <c r="C856" s="133"/>
    </row>
    <row r="857" spans="1:3" s="131" customFormat="1" ht="12.75">
      <c r="A857" s="132"/>
      <c r="B857" s="133"/>
      <c r="C857" s="133"/>
    </row>
    <row r="858" spans="1:3" s="131" customFormat="1" ht="12.75">
      <c r="A858" s="132"/>
      <c r="B858" s="133"/>
      <c r="C858" s="133"/>
    </row>
    <row r="859" spans="1:3" s="131" customFormat="1" ht="12.75">
      <c r="A859" s="132"/>
      <c r="B859" s="133"/>
      <c r="C859" s="133"/>
    </row>
    <row r="860" spans="1:3" s="131" customFormat="1" ht="12.75">
      <c r="A860" s="132"/>
      <c r="B860" s="133"/>
      <c r="C860" s="133"/>
    </row>
    <row r="861" spans="1:3" s="131" customFormat="1" ht="12.75">
      <c r="A861" s="132"/>
      <c r="B861" s="133"/>
      <c r="C861" s="133"/>
    </row>
    <row r="862" spans="1:3" s="131" customFormat="1" ht="12.75">
      <c r="A862" s="132"/>
      <c r="B862" s="133"/>
      <c r="C862" s="133"/>
    </row>
    <row r="863" spans="1:3" s="131" customFormat="1" ht="12.75">
      <c r="A863" s="132"/>
      <c r="B863" s="133"/>
      <c r="C863" s="133"/>
    </row>
    <row r="864" spans="1:3" s="131" customFormat="1" ht="12.75">
      <c r="A864" s="132"/>
      <c r="B864" s="133"/>
      <c r="C864" s="133"/>
    </row>
    <row r="865" spans="1:3" s="131" customFormat="1" ht="12.75">
      <c r="A865" s="132"/>
      <c r="B865" s="133"/>
      <c r="C865" s="133"/>
    </row>
    <row r="866" spans="1:3" s="131" customFormat="1" ht="12.75">
      <c r="A866" s="132"/>
      <c r="B866" s="133"/>
      <c r="C866" s="133"/>
    </row>
    <row r="867" spans="1:3" s="131" customFormat="1" ht="12.75">
      <c r="A867" s="132"/>
      <c r="B867" s="133"/>
      <c r="C867" s="133"/>
    </row>
    <row r="868" spans="1:3" s="131" customFormat="1" ht="12.75">
      <c r="A868" s="132"/>
      <c r="B868" s="133"/>
      <c r="C868" s="133"/>
    </row>
    <row r="869" spans="1:3" s="131" customFormat="1" ht="12.75">
      <c r="A869" s="132"/>
      <c r="B869" s="133"/>
      <c r="C869" s="133"/>
    </row>
    <row r="870" spans="1:3" s="131" customFormat="1" ht="12.75">
      <c r="A870" s="132"/>
      <c r="B870" s="133"/>
      <c r="C870" s="133"/>
    </row>
    <row r="871" spans="1:3" s="131" customFormat="1" ht="12.75">
      <c r="A871" s="132"/>
      <c r="B871" s="133"/>
      <c r="C871" s="133"/>
    </row>
    <row r="872" spans="1:3" s="131" customFormat="1" ht="12.75">
      <c r="A872" s="132"/>
      <c r="B872" s="133"/>
      <c r="C872" s="133"/>
    </row>
    <row r="873" spans="1:3" s="131" customFormat="1" ht="12.75">
      <c r="A873" s="132"/>
      <c r="B873" s="133"/>
      <c r="C873" s="133"/>
    </row>
    <row r="874" spans="1:3" s="131" customFormat="1" ht="12.75">
      <c r="A874" s="132"/>
      <c r="B874" s="133"/>
      <c r="C874" s="133"/>
    </row>
    <row r="875" spans="1:3" s="131" customFormat="1" ht="12.75">
      <c r="A875" s="132"/>
      <c r="B875" s="133"/>
      <c r="C875" s="133"/>
    </row>
    <row r="876" spans="1:3" s="131" customFormat="1" ht="12.75">
      <c r="A876" s="132"/>
      <c r="B876" s="133"/>
      <c r="C876" s="133"/>
    </row>
    <row r="877" spans="1:3" s="131" customFormat="1" ht="12.75">
      <c r="A877" s="132"/>
      <c r="B877" s="133"/>
      <c r="C877" s="133"/>
    </row>
    <row r="878" spans="1:3" s="131" customFormat="1" ht="12.75">
      <c r="A878" s="132"/>
      <c r="B878" s="133"/>
      <c r="C878" s="133"/>
    </row>
    <row r="879" spans="1:3" s="131" customFormat="1" ht="12.75">
      <c r="A879" s="132"/>
      <c r="B879" s="133"/>
      <c r="C879" s="133"/>
    </row>
    <row r="880" spans="1:3" s="131" customFormat="1" ht="12.75">
      <c r="A880" s="132"/>
      <c r="B880" s="133"/>
      <c r="C880" s="133"/>
    </row>
    <row r="881" spans="1:3" s="131" customFormat="1" ht="12.75">
      <c r="A881" s="132"/>
      <c r="B881" s="133"/>
      <c r="C881" s="133"/>
    </row>
    <row r="882" spans="1:3" s="131" customFormat="1" ht="12.75">
      <c r="A882" s="132"/>
      <c r="B882" s="133"/>
      <c r="C882" s="133"/>
    </row>
    <row r="883" spans="1:3" s="131" customFormat="1" ht="12.75">
      <c r="A883" s="132"/>
      <c r="B883" s="133"/>
      <c r="C883" s="133"/>
    </row>
    <row r="884" spans="1:3" s="131" customFormat="1" ht="12.75">
      <c r="A884" s="132"/>
      <c r="B884" s="133"/>
      <c r="C884" s="133"/>
    </row>
    <row r="885" spans="1:3" s="131" customFormat="1" ht="12.75">
      <c r="A885" s="132"/>
      <c r="B885" s="133"/>
      <c r="C885" s="133"/>
    </row>
    <row r="886" spans="1:3" s="131" customFormat="1" ht="12.75">
      <c r="A886" s="132"/>
      <c r="B886" s="133"/>
      <c r="C886" s="133"/>
    </row>
    <row r="887" spans="1:3" s="131" customFormat="1" ht="12.75">
      <c r="A887" s="132"/>
      <c r="B887" s="133"/>
      <c r="C887" s="133"/>
    </row>
    <row r="888" spans="1:3" s="131" customFormat="1" ht="12.75">
      <c r="A888" s="132"/>
      <c r="B888" s="133"/>
      <c r="C888" s="133"/>
    </row>
    <row r="889" spans="1:3" s="131" customFormat="1" ht="12.75">
      <c r="A889" s="132"/>
      <c r="B889" s="133"/>
      <c r="C889" s="133"/>
    </row>
    <row r="890" spans="1:3" s="131" customFormat="1" ht="12.75">
      <c r="A890" s="132"/>
      <c r="B890" s="133"/>
      <c r="C890" s="133"/>
    </row>
    <row r="891" spans="1:3" s="131" customFormat="1" ht="12.75">
      <c r="A891" s="132"/>
      <c r="B891" s="133"/>
      <c r="C891" s="133"/>
    </row>
    <row r="892" spans="1:3" s="131" customFormat="1" ht="12.75">
      <c r="A892" s="132"/>
      <c r="B892" s="133"/>
      <c r="C892" s="133"/>
    </row>
    <row r="893" spans="1:3" s="131" customFormat="1" ht="12.75">
      <c r="A893" s="132"/>
      <c r="B893" s="133"/>
      <c r="C893" s="133"/>
    </row>
    <row r="894" spans="1:3" s="131" customFormat="1" ht="12.75">
      <c r="A894" s="132"/>
      <c r="B894" s="133"/>
      <c r="C894" s="133"/>
    </row>
    <row r="895" spans="1:3" s="131" customFormat="1" ht="12.75">
      <c r="A895" s="132"/>
      <c r="B895" s="133"/>
      <c r="C895" s="133"/>
    </row>
    <row r="896" spans="1:3" s="131" customFormat="1" ht="12.75">
      <c r="A896" s="132"/>
      <c r="B896" s="133"/>
      <c r="C896" s="133"/>
    </row>
    <row r="897" spans="1:3" s="131" customFormat="1" ht="12.75">
      <c r="A897" s="132"/>
      <c r="B897" s="133"/>
      <c r="C897" s="133"/>
    </row>
    <row r="898" spans="1:3" s="131" customFormat="1" ht="12.75">
      <c r="A898" s="132"/>
      <c r="B898" s="133"/>
      <c r="C898" s="133"/>
    </row>
    <row r="899" spans="1:3" s="131" customFormat="1" ht="12.75">
      <c r="A899" s="132"/>
      <c r="B899" s="133"/>
      <c r="C899" s="133"/>
    </row>
    <row r="900" spans="1:3" s="131" customFormat="1" ht="12.75">
      <c r="A900" s="132"/>
      <c r="B900" s="133"/>
      <c r="C900" s="133"/>
    </row>
    <row r="901" spans="1:3" s="131" customFormat="1" ht="12.75">
      <c r="A901" s="132"/>
      <c r="B901" s="133"/>
      <c r="C901" s="133"/>
    </row>
    <row r="902" spans="1:3" s="131" customFormat="1" ht="12.75">
      <c r="A902" s="132"/>
      <c r="B902" s="133"/>
      <c r="C902" s="133"/>
    </row>
    <row r="903" spans="1:3" s="131" customFormat="1" ht="12.75">
      <c r="A903" s="132"/>
      <c r="B903" s="133"/>
      <c r="C903" s="133"/>
    </row>
    <row r="904" spans="1:3" s="131" customFormat="1" ht="12.75">
      <c r="A904" s="132"/>
      <c r="B904" s="133"/>
      <c r="C904" s="133"/>
    </row>
    <row r="905" spans="1:3" s="131" customFormat="1" ht="12.75">
      <c r="A905" s="132"/>
      <c r="B905" s="133"/>
      <c r="C905" s="133"/>
    </row>
    <row r="906" spans="1:3" s="131" customFormat="1" ht="12.75">
      <c r="A906" s="132"/>
      <c r="B906" s="133"/>
      <c r="C906" s="133"/>
    </row>
    <row r="907" spans="1:3" s="131" customFormat="1" ht="12.75">
      <c r="A907" s="132"/>
      <c r="B907" s="133"/>
      <c r="C907" s="133"/>
    </row>
    <row r="908" spans="1:3" s="131" customFormat="1" ht="12.75">
      <c r="A908" s="132"/>
      <c r="B908" s="133"/>
      <c r="C908" s="133"/>
    </row>
    <row r="909" spans="1:3" s="131" customFormat="1" ht="12.75">
      <c r="A909" s="132"/>
      <c r="B909" s="133"/>
      <c r="C909" s="133"/>
    </row>
    <row r="910" spans="1:3" s="131" customFormat="1" ht="12.75">
      <c r="A910" s="132"/>
      <c r="B910" s="133"/>
      <c r="C910" s="133"/>
    </row>
    <row r="911" spans="1:3" s="131" customFormat="1" ht="12.75">
      <c r="A911" s="132"/>
      <c r="B911" s="133"/>
      <c r="C911" s="133"/>
    </row>
    <row r="912" spans="1:3" s="131" customFormat="1" ht="12.75">
      <c r="A912" s="132"/>
      <c r="B912" s="133"/>
      <c r="C912" s="133"/>
    </row>
    <row r="913" spans="1:3" s="131" customFormat="1" ht="12.75">
      <c r="A913" s="132"/>
      <c r="B913" s="133"/>
      <c r="C913" s="133"/>
    </row>
    <row r="914" spans="1:3" s="131" customFormat="1" ht="12.75">
      <c r="A914" s="132"/>
      <c r="B914" s="133"/>
      <c r="C914" s="133"/>
    </row>
    <row r="915" spans="1:3" s="131" customFormat="1" ht="12.75">
      <c r="A915" s="132"/>
      <c r="B915" s="133"/>
      <c r="C915" s="133"/>
    </row>
    <row r="916" spans="1:3" s="131" customFormat="1" ht="12.75">
      <c r="A916" s="132"/>
      <c r="B916" s="133"/>
      <c r="C916" s="133"/>
    </row>
    <row r="917" spans="1:3" s="131" customFormat="1" ht="12.75">
      <c r="A917" s="132"/>
      <c r="B917" s="133"/>
      <c r="C917" s="133"/>
    </row>
    <row r="918" spans="1:3" s="131" customFormat="1" ht="12.75">
      <c r="A918" s="132"/>
      <c r="B918" s="133"/>
      <c r="C918" s="133"/>
    </row>
    <row r="919" spans="1:3" s="131" customFormat="1" ht="12.75">
      <c r="A919" s="132"/>
      <c r="B919" s="133"/>
      <c r="C919" s="133"/>
    </row>
    <row r="920" spans="1:3" s="131" customFormat="1" ht="12.75">
      <c r="A920" s="132"/>
      <c r="B920" s="133"/>
      <c r="C920" s="133"/>
    </row>
    <row r="921" spans="1:3" s="131" customFormat="1" ht="12.75">
      <c r="A921" s="132"/>
      <c r="B921" s="133"/>
      <c r="C921" s="133"/>
    </row>
    <row r="922" spans="1:3" s="131" customFormat="1" ht="12.75">
      <c r="A922" s="132"/>
      <c r="B922" s="133"/>
      <c r="C922" s="133"/>
    </row>
    <row r="923" spans="1:3" s="131" customFormat="1" ht="12.75">
      <c r="A923" s="132"/>
      <c r="B923" s="133"/>
      <c r="C923" s="133"/>
    </row>
    <row r="924" spans="1:3" s="131" customFormat="1" ht="12.75">
      <c r="A924" s="132"/>
      <c r="B924" s="133"/>
      <c r="C924" s="133"/>
    </row>
    <row r="925" spans="1:3" s="131" customFormat="1" ht="12.75">
      <c r="A925" s="132"/>
      <c r="B925" s="133"/>
      <c r="C925" s="133"/>
    </row>
    <row r="926" spans="1:3" s="131" customFormat="1" ht="12.75">
      <c r="A926" s="132"/>
      <c r="B926" s="133"/>
      <c r="C926" s="133"/>
    </row>
    <row r="927" spans="1:3" s="131" customFormat="1" ht="12.75">
      <c r="A927" s="132"/>
      <c r="B927" s="133"/>
      <c r="C927" s="133"/>
    </row>
    <row r="928" spans="1:3" s="131" customFormat="1" ht="12.75">
      <c r="A928" s="132"/>
      <c r="B928" s="133"/>
      <c r="C928" s="133"/>
    </row>
    <row r="929" spans="1:3" s="131" customFormat="1" ht="12.75">
      <c r="A929" s="132"/>
      <c r="B929" s="133"/>
      <c r="C929" s="133"/>
    </row>
    <row r="930" spans="1:3" s="131" customFormat="1" ht="12.75">
      <c r="A930" s="132"/>
      <c r="B930" s="133"/>
      <c r="C930" s="133"/>
    </row>
    <row r="931" spans="1:3" s="131" customFormat="1" ht="12.75">
      <c r="A931" s="132"/>
      <c r="B931" s="133"/>
      <c r="C931" s="133"/>
    </row>
    <row r="932" spans="1:3" s="131" customFormat="1" ht="12.75">
      <c r="A932" s="132"/>
      <c r="B932" s="133"/>
      <c r="C932" s="133"/>
    </row>
    <row r="933" spans="1:3" s="131" customFormat="1" ht="12.75">
      <c r="A933" s="132"/>
      <c r="B933" s="133"/>
      <c r="C933" s="133"/>
    </row>
    <row r="934" spans="1:3" s="131" customFormat="1" ht="12.75">
      <c r="A934" s="132"/>
      <c r="B934" s="133"/>
      <c r="C934" s="133"/>
    </row>
    <row r="935" spans="1:3" s="131" customFormat="1" ht="12.75">
      <c r="A935" s="132"/>
      <c r="B935" s="133"/>
      <c r="C935" s="133"/>
    </row>
    <row r="936" spans="1:3" s="131" customFormat="1" ht="12.75">
      <c r="A936" s="132"/>
      <c r="B936" s="133"/>
      <c r="C936" s="133"/>
    </row>
    <row r="937" spans="1:3" s="131" customFormat="1" ht="12.75">
      <c r="A937" s="132"/>
      <c r="B937" s="133"/>
      <c r="C937" s="133"/>
    </row>
    <row r="938" spans="1:3" s="131" customFormat="1" ht="12.75">
      <c r="A938" s="132"/>
      <c r="B938" s="133"/>
      <c r="C938" s="133"/>
    </row>
    <row r="939" spans="1:3" s="131" customFormat="1" ht="12.75">
      <c r="A939" s="132"/>
      <c r="B939" s="133"/>
      <c r="C939" s="133"/>
    </row>
    <row r="940" spans="1:3" s="131" customFormat="1" ht="12.75">
      <c r="A940" s="132"/>
      <c r="B940" s="133"/>
      <c r="C940" s="133"/>
    </row>
    <row r="941" spans="1:3" s="131" customFormat="1" ht="12.75">
      <c r="A941" s="132"/>
      <c r="B941" s="133"/>
      <c r="C941" s="133"/>
    </row>
    <row r="942" spans="1:3" s="131" customFormat="1" ht="12.75">
      <c r="A942" s="132"/>
      <c r="B942" s="133"/>
      <c r="C942" s="133"/>
    </row>
    <row r="943" spans="1:3" s="131" customFormat="1" ht="12.75">
      <c r="A943" s="132"/>
      <c r="B943" s="133"/>
      <c r="C943" s="133"/>
    </row>
    <row r="944" spans="1:3" s="131" customFormat="1" ht="12.75">
      <c r="A944" s="132"/>
      <c r="B944" s="133"/>
      <c r="C944" s="133"/>
    </row>
    <row r="945" spans="1:3" s="131" customFormat="1" ht="12.75">
      <c r="A945" s="132"/>
      <c r="B945" s="133"/>
      <c r="C945" s="133"/>
    </row>
    <row r="946" spans="1:3" s="131" customFormat="1" ht="12.75">
      <c r="A946" s="132"/>
      <c r="B946" s="133"/>
      <c r="C946" s="133"/>
    </row>
    <row r="947" spans="1:3" s="131" customFormat="1" ht="12.75">
      <c r="A947" s="132"/>
      <c r="B947" s="133"/>
      <c r="C947" s="133"/>
    </row>
    <row r="948" spans="1:3" s="131" customFormat="1" ht="12.75">
      <c r="A948" s="132"/>
      <c r="B948" s="133"/>
      <c r="C948" s="133"/>
    </row>
    <row r="949" spans="1:3" s="131" customFormat="1" ht="12.75">
      <c r="A949" s="132"/>
      <c r="B949" s="133"/>
      <c r="C949" s="133"/>
    </row>
    <row r="950" spans="1:3" s="131" customFormat="1" ht="12.75">
      <c r="A950" s="132"/>
      <c r="B950" s="133"/>
      <c r="C950" s="133"/>
    </row>
    <row r="951" spans="1:3" s="131" customFormat="1" ht="12.75">
      <c r="A951" s="132"/>
      <c r="B951" s="133"/>
      <c r="C951" s="133"/>
    </row>
    <row r="952" spans="1:3" s="131" customFormat="1" ht="12.75">
      <c r="A952" s="132"/>
      <c r="B952" s="133"/>
      <c r="C952" s="133"/>
    </row>
    <row r="953" spans="1:3" s="131" customFormat="1" ht="12.75">
      <c r="A953" s="132"/>
      <c r="B953" s="133"/>
      <c r="C953" s="133"/>
    </row>
    <row r="954" spans="1:3" s="131" customFormat="1" ht="12.75">
      <c r="A954" s="132"/>
      <c r="B954" s="133"/>
      <c r="C954" s="133"/>
    </row>
    <row r="955" spans="1:3" s="131" customFormat="1" ht="12.75">
      <c r="A955" s="132"/>
      <c r="B955" s="133"/>
      <c r="C955" s="133"/>
    </row>
    <row r="956" spans="1:3" s="131" customFormat="1" ht="12.75">
      <c r="A956" s="132"/>
      <c r="B956" s="133"/>
      <c r="C956" s="133"/>
    </row>
    <row r="957" spans="1:3" s="131" customFormat="1" ht="12.75">
      <c r="A957" s="132"/>
      <c r="B957" s="133"/>
      <c r="C957" s="133"/>
    </row>
    <row r="958" spans="1:3" s="131" customFormat="1" ht="12.75">
      <c r="A958" s="132"/>
      <c r="B958" s="133"/>
      <c r="C958" s="133"/>
    </row>
    <row r="959" spans="1:3" s="131" customFormat="1" ht="12.75">
      <c r="A959" s="132"/>
      <c r="B959" s="133"/>
      <c r="C959" s="133"/>
    </row>
    <row r="960" spans="1:3" s="131" customFormat="1" ht="12.75">
      <c r="A960" s="132"/>
      <c r="B960" s="133"/>
      <c r="C960" s="133"/>
    </row>
    <row r="961" spans="1:3" s="131" customFormat="1" ht="12.75">
      <c r="A961" s="132"/>
      <c r="B961" s="133"/>
      <c r="C961" s="133"/>
    </row>
    <row r="962" spans="1:3" s="131" customFormat="1" ht="12.75">
      <c r="A962" s="132"/>
      <c r="B962" s="133"/>
      <c r="C962" s="133"/>
    </row>
    <row r="963" spans="1:3" s="131" customFormat="1" ht="12.75">
      <c r="A963" s="132"/>
      <c r="B963" s="133"/>
      <c r="C963" s="133"/>
    </row>
    <row r="964" spans="1:3" s="131" customFormat="1" ht="12.75">
      <c r="A964" s="132"/>
      <c r="B964" s="133"/>
      <c r="C964" s="133"/>
    </row>
    <row r="965" spans="1:3" s="131" customFormat="1" ht="12.75">
      <c r="A965" s="132"/>
      <c r="B965" s="133"/>
      <c r="C965" s="133"/>
    </row>
    <row r="966" spans="1:3" s="131" customFormat="1" ht="12.75">
      <c r="A966" s="132"/>
      <c r="B966" s="133"/>
      <c r="C966" s="133"/>
    </row>
    <row r="967" spans="1:3" s="131" customFormat="1" ht="12.75">
      <c r="A967" s="132"/>
      <c r="B967" s="133"/>
      <c r="C967" s="133"/>
    </row>
    <row r="968" spans="1:3" s="131" customFormat="1" ht="12.75">
      <c r="A968" s="132"/>
      <c r="B968" s="133"/>
      <c r="C968" s="133"/>
    </row>
    <row r="969" spans="1:3" s="131" customFormat="1" ht="12.75">
      <c r="A969" s="132"/>
      <c r="B969" s="133"/>
      <c r="C969" s="133"/>
    </row>
    <row r="970" spans="1:3" s="131" customFormat="1" ht="12.75">
      <c r="A970" s="132"/>
      <c r="B970" s="133"/>
      <c r="C970" s="133"/>
    </row>
    <row r="971" spans="1:3" s="131" customFormat="1" ht="12.75">
      <c r="A971" s="132"/>
      <c r="B971" s="133"/>
      <c r="C971" s="133"/>
    </row>
    <row r="972" spans="1:3" s="131" customFormat="1" ht="12.75">
      <c r="A972" s="132"/>
      <c r="B972" s="133"/>
      <c r="C972" s="133"/>
    </row>
    <row r="973" spans="1:3" s="131" customFormat="1" ht="12.75">
      <c r="A973" s="132"/>
      <c r="B973" s="133"/>
      <c r="C973" s="133"/>
    </row>
    <row r="974" spans="1:3" s="131" customFormat="1" ht="12.75">
      <c r="A974" s="132"/>
      <c r="B974" s="133"/>
      <c r="C974" s="133"/>
    </row>
    <row r="975" spans="1:3" s="131" customFormat="1" ht="12.75">
      <c r="A975" s="132"/>
      <c r="B975" s="133"/>
      <c r="C975" s="133"/>
    </row>
    <row r="976" spans="1:3" s="131" customFormat="1" ht="12.75">
      <c r="A976" s="132"/>
      <c r="B976" s="133"/>
      <c r="C976" s="133"/>
    </row>
    <row r="977" spans="1:3" s="131" customFormat="1" ht="12.75">
      <c r="A977" s="132"/>
      <c r="B977" s="133"/>
      <c r="C977" s="133"/>
    </row>
    <row r="978" spans="1:3" s="131" customFormat="1" ht="12.75">
      <c r="A978" s="132"/>
      <c r="B978" s="133"/>
      <c r="C978" s="133"/>
    </row>
    <row r="979" spans="1:3" s="131" customFormat="1" ht="12.75">
      <c r="A979" s="132"/>
      <c r="B979" s="133"/>
      <c r="C979" s="133"/>
    </row>
    <row r="980" spans="1:3" s="131" customFormat="1" ht="12.75">
      <c r="A980" s="132"/>
      <c r="B980" s="133"/>
      <c r="C980" s="133"/>
    </row>
    <row r="981" spans="1:3" s="131" customFormat="1" ht="12.75">
      <c r="A981" s="132"/>
      <c r="B981" s="133"/>
      <c r="C981" s="133"/>
    </row>
    <row r="982" spans="1:3" s="131" customFormat="1" ht="12.75">
      <c r="A982" s="132"/>
      <c r="B982" s="133"/>
      <c r="C982" s="133"/>
    </row>
    <row r="983" spans="1:3" s="131" customFormat="1" ht="12.75">
      <c r="A983" s="132"/>
      <c r="B983" s="133"/>
      <c r="C983" s="133"/>
    </row>
    <row r="984" spans="1:3" s="131" customFormat="1" ht="12.75">
      <c r="A984" s="132"/>
      <c r="B984" s="133"/>
      <c r="C984" s="133"/>
    </row>
    <row r="985" spans="1:3" s="131" customFormat="1" ht="12.75">
      <c r="A985" s="132"/>
      <c r="B985" s="133"/>
      <c r="C985" s="133"/>
    </row>
    <row r="986" spans="1:3" s="131" customFormat="1" ht="12.75">
      <c r="A986" s="132"/>
      <c r="B986" s="133"/>
      <c r="C986" s="133"/>
    </row>
    <row r="987" spans="1:3" s="131" customFormat="1" ht="12.75">
      <c r="A987" s="132"/>
      <c r="B987" s="133"/>
      <c r="C987" s="133"/>
    </row>
    <row r="988" spans="1:3" s="131" customFormat="1" ht="12.75">
      <c r="A988" s="132"/>
      <c r="B988" s="133"/>
      <c r="C988" s="133"/>
    </row>
    <row r="989" spans="1:3" s="131" customFormat="1" ht="12.75">
      <c r="A989" s="132"/>
      <c r="B989" s="133"/>
      <c r="C989" s="133"/>
    </row>
    <row r="990" spans="1:3" s="131" customFormat="1" ht="12.75">
      <c r="A990" s="132"/>
      <c r="B990" s="133"/>
      <c r="C990" s="133"/>
    </row>
    <row r="991" spans="1:3" s="131" customFormat="1" ht="12.75">
      <c r="A991" s="132"/>
      <c r="B991" s="133"/>
      <c r="C991" s="133"/>
    </row>
    <row r="992" spans="1:3" s="131" customFormat="1" ht="12.75">
      <c r="A992" s="132"/>
      <c r="B992" s="133"/>
      <c r="C992" s="133"/>
    </row>
    <row r="993" spans="1:3" s="131" customFormat="1" ht="12.75">
      <c r="A993" s="132"/>
      <c r="B993" s="133"/>
      <c r="C993" s="133"/>
    </row>
    <row r="994" spans="1:3" s="131" customFormat="1" ht="12.75">
      <c r="A994" s="132"/>
      <c r="B994" s="133"/>
      <c r="C994" s="133"/>
    </row>
    <row r="995" spans="1:3" s="131" customFormat="1" ht="12.75">
      <c r="A995" s="132"/>
      <c r="B995" s="133"/>
      <c r="C995" s="133"/>
    </row>
    <row r="996" spans="1:3" s="131" customFormat="1" ht="12.75">
      <c r="A996" s="132"/>
      <c r="B996" s="133"/>
      <c r="C996" s="133"/>
    </row>
    <row r="997" spans="1:3" s="131" customFormat="1" ht="12.75">
      <c r="A997" s="132"/>
      <c r="B997" s="133"/>
      <c r="C997" s="133"/>
    </row>
    <row r="998" spans="1:3" s="131" customFormat="1" ht="12.75">
      <c r="A998" s="132"/>
      <c r="B998" s="133"/>
      <c r="C998" s="133"/>
    </row>
    <row r="999" spans="1:3" s="131" customFormat="1" ht="12.75">
      <c r="A999" s="132"/>
      <c r="B999" s="133"/>
      <c r="C999" s="133"/>
    </row>
    <row r="1000" spans="1:3" s="131" customFormat="1" ht="12.75">
      <c r="A1000" s="132"/>
      <c r="B1000" s="133"/>
      <c r="C1000" s="133"/>
    </row>
    <row r="1001" spans="1:3" s="131" customFormat="1" ht="12.75">
      <c r="A1001" s="132"/>
      <c r="B1001" s="133"/>
      <c r="C1001" s="133"/>
    </row>
    <row r="1002" spans="1:3" s="131" customFormat="1" ht="12.75">
      <c r="A1002" s="132"/>
      <c r="B1002" s="133"/>
      <c r="C1002" s="133"/>
    </row>
    <row r="1003" spans="1:3" s="131" customFormat="1" ht="12.75">
      <c r="A1003" s="132"/>
      <c r="B1003" s="133"/>
      <c r="C1003" s="133"/>
    </row>
    <row r="1004" spans="1:3" s="131" customFormat="1" ht="12.75">
      <c r="A1004" s="132"/>
      <c r="B1004" s="133"/>
      <c r="C1004" s="133"/>
    </row>
    <row r="1005" spans="1:3" s="131" customFormat="1" ht="12.75">
      <c r="A1005" s="132"/>
      <c r="B1005" s="133"/>
      <c r="C1005" s="133"/>
    </row>
    <row r="1006" spans="1:3" s="131" customFormat="1" ht="12.75">
      <c r="A1006" s="132"/>
      <c r="B1006" s="133"/>
      <c r="C1006" s="133"/>
    </row>
    <row r="1007" spans="1:3" s="131" customFormat="1" ht="12.75">
      <c r="A1007" s="132"/>
      <c r="B1007" s="133"/>
      <c r="C1007" s="133"/>
    </row>
    <row r="1008" spans="1:3" s="131" customFormat="1" ht="12.75">
      <c r="A1008" s="132"/>
      <c r="B1008" s="133"/>
      <c r="C1008" s="133"/>
    </row>
    <row r="1009" spans="1:3" s="131" customFormat="1" ht="12.75">
      <c r="A1009" s="132"/>
      <c r="B1009" s="133"/>
      <c r="C1009" s="133"/>
    </row>
    <row r="1010" spans="1:3" s="131" customFormat="1" ht="12.75">
      <c r="A1010" s="132"/>
      <c r="B1010" s="133"/>
      <c r="C1010" s="133"/>
    </row>
    <row r="1011" spans="1:3" s="131" customFormat="1" ht="12.75">
      <c r="A1011" s="132"/>
      <c r="B1011" s="133"/>
      <c r="C1011" s="133"/>
    </row>
    <row r="1012" spans="1:3" s="131" customFormat="1" ht="12.75">
      <c r="A1012" s="132"/>
      <c r="B1012" s="133"/>
      <c r="C1012" s="133"/>
    </row>
    <row r="1013" spans="1:3" s="131" customFormat="1" ht="12.75">
      <c r="A1013" s="132"/>
      <c r="B1013" s="133"/>
      <c r="C1013" s="133"/>
    </row>
    <row r="1014" spans="1:3" s="131" customFormat="1" ht="12.75">
      <c r="A1014" s="132"/>
      <c r="B1014" s="133"/>
      <c r="C1014" s="133"/>
    </row>
    <row r="1015" spans="1:3" s="131" customFormat="1" ht="12.75">
      <c r="A1015" s="132"/>
      <c r="B1015" s="133"/>
      <c r="C1015" s="133"/>
    </row>
    <row r="1016" spans="1:3" s="131" customFormat="1" ht="12.75">
      <c r="A1016" s="132"/>
      <c r="B1016" s="133"/>
      <c r="C1016" s="133"/>
    </row>
    <row r="1017" spans="1:3" s="131" customFormat="1" ht="12.75">
      <c r="A1017" s="132"/>
      <c r="B1017" s="133"/>
      <c r="C1017" s="133"/>
    </row>
    <row r="1018" spans="1:3" s="131" customFormat="1" ht="12.75">
      <c r="A1018" s="132"/>
      <c r="B1018" s="133"/>
      <c r="C1018" s="133"/>
    </row>
    <row r="1019" spans="1:3" s="131" customFormat="1" ht="12.75">
      <c r="A1019" s="132"/>
      <c r="B1019" s="133"/>
      <c r="C1019" s="133"/>
    </row>
    <row r="1020" spans="1:3" s="131" customFormat="1" ht="12.75">
      <c r="A1020" s="132"/>
      <c r="B1020" s="133"/>
      <c r="C1020" s="133"/>
    </row>
    <row r="1021" spans="1:3" s="131" customFormat="1" ht="12.75">
      <c r="A1021" s="132"/>
      <c r="B1021" s="133"/>
      <c r="C1021" s="133"/>
    </row>
    <row r="1022" spans="1:3" s="131" customFormat="1" ht="12.75">
      <c r="A1022" s="132"/>
      <c r="B1022" s="133"/>
      <c r="C1022" s="133"/>
    </row>
    <row r="1023" spans="1:3" s="131" customFormat="1" ht="12.75">
      <c r="A1023" s="132"/>
      <c r="B1023" s="133"/>
      <c r="C1023" s="133"/>
    </row>
    <row r="1024" spans="1:3" s="131" customFormat="1" ht="12.75">
      <c r="A1024" s="132"/>
      <c r="B1024" s="133"/>
      <c r="C1024" s="133"/>
    </row>
    <row r="1025" spans="1:3" s="131" customFormat="1" ht="12.75">
      <c r="A1025" s="132"/>
      <c r="B1025" s="133"/>
      <c r="C1025" s="133"/>
    </row>
    <row r="1026" spans="1:3" s="131" customFormat="1" ht="12.75">
      <c r="A1026" s="132"/>
      <c r="B1026" s="133"/>
      <c r="C1026" s="133"/>
    </row>
    <row r="1027" spans="1:3" s="131" customFormat="1" ht="12.75">
      <c r="A1027" s="132"/>
      <c r="B1027" s="133"/>
      <c r="C1027" s="133"/>
    </row>
    <row r="1028" spans="1:3" s="131" customFormat="1" ht="12.75">
      <c r="A1028" s="132"/>
      <c r="B1028" s="133"/>
      <c r="C1028" s="133"/>
    </row>
    <row r="1029" spans="1:3" s="131" customFormat="1" ht="12.75">
      <c r="A1029" s="132"/>
      <c r="B1029" s="133"/>
      <c r="C1029" s="133"/>
    </row>
    <row r="1030" spans="1:3" s="131" customFormat="1" ht="12.75">
      <c r="A1030" s="132"/>
      <c r="B1030" s="133"/>
      <c r="C1030" s="133"/>
    </row>
    <row r="1031" spans="1:3" s="131" customFormat="1" ht="12.75">
      <c r="A1031" s="132"/>
      <c r="B1031" s="133"/>
      <c r="C1031" s="133"/>
    </row>
    <row r="1032" spans="1:3" s="131" customFormat="1" ht="12.75">
      <c r="A1032" s="132"/>
      <c r="B1032" s="133"/>
      <c r="C1032" s="133"/>
    </row>
    <row r="1033" spans="1:3" s="131" customFormat="1" ht="12.75">
      <c r="A1033" s="132"/>
      <c r="B1033" s="133"/>
      <c r="C1033" s="133"/>
    </row>
    <row r="1034" spans="1:3" s="131" customFormat="1" ht="12.75">
      <c r="A1034" s="132"/>
      <c r="B1034" s="133"/>
      <c r="C1034" s="133"/>
    </row>
    <row r="1035" spans="1:3" s="131" customFormat="1" ht="12.75">
      <c r="A1035" s="132"/>
      <c r="B1035" s="133"/>
      <c r="C1035" s="133"/>
    </row>
    <row r="1036" spans="1:3" s="131" customFormat="1" ht="12.75">
      <c r="A1036" s="132"/>
      <c r="B1036" s="133"/>
      <c r="C1036" s="133"/>
    </row>
    <row r="1037" spans="1:3" s="131" customFormat="1" ht="12.75">
      <c r="A1037" s="132"/>
      <c r="B1037" s="133"/>
      <c r="C1037" s="133"/>
    </row>
    <row r="1038" spans="1:3" s="131" customFormat="1" ht="12.75">
      <c r="A1038" s="132"/>
      <c r="B1038" s="133"/>
      <c r="C1038" s="133"/>
    </row>
    <row r="1039" spans="1:3" s="131" customFormat="1" ht="12.75">
      <c r="A1039" s="132"/>
      <c r="B1039" s="133"/>
      <c r="C1039" s="133"/>
    </row>
    <row r="1040" spans="1:3" s="131" customFormat="1" ht="12.75">
      <c r="A1040" s="132"/>
      <c r="B1040" s="133"/>
      <c r="C1040" s="133"/>
    </row>
    <row r="1041" spans="1:3" s="131" customFormat="1" ht="12.75">
      <c r="A1041" s="132"/>
      <c r="B1041" s="133"/>
      <c r="C1041" s="133"/>
    </row>
    <row r="1042" spans="1:3" s="131" customFormat="1" ht="12.75">
      <c r="A1042" s="132"/>
      <c r="B1042" s="133"/>
      <c r="C1042" s="133"/>
    </row>
    <row r="1043" spans="1:3" s="131" customFormat="1" ht="12.75">
      <c r="A1043" s="132"/>
      <c r="B1043" s="133"/>
      <c r="C1043" s="133"/>
    </row>
    <row r="1044" spans="1:3" s="131" customFormat="1" ht="12.75">
      <c r="A1044" s="132"/>
      <c r="B1044" s="133"/>
      <c r="C1044" s="133"/>
    </row>
    <row r="1045" spans="1:3" s="131" customFormat="1" ht="12.75">
      <c r="A1045" s="132"/>
      <c r="B1045" s="133"/>
      <c r="C1045" s="133"/>
    </row>
    <row r="1046" spans="1:3" s="131" customFormat="1" ht="12.75">
      <c r="A1046" s="132"/>
      <c r="B1046" s="133"/>
      <c r="C1046" s="133"/>
    </row>
    <row r="1047" spans="1:3" s="131" customFormat="1" ht="12.75">
      <c r="A1047" s="132"/>
      <c r="B1047" s="133"/>
      <c r="C1047" s="133"/>
    </row>
    <row r="1048" spans="1:3" s="131" customFormat="1" ht="12.75">
      <c r="A1048" s="132"/>
      <c r="B1048" s="133"/>
      <c r="C1048" s="133"/>
    </row>
    <row r="1049" spans="1:3" s="131" customFormat="1" ht="12.75">
      <c r="A1049" s="132"/>
      <c r="B1049" s="133"/>
      <c r="C1049" s="133"/>
    </row>
    <row r="1050" spans="1:3" s="131" customFormat="1" ht="12.75">
      <c r="A1050" s="132"/>
      <c r="B1050" s="133"/>
      <c r="C1050" s="133"/>
    </row>
    <row r="1051" spans="1:3" s="131" customFormat="1" ht="12.75">
      <c r="A1051" s="132"/>
      <c r="B1051" s="133"/>
      <c r="C1051" s="133"/>
    </row>
    <row r="1052" spans="1:3" s="131" customFormat="1" ht="12.75">
      <c r="A1052" s="132"/>
      <c r="B1052" s="133"/>
      <c r="C1052" s="133"/>
    </row>
    <row r="1053" spans="1:3" s="131" customFormat="1" ht="12.75">
      <c r="A1053" s="132"/>
      <c r="B1053" s="133"/>
      <c r="C1053" s="133"/>
    </row>
    <row r="1054" spans="1:3" s="131" customFormat="1" ht="12.75">
      <c r="A1054" s="132"/>
      <c r="B1054" s="133"/>
      <c r="C1054" s="133"/>
    </row>
    <row r="1055" spans="1:3" s="131" customFormat="1" ht="12.75">
      <c r="A1055" s="132"/>
      <c r="B1055" s="133"/>
      <c r="C1055" s="133"/>
    </row>
    <row r="1056" spans="1:3" s="131" customFormat="1" ht="12.75">
      <c r="A1056" s="132"/>
      <c r="B1056" s="133"/>
      <c r="C1056" s="133"/>
    </row>
    <row r="1057" spans="1:3" s="131" customFormat="1" ht="12.75">
      <c r="A1057" s="132"/>
      <c r="B1057" s="133"/>
      <c r="C1057" s="133"/>
    </row>
    <row r="1058" spans="1:3" s="131" customFormat="1" ht="12.75">
      <c r="A1058" s="132"/>
      <c r="B1058" s="133"/>
      <c r="C1058" s="133"/>
    </row>
    <row r="1059" spans="1:3" s="131" customFormat="1" ht="12.75">
      <c r="A1059" s="132"/>
      <c r="B1059" s="133"/>
      <c r="C1059" s="133"/>
    </row>
    <row r="1060" spans="1:3" s="131" customFormat="1" ht="12.75">
      <c r="A1060" s="132"/>
      <c r="B1060" s="133"/>
      <c r="C1060" s="133"/>
    </row>
    <row r="1061" spans="1:3" s="131" customFormat="1" ht="12.75">
      <c r="A1061" s="132"/>
      <c r="B1061" s="133"/>
      <c r="C1061" s="133"/>
    </row>
    <row r="1062" spans="1:3" s="131" customFormat="1" ht="12.75">
      <c r="A1062" s="132"/>
      <c r="B1062" s="133"/>
      <c r="C1062" s="133"/>
    </row>
    <row r="1063" spans="1:3" s="131" customFormat="1" ht="12.75">
      <c r="A1063" s="132"/>
      <c r="B1063" s="133"/>
      <c r="C1063" s="133"/>
    </row>
    <row r="1064" spans="1:3" s="131" customFormat="1" ht="12.75">
      <c r="A1064" s="132"/>
      <c r="B1064" s="133"/>
      <c r="C1064" s="133"/>
    </row>
    <row r="1065" spans="1:3" s="131" customFormat="1" ht="12.75">
      <c r="A1065" s="132"/>
      <c r="B1065" s="133"/>
      <c r="C1065" s="133"/>
    </row>
    <row r="1066" spans="1:3" s="131" customFormat="1" ht="12.75">
      <c r="A1066" s="132"/>
      <c r="B1066" s="133"/>
      <c r="C1066" s="133"/>
    </row>
    <row r="1067" spans="1:3" s="131" customFormat="1" ht="12.75">
      <c r="A1067" s="132"/>
      <c r="B1067" s="133"/>
      <c r="C1067" s="133"/>
    </row>
    <row r="1068" spans="1:3" s="131" customFormat="1" ht="12.75">
      <c r="A1068" s="132"/>
      <c r="B1068" s="133"/>
      <c r="C1068" s="133"/>
    </row>
    <row r="1069" spans="1:3" s="131" customFormat="1" ht="12.75">
      <c r="A1069" s="132"/>
      <c r="B1069" s="133"/>
      <c r="C1069" s="133"/>
    </row>
    <row r="1070" spans="1:3" s="131" customFormat="1" ht="12.75">
      <c r="A1070" s="132"/>
      <c r="B1070" s="133"/>
      <c r="C1070" s="133"/>
    </row>
    <row r="1071" spans="1:3" s="131" customFormat="1" ht="12.75">
      <c r="A1071" s="132"/>
      <c r="B1071" s="133"/>
      <c r="C1071" s="133"/>
    </row>
    <row r="1072" spans="1:3" s="131" customFormat="1" ht="12.75">
      <c r="A1072" s="132"/>
      <c r="B1072" s="133"/>
      <c r="C1072" s="133"/>
    </row>
    <row r="1073" spans="1:3" s="131" customFormat="1" ht="12.75">
      <c r="A1073" s="132"/>
      <c r="B1073" s="133"/>
      <c r="C1073" s="133"/>
    </row>
    <row r="1074" spans="1:3" s="131" customFormat="1" ht="12.75">
      <c r="A1074" s="132"/>
      <c r="B1074" s="133"/>
      <c r="C1074" s="133"/>
    </row>
    <row r="1075" spans="1:3" s="131" customFormat="1" ht="12.75">
      <c r="A1075" s="132"/>
      <c r="B1075" s="133"/>
      <c r="C1075" s="133"/>
    </row>
    <row r="1076" spans="1:3" s="131" customFormat="1" ht="12.75">
      <c r="A1076" s="132"/>
      <c r="B1076" s="133"/>
      <c r="C1076" s="133"/>
    </row>
    <row r="1077" spans="1:3" s="131" customFormat="1" ht="12.75">
      <c r="A1077" s="132"/>
      <c r="B1077" s="133"/>
      <c r="C1077" s="133"/>
    </row>
    <row r="1078" spans="1:3" s="131" customFormat="1" ht="12.75">
      <c r="A1078" s="132"/>
      <c r="B1078" s="133"/>
      <c r="C1078" s="133"/>
    </row>
    <row r="1079" spans="1:3" s="131" customFormat="1" ht="12.75">
      <c r="A1079" s="132"/>
      <c r="B1079" s="133"/>
      <c r="C1079" s="133"/>
    </row>
    <row r="1080" spans="1:3" s="131" customFormat="1" ht="12.75">
      <c r="A1080" s="132"/>
      <c r="B1080" s="133"/>
      <c r="C1080" s="133"/>
    </row>
    <row r="1081" spans="1:3" s="131" customFormat="1" ht="12.75">
      <c r="A1081" s="132"/>
      <c r="B1081" s="133"/>
      <c r="C1081" s="133"/>
    </row>
    <row r="1082" spans="1:3" s="131" customFormat="1" ht="12.75">
      <c r="A1082" s="132"/>
      <c r="B1082" s="133"/>
      <c r="C1082" s="133"/>
    </row>
    <row r="1083" spans="1:3" s="131" customFormat="1" ht="12.75">
      <c r="A1083" s="132"/>
      <c r="B1083" s="133"/>
      <c r="C1083" s="133"/>
    </row>
    <row r="1084" spans="1:3" s="131" customFormat="1" ht="12.75">
      <c r="A1084" s="132"/>
      <c r="B1084" s="133"/>
      <c r="C1084" s="133"/>
    </row>
    <row r="1085" spans="1:3" s="131" customFormat="1" ht="12.75">
      <c r="A1085" s="132"/>
      <c r="B1085" s="133"/>
      <c r="C1085" s="133"/>
    </row>
    <row r="1086" spans="1:3" s="131" customFormat="1" ht="12.75">
      <c r="A1086" s="132"/>
      <c r="B1086" s="133"/>
      <c r="C1086" s="133"/>
    </row>
    <row r="1087" spans="1:3" s="131" customFormat="1" ht="12.75">
      <c r="A1087" s="132"/>
      <c r="B1087" s="133"/>
      <c r="C1087" s="133"/>
    </row>
    <row r="1088" spans="1:3" s="131" customFormat="1" ht="12.75">
      <c r="A1088" s="132"/>
      <c r="B1088" s="133"/>
      <c r="C1088" s="133"/>
    </row>
    <row r="1089" spans="1:3" s="131" customFormat="1" ht="12.75">
      <c r="A1089" s="132"/>
      <c r="B1089" s="133"/>
      <c r="C1089" s="133"/>
    </row>
    <row r="1090" spans="1:3" s="131" customFormat="1" ht="12.75">
      <c r="A1090" s="132"/>
      <c r="B1090" s="133"/>
      <c r="C1090" s="133"/>
    </row>
    <row r="1091" spans="1:3" s="131" customFormat="1" ht="12.75">
      <c r="A1091" s="132"/>
      <c r="B1091" s="133"/>
      <c r="C1091" s="133"/>
    </row>
    <row r="1092" spans="1:3" s="131" customFormat="1" ht="12.75">
      <c r="A1092" s="132"/>
      <c r="B1092" s="133"/>
      <c r="C1092" s="133"/>
    </row>
    <row r="1093" spans="1:3" s="131" customFormat="1" ht="12.75">
      <c r="A1093" s="132"/>
      <c r="B1093" s="133"/>
      <c r="C1093" s="133"/>
    </row>
    <row r="1094" spans="1:3" s="131" customFormat="1" ht="12.75">
      <c r="A1094" s="132"/>
      <c r="B1094" s="133"/>
      <c r="C1094" s="133"/>
    </row>
    <row r="1095" spans="1:3" s="131" customFormat="1" ht="12.75">
      <c r="A1095" s="132"/>
      <c r="B1095" s="133"/>
      <c r="C1095" s="133"/>
    </row>
    <row r="1096" spans="1:3" s="131" customFormat="1" ht="12.75">
      <c r="A1096" s="132"/>
      <c r="B1096" s="133"/>
      <c r="C1096" s="133"/>
    </row>
    <row r="1097" spans="1:3" s="131" customFormat="1" ht="12.75">
      <c r="A1097" s="132"/>
      <c r="B1097" s="133"/>
      <c r="C1097" s="133"/>
    </row>
    <row r="1098" spans="1:3" s="131" customFormat="1" ht="12.75">
      <c r="A1098" s="132"/>
      <c r="B1098" s="133"/>
      <c r="C1098" s="133"/>
    </row>
    <row r="1099" spans="1:3" s="131" customFormat="1" ht="12.75">
      <c r="A1099" s="132"/>
      <c r="B1099" s="133"/>
      <c r="C1099" s="133"/>
    </row>
    <row r="1100" spans="1:3" s="131" customFormat="1" ht="12.75">
      <c r="A1100" s="132"/>
      <c r="B1100" s="133"/>
      <c r="C1100" s="133"/>
    </row>
    <row r="1101" spans="1:3" s="131" customFormat="1" ht="12.75">
      <c r="A1101" s="132"/>
      <c r="B1101" s="133"/>
      <c r="C1101" s="133"/>
    </row>
    <row r="1102" spans="1:3" s="131" customFormat="1" ht="12.75">
      <c r="A1102" s="132"/>
      <c r="B1102" s="133"/>
      <c r="C1102" s="133"/>
    </row>
    <row r="1103" spans="1:3" s="131" customFormat="1" ht="12.75">
      <c r="A1103" s="132"/>
      <c r="B1103" s="133"/>
      <c r="C1103" s="133"/>
    </row>
    <row r="1104" spans="1:3" s="131" customFormat="1" ht="12.75">
      <c r="A1104" s="132"/>
      <c r="B1104" s="133"/>
      <c r="C1104" s="133"/>
    </row>
    <row r="1105" spans="1:3" s="131" customFormat="1" ht="12.75">
      <c r="A1105" s="132"/>
      <c r="B1105" s="133"/>
      <c r="C1105" s="133"/>
    </row>
    <row r="1106" spans="1:3" s="131" customFormat="1" ht="12.75">
      <c r="A1106" s="132"/>
      <c r="B1106" s="133"/>
      <c r="C1106" s="133"/>
    </row>
    <row r="1107" spans="1:3" s="131" customFormat="1" ht="12.75">
      <c r="A1107" s="132"/>
      <c r="B1107" s="133"/>
      <c r="C1107" s="133"/>
    </row>
    <row r="1108" spans="1:3" s="131" customFormat="1" ht="12.75">
      <c r="A1108" s="132"/>
      <c r="B1108" s="133"/>
      <c r="C1108" s="133"/>
    </row>
    <row r="1109" spans="1:3" s="131" customFormat="1" ht="12.75">
      <c r="A1109" s="132"/>
      <c r="B1109" s="133"/>
      <c r="C1109" s="133"/>
    </row>
    <row r="1110" spans="1:3" s="131" customFormat="1" ht="12.75">
      <c r="A1110" s="132"/>
      <c r="B1110" s="133"/>
      <c r="C1110" s="133"/>
    </row>
    <row r="1111" spans="1:3" s="131" customFormat="1" ht="12.75">
      <c r="A1111" s="132"/>
      <c r="B1111" s="133"/>
      <c r="C1111" s="133"/>
    </row>
    <row r="1112" spans="1:3" s="131" customFormat="1" ht="12.75">
      <c r="A1112" s="132"/>
      <c r="B1112" s="133"/>
      <c r="C1112" s="133"/>
    </row>
    <row r="1113" spans="1:3" s="131" customFormat="1" ht="12.75">
      <c r="A1113" s="132"/>
      <c r="B1113" s="133"/>
      <c r="C1113" s="133"/>
    </row>
    <row r="1114" spans="1:3" s="131" customFormat="1" ht="12.75">
      <c r="A1114" s="132"/>
      <c r="B1114" s="133"/>
      <c r="C1114" s="133"/>
    </row>
    <row r="1115" spans="1:3" s="131" customFormat="1" ht="12.75">
      <c r="A1115" s="132"/>
      <c r="B1115" s="133"/>
      <c r="C1115" s="133"/>
    </row>
    <row r="1116" spans="1:3" s="131" customFormat="1" ht="12.75">
      <c r="A1116" s="132"/>
      <c r="B1116" s="133"/>
      <c r="C1116" s="133"/>
    </row>
    <row r="1117" spans="1:3" s="131" customFormat="1" ht="12.75">
      <c r="A1117" s="132"/>
      <c r="B1117" s="133"/>
      <c r="C1117" s="133"/>
    </row>
    <row r="1118" spans="1:3" s="131" customFormat="1" ht="12.75">
      <c r="A1118" s="132"/>
      <c r="B1118" s="133"/>
      <c r="C1118" s="133"/>
    </row>
    <row r="1119" spans="1:3" s="131" customFormat="1" ht="12.75">
      <c r="A1119" s="132"/>
      <c r="B1119" s="133"/>
      <c r="C1119" s="133"/>
    </row>
    <row r="1120" spans="1:3" s="131" customFormat="1" ht="12.75">
      <c r="A1120" s="132"/>
      <c r="B1120" s="133"/>
      <c r="C1120" s="133"/>
    </row>
    <row r="1121" spans="1:3" s="131" customFormat="1" ht="12.75">
      <c r="A1121" s="132"/>
      <c r="B1121" s="133"/>
      <c r="C1121" s="133"/>
    </row>
    <row r="1122" spans="1:3" s="131" customFormat="1" ht="12.75">
      <c r="A1122" s="132"/>
      <c r="B1122" s="133"/>
      <c r="C1122" s="133"/>
    </row>
    <row r="1123" spans="1:3" s="131" customFormat="1" ht="12.75">
      <c r="A1123" s="132"/>
      <c r="B1123" s="133"/>
      <c r="C1123" s="133"/>
    </row>
    <row r="1124" spans="1:3" s="131" customFormat="1" ht="12.75">
      <c r="A1124" s="132"/>
      <c r="B1124" s="133"/>
      <c r="C1124" s="133"/>
    </row>
    <row r="1125" spans="1:3" s="131" customFormat="1" ht="12.75">
      <c r="A1125" s="132"/>
      <c r="B1125" s="133"/>
      <c r="C1125" s="133"/>
    </row>
    <row r="1126" spans="1:3" s="131" customFormat="1" ht="12.75">
      <c r="A1126" s="132"/>
      <c r="B1126" s="133"/>
      <c r="C1126" s="133"/>
    </row>
    <row r="1127" spans="1:3" s="131" customFormat="1" ht="12.75">
      <c r="A1127" s="132"/>
      <c r="B1127" s="133"/>
      <c r="C1127" s="133"/>
    </row>
    <row r="1128" spans="1:3" s="131" customFormat="1" ht="12.75">
      <c r="A1128" s="132"/>
      <c r="B1128" s="133"/>
      <c r="C1128" s="133"/>
    </row>
    <row r="1129" spans="1:3" s="131" customFormat="1" ht="12.75">
      <c r="A1129" s="132"/>
      <c r="B1129" s="133"/>
      <c r="C1129" s="133"/>
    </row>
    <row r="1130" spans="1:3" s="131" customFormat="1" ht="12.75">
      <c r="A1130" s="132"/>
      <c r="B1130" s="133"/>
      <c r="C1130" s="133"/>
    </row>
    <row r="1131" spans="1:3" s="131" customFormat="1" ht="12.75">
      <c r="A1131" s="132"/>
      <c r="B1131" s="133"/>
      <c r="C1131" s="133"/>
    </row>
    <row r="1132" spans="1:3" s="131" customFormat="1" ht="12.75">
      <c r="A1132" s="132"/>
      <c r="B1132" s="133"/>
      <c r="C1132" s="133"/>
    </row>
    <row r="1133" spans="1:3" s="131" customFormat="1" ht="12.75">
      <c r="A1133" s="132"/>
      <c r="B1133" s="133"/>
      <c r="C1133" s="133"/>
    </row>
    <row r="1134" spans="1:3" s="131" customFormat="1" ht="12.75">
      <c r="A1134" s="132"/>
      <c r="B1134" s="133"/>
      <c r="C1134" s="133"/>
    </row>
    <row r="1135" spans="1:3" s="131" customFormat="1" ht="12.75">
      <c r="A1135" s="132"/>
      <c r="B1135" s="133"/>
      <c r="C1135" s="133"/>
    </row>
    <row r="1136" spans="1:3" s="131" customFormat="1" ht="12.75">
      <c r="A1136" s="132"/>
      <c r="B1136" s="133"/>
      <c r="C1136" s="133"/>
    </row>
    <row r="1137" spans="1:3" s="131" customFormat="1" ht="12.75">
      <c r="A1137" s="132"/>
      <c r="B1137" s="133"/>
      <c r="C1137" s="133"/>
    </row>
    <row r="1138" spans="1:3" s="131" customFormat="1" ht="12.75">
      <c r="A1138" s="132"/>
      <c r="B1138" s="133"/>
      <c r="C1138" s="133"/>
    </row>
    <row r="1139" spans="1:3" s="131" customFormat="1" ht="12.75">
      <c r="A1139" s="132"/>
      <c r="B1139" s="133"/>
      <c r="C1139" s="133"/>
    </row>
    <row r="1140" spans="1:3" s="131" customFormat="1" ht="12.75">
      <c r="A1140" s="132"/>
      <c r="B1140" s="133"/>
      <c r="C1140" s="133"/>
    </row>
    <row r="1141" spans="1:3" s="131" customFormat="1" ht="12.75">
      <c r="A1141" s="132"/>
      <c r="B1141" s="133"/>
      <c r="C1141" s="133"/>
    </row>
    <row r="1142" spans="1:3" s="131" customFormat="1" ht="12.75">
      <c r="A1142" s="132"/>
      <c r="B1142" s="133"/>
      <c r="C1142" s="133"/>
    </row>
    <row r="1143" spans="1:3" s="131" customFormat="1" ht="12.75">
      <c r="A1143" s="132"/>
      <c r="B1143" s="133"/>
      <c r="C1143" s="133"/>
    </row>
    <row r="1144" spans="1:3" s="131" customFormat="1" ht="12.75">
      <c r="A1144" s="132"/>
      <c r="B1144" s="133"/>
      <c r="C1144" s="133"/>
    </row>
    <row r="1145" spans="1:3" s="131" customFormat="1" ht="12.75">
      <c r="A1145" s="132"/>
      <c r="B1145" s="133"/>
      <c r="C1145" s="133"/>
    </row>
    <row r="1146" spans="1:3" s="131" customFormat="1" ht="12.75">
      <c r="A1146" s="132"/>
      <c r="B1146" s="133"/>
      <c r="C1146" s="133"/>
    </row>
    <row r="1147" spans="1:3" s="131" customFormat="1" ht="12.75">
      <c r="A1147" s="132"/>
      <c r="B1147" s="133"/>
      <c r="C1147" s="133"/>
    </row>
    <row r="1148" spans="1:3" s="131" customFormat="1" ht="12.75">
      <c r="A1148" s="132"/>
      <c r="B1148" s="133"/>
      <c r="C1148" s="133"/>
    </row>
    <row r="1149" spans="1:3" s="131" customFormat="1" ht="12.75">
      <c r="A1149" s="132"/>
      <c r="B1149" s="133"/>
      <c r="C1149" s="133"/>
    </row>
    <row r="1150" spans="1:3" s="131" customFormat="1" ht="12.75">
      <c r="A1150" s="132"/>
      <c r="B1150" s="133"/>
      <c r="C1150" s="133"/>
    </row>
    <row r="1151" spans="1:3" s="131" customFormat="1" ht="12.75">
      <c r="A1151" s="132"/>
      <c r="B1151" s="133"/>
      <c r="C1151" s="133"/>
    </row>
    <row r="1152" spans="1:3" s="131" customFormat="1" ht="12.75">
      <c r="A1152" s="132"/>
      <c r="B1152" s="133"/>
      <c r="C1152" s="133"/>
    </row>
    <row r="1153" spans="1:3" s="131" customFormat="1" ht="12.75">
      <c r="A1153" s="132"/>
      <c r="B1153" s="133"/>
      <c r="C1153" s="133"/>
    </row>
    <row r="1154" spans="1:3" s="131" customFormat="1" ht="12.75">
      <c r="A1154" s="132"/>
      <c r="B1154" s="133"/>
      <c r="C1154" s="133"/>
    </row>
    <row r="1155" spans="1:3" s="131" customFormat="1" ht="12.75">
      <c r="A1155" s="132"/>
      <c r="B1155" s="133"/>
      <c r="C1155" s="133"/>
    </row>
    <row r="1156" spans="1:3" s="131" customFormat="1" ht="12.75">
      <c r="A1156" s="132"/>
      <c r="B1156" s="133"/>
      <c r="C1156" s="133"/>
    </row>
    <row r="1157" spans="1:3" s="131" customFormat="1" ht="12.75">
      <c r="A1157" s="132"/>
      <c r="B1157" s="133"/>
      <c r="C1157" s="133"/>
    </row>
    <row r="1158" spans="1:3" s="131" customFormat="1" ht="12.75">
      <c r="A1158" s="132"/>
      <c r="B1158" s="133"/>
      <c r="C1158" s="133"/>
    </row>
    <row r="1159" spans="1:3" s="131" customFormat="1" ht="12.75">
      <c r="A1159" s="132"/>
      <c r="B1159" s="133"/>
      <c r="C1159" s="133"/>
    </row>
    <row r="1160" spans="1:3" s="131" customFormat="1" ht="12.75">
      <c r="A1160" s="132"/>
      <c r="B1160" s="133"/>
      <c r="C1160" s="133"/>
    </row>
    <row r="1161" spans="1:3" s="131" customFormat="1" ht="12.75">
      <c r="A1161" s="132"/>
      <c r="B1161" s="133"/>
      <c r="C1161" s="133"/>
    </row>
    <row r="1162" spans="1:3" s="131" customFormat="1" ht="12.75">
      <c r="A1162" s="132"/>
      <c r="B1162" s="133"/>
      <c r="C1162" s="133"/>
    </row>
    <row r="1163" spans="1:3" s="131" customFormat="1" ht="12.75">
      <c r="A1163" s="132"/>
      <c r="B1163" s="133"/>
      <c r="C1163" s="133"/>
    </row>
    <row r="1164" spans="1:3" s="131" customFormat="1" ht="12.75">
      <c r="A1164" s="132"/>
      <c r="B1164" s="133"/>
      <c r="C1164" s="133"/>
    </row>
    <row r="1165" spans="1:3" s="131" customFormat="1" ht="12.75">
      <c r="A1165" s="132"/>
      <c r="B1165" s="133"/>
      <c r="C1165" s="133"/>
    </row>
    <row r="1166" spans="1:3" s="131" customFormat="1" ht="12.75">
      <c r="A1166" s="132"/>
      <c r="B1166" s="133"/>
      <c r="C1166" s="133"/>
    </row>
    <row r="1167" spans="1:3" s="131" customFormat="1" ht="12.75">
      <c r="A1167" s="132"/>
      <c r="B1167" s="133"/>
      <c r="C1167" s="133"/>
    </row>
    <row r="1168" spans="1:3" s="131" customFormat="1" ht="12.75">
      <c r="A1168" s="132"/>
      <c r="B1168" s="133"/>
      <c r="C1168" s="133"/>
    </row>
    <row r="1169" spans="1:3" s="131" customFormat="1" ht="12.75">
      <c r="A1169" s="132"/>
      <c r="B1169" s="133"/>
      <c r="C1169" s="133"/>
    </row>
    <row r="1170" spans="1:3" s="131" customFormat="1" ht="12.75">
      <c r="A1170" s="132"/>
      <c r="B1170" s="133"/>
      <c r="C1170" s="133"/>
    </row>
    <row r="1171" spans="1:3" s="131" customFormat="1" ht="12.75">
      <c r="A1171" s="132"/>
      <c r="B1171" s="133"/>
      <c r="C1171" s="133"/>
    </row>
    <row r="1172" spans="1:3" s="131" customFormat="1" ht="12.75">
      <c r="A1172" s="132"/>
      <c r="B1172" s="133"/>
      <c r="C1172" s="133"/>
    </row>
    <row r="1173" spans="1:3" s="131" customFormat="1" ht="12.75">
      <c r="A1173" s="132"/>
      <c r="B1173" s="133"/>
      <c r="C1173" s="133"/>
    </row>
    <row r="1174" spans="1:3" s="131" customFormat="1" ht="12.75">
      <c r="A1174" s="132"/>
      <c r="B1174" s="133"/>
      <c r="C1174" s="133"/>
    </row>
    <row r="1175" spans="1:3" s="131" customFormat="1" ht="12.75">
      <c r="A1175" s="132"/>
      <c r="B1175" s="133"/>
      <c r="C1175" s="133"/>
    </row>
    <row r="1176" spans="1:3" s="131" customFormat="1" ht="12.75">
      <c r="A1176" s="132"/>
      <c r="B1176" s="133"/>
      <c r="C1176" s="133"/>
    </row>
    <row r="1177" spans="1:3" s="131" customFormat="1" ht="12.75">
      <c r="A1177" s="132"/>
      <c r="B1177" s="133"/>
      <c r="C1177" s="133"/>
    </row>
    <row r="1178" spans="1:3" s="131" customFormat="1" ht="12.75">
      <c r="A1178" s="132"/>
      <c r="B1178" s="133"/>
      <c r="C1178" s="133"/>
    </row>
    <row r="1179" spans="1:3" s="131" customFormat="1" ht="12.75">
      <c r="A1179" s="132"/>
      <c r="B1179" s="133"/>
      <c r="C1179" s="133"/>
    </row>
    <row r="1180" spans="1:3" s="131" customFormat="1" ht="12.75">
      <c r="A1180" s="132"/>
      <c r="B1180" s="133"/>
      <c r="C1180" s="133"/>
    </row>
    <row r="1181" spans="1:3" s="131" customFormat="1" ht="12.75">
      <c r="A1181" s="132"/>
      <c r="B1181" s="133"/>
      <c r="C1181" s="133"/>
    </row>
    <row r="1182" spans="1:3" s="131" customFormat="1" ht="12.75">
      <c r="A1182" s="132"/>
      <c r="B1182" s="133"/>
      <c r="C1182" s="133"/>
    </row>
    <row r="1183" spans="1:3" s="131" customFormat="1" ht="12.75">
      <c r="A1183" s="132"/>
      <c r="B1183" s="133"/>
      <c r="C1183" s="133"/>
    </row>
    <row r="1184" spans="1:3" s="131" customFormat="1" ht="12.75">
      <c r="A1184" s="132"/>
      <c r="B1184" s="133"/>
      <c r="C1184" s="133"/>
    </row>
    <row r="1185" spans="1:3" s="131" customFormat="1" ht="12.75">
      <c r="A1185" s="132"/>
      <c r="B1185" s="133"/>
      <c r="C1185" s="133"/>
    </row>
    <row r="1186" spans="1:3" s="131" customFormat="1" ht="12.75">
      <c r="A1186" s="132"/>
      <c r="B1186" s="133"/>
      <c r="C1186" s="133"/>
    </row>
    <row r="1187" spans="1:3" s="131" customFormat="1" ht="12.75">
      <c r="A1187" s="132"/>
      <c r="B1187" s="133"/>
      <c r="C1187" s="133"/>
    </row>
    <row r="1188" spans="1:3" s="131" customFormat="1" ht="12.75">
      <c r="A1188" s="132"/>
      <c r="B1188" s="133"/>
      <c r="C1188" s="133"/>
    </row>
    <row r="1189" spans="1:3" s="131" customFormat="1" ht="12.75">
      <c r="A1189" s="132"/>
      <c r="B1189" s="133"/>
      <c r="C1189" s="133"/>
    </row>
    <row r="1190" spans="1:3" s="131" customFormat="1" ht="12.75">
      <c r="A1190" s="132"/>
      <c r="B1190" s="133"/>
      <c r="C1190" s="133"/>
    </row>
    <row r="1191" spans="1:3" s="131" customFormat="1" ht="12.75">
      <c r="A1191" s="132"/>
      <c r="B1191" s="133"/>
      <c r="C1191" s="133"/>
    </row>
    <row r="1192" spans="1:3" s="131" customFormat="1" ht="12.75">
      <c r="A1192" s="132"/>
      <c r="B1192" s="133"/>
      <c r="C1192" s="133"/>
    </row>
    <row r="1193" spans="1:3" s="131" customFormat="1" ht="12.75">
      <c r="A1193" s="132"/>
      <c r="B1193" s="133"/>
      <c r="C1193" s="133"/>
    </row>
    <row r="1194" spans="1:3" s="131" customFormat="1" ht="12.75">
      <c r="A1194" s="132"/>
      <c r="B1194" s="133"/>
      <c r="C1194" s="133"/>
    </row>
    <row r="1195" spans="1:3" s="131" customFormat="1" ht="12.75">
      <c r="A1195" s="132"/>
      <c r="B1195" s="133"/>
      <c r="C1195" s="133"/>
    </row>
    <row r="1196" spans="1:3" s="131" customFormat="1" ht="12.75">
      <c r="A1196" s="132"/>
      <c r="B1196" s="133"/>
      <c r="C1196" s="133"/>
    </row>
    <row r="1197" spans="1:3" s="131" customFormat="1" ht="12.75">
      <c r="A1197" s="132"/>
      <c r="B1197" s="133"/>
      <c r="C1197" s="133"/>
    </row>
    <row r="1198" spans="1:3" s="131" customFormat="1" ht="12.75">
      <c r="A1198" s="132"/>
      <c r="B1198" s="133"/>
      <c r="C1198" s="133"/>
    </row>
    <row r="1199" spans="1:3" s="131" customFormat="1" ht="12.75">
      <c r="A1199" s="132"/>
      <c r="B1199" s="133"/>
      <c r="C1199" s="133"/>
    </row>
    <row r="1200" spans="1:3" s="131" customFormat="1" ht="12.75">
      <c r="A1200" s="132"/>
      <c r="B1200" s="133"/>
      <c r="C1200" s="133"/>
    </row>
    <row r="1201" spans="1:3" s="131" customFormat="1" ht="12.75">
      <c r="A1201" s="132"/>
      <c r="B1201" s="133"/>
      <c r="C1201" s="133"/>
    </row>
    <row r="1202" spans="1:3" s="131" customFormat="1" ht="12.75">
      <c r="A1202" s="132"/>
      <c r="B1202" s="133"/>
      <c r="C1202" s="133"/>
    </row>
    <row r="1203" spans="1:3" s="131" customFormat="1" ht="12.75">
      <c r="A1203" s="132"/>
      <c r="B1203" s="133"/>
      <c r="C1203" s="133"/>
    </row>
    <row r="1204" spans="1:3" s="131" customFormat="1" ht="12.75">
      <c r="A1204" s="132"/>
      <c r="B1204" s="133"/>
      <c r="C1204" s="133"/>
    </row>
    <row r="1205" spans="1:3" s="131" customFormat="1" ht="12.75">
      <c r="A1205" s="132"/>
      <c r="B1205" s="133"/>
      <c r="C1205" s="133"/>
    </row>
    <row r="1206" spans="1:3" s="131" customFormat="1" ht="12.75">
      <c r="A1206" s="132"/>
      <c r="B1206" s="133"/>
      <c r="C1206" s="133"/>
    </row>
    <row r="1207" spans="1:3" s="131" customFormat="1" ht="12.75">
      <c r="A1207" s="132"/>
      <c r="B1207" s="133"/>
      <c r="C1207" s="133"/>
    </row>
    <row r="1208" spans="1:3" s="131" customFormat="1" ht="12.75">
      <c r="A1208" s="132"/>
      <c r="B1208" s="133"/>
      <c r="C1208" s="133"/>
    </row>
    <row r="1209" spans="1:3" s="131" customFormat="1" ht="12.75">
      <c r="A1209" s="132"/>
      <c r="B1209" s="133"/>
      <c r="C1209" s="133"/>
    </row>
    <row r="1210" spans="1:3" s="131" customFormat="1" ht="12.75">
      <c r="A1210" s="132"/>
      <c r="B1210" s="133"/>
      <c r="C1210" s="133"/>
    </row>
    <row r="1211" spans="1:3" s="131" customFormat="1" ht="12.75">
      <c r="A1211" s="132"/>
      <c r="B1211" s="133"/>
      <c r="C1211" s="133"/>
    </row>
    <row r="1212" spans="1:3" s="131" customFormat="1" ht="12.75">
      <c r="A1212" s="132"/>
      <c r="B1212" s="133"/>
      <c r="C1212" s="133"/>
    </row>
    <row r="1213" spans="1:3" s="131" customFormat="1" ht="12.75">
      <c r="A1213" s="132"/>
      <c r="B1213" s="133"/>
      <c r="C1213" s="133"/>
    </row>
    <row r="1214" spans="1:3" s="131" customFormat="1" ht="12.75">
      <c r="A1214" s="132"/>
      <c r="B1214" s="133"/>
      <c r="C1214" s="133"/>
    </row>
    <row r="1215" spans="1:3" s="131" customFormat="1" ht="12.75">
      <c r="A1215" s="132"/>
      <c r="B1215" s="133"/>
      <c r="C1215" s="133"/>
    </row>
    <row r="1216" spans="1:3" s="131" customFormat="1" ht="12.75">
      <c r="A1216" s="132"/>
      <c r="B1216" s="133"/>
      <c r="C1216" s="133"/>
    </row>
    <row r="1217" spans="1:3" s="131" customFormat="1" ht="12.75">
      <c r="A1217" s="132"/>
      <c r="B1217" s="133"/>
      <c r="C1217" s="133"/>
    </row>
    <row r="1218" spans="1:3" s="131" customFormat="1" ht="12.75">
      <c r="A1218" s="132"/>
      <c r="B1218" s="133"/>
      <c r="C1218" s="133"/>
    </row>
    <row r="1219" spans="1:3" s="131" customFormat="1" ht="12.75">
      <c r="A1219" s="132"/>
      <c r="B1219" s="133"/>
      <c r="C1219" s="133"/>
    </row>
    <row r="1220" spans="1:3" s="131" customFormat="1" ht="12.75">
      <c r="A1220" s="132"/>
      <c r="B1220" s="133"/>
      <c r="C1220" s="133"/>
    </row>
    <row r="1221" spans="1:3" s="131" customFormat="1" ht="12.75">
      <c r="A1221" s="132"/>
      <c r="B1221" s="133"/>
      <c r="C1221" s="133"/>
    </row>
    <row r="1222" spans="1:3" s="131" customFormat="1" ht="12.75">
      <c r="A1222" s="132"/>
      <c r="B1222" s="133"/>
      <c r="C1222" s="133"/>
    </row>
    <row r="1223" spans="1:3" s="131" customFormat="1" ht="12.75">
      <c r="A1223" s="132"/>
      <c r="B1223" s="133"/>
      <c r="C1223" s="133"/>
    </row>
    <row r="1224" spans="1:3" s="131" customFormat="1" ht="12.75">
      <c r="A1224" s="132"/>
      <c r="B1224" s="133"/>
      <c r="C1224" s="133"/>
    </row>
    <row r="1225" spans="1:3" s="131" customFormat="1" ht="12.75">
      <c r="A1225" s="132"/>
      <c r="B1225" s="133"/>
      <c r="C1225" s="133"/>
    </row>
    <row r="1226" spans="1:3" s="131" customFormat="1" ht="12.75">
      <c r="A1226" s="132"/>
      <c r="B1226" s="133"/>
      <c r="C1226" s="133"/>
    </row>
    <row r="1227" spans="1:3" s="131" customFormat="1" ht="12.75">
      <c r="A1227" s="132"/>
      <c r="B1227" s="133"/>
      <c r="C1227" s="133"/>
    </row>
    <row r="1228" spans="1:3" s="131" customFormat="1" ht="12.75">
      <c r="A1228" s="132"/>
      <c r="B1228" s="133"/>
      <c r="C1228" s="133"/>
    </row>
    <row r="1229" spans="1:3" s="131" customFormat="1" ht="12.75">
      <c r="A1229" s="132"/>
      <c r="B1229" s="133"/>
      <c r="C1229" s="133"/>
    </row>
    <row r="1230" spans="1:3" s="131" customFormat="1" ht="12.75">
      <c r="A1230" s="132"/>
      <c r="B1230" s="133"/>
      <c r="C1230" s="133"/>
    </row>
    <row r="1231" spans="1:3" s="131" customFormat="1" ht="12.75">
      <c r="A1231" s="132"/>
      <c r="B1231" s="133"/>
      <c r="C1231" s="133"/>
    </row>
    <row r="1232" spans="1:3" s="131" customFormat="1" ht="12.75">
      <c r="A1232" s="132"/>
      <c r="B1232" s="133"/>
      <c r="C1232" s="133"/>
    </row>
    <row r="1233" spans="1:3" s="131" customFormat="1" ht="12.75">
      <c r="A1233" s="132"/>
      <c r="B1233" s="133"/>
      <c r="C1233" s="133"/>
    </row>
    <row r="1234" spans="1:3" s="131" customFormat="1" ht="12.75">
      <c r="A1234" s="132"/>
      <c r="B1234" s="133"/>
      <c r="C1234" s="133"/>
    </row>
    <row r="1235" spans="1:3" s="131" customFormat="1" ht="12.75">
      <c r="A1235" s="132"/>
      <c r="B1235" s="133"/>
      <c r="C1235" s="133"/>
    </row>
    <row r="1236" spans="1:3" s="131" customFormat="1" ht="12.75">
      <c r="A1236" s="132"/>
      <c r="B1236" s="133"/>
      <c r="C1236" s="133"/>
    </row>
    <row r="1237" spans="1:3" s="131" customFormat="1" ht="12.75">
      <c r="A1237" s="132"/>
      <c r="B1237" s="133"/>
      <c r="C1237" s="133"/>
    </row>
    <row r="1238" spans="1:3" s="131" customFormat="1" ht="12.75">
      <c r="A1238" s="132"/>
      <c r="B1238" s="133"/>
      <c r="C1238" s="133"/>
    </row>
    <row r="1239" spans="1:3" s="131" customFormat="1" ht="12.75">
      <c r="A1239" s="132"/>
      <c r="B1239" s="133"/>
      <c r="C1239" s="133"/>
    </row>
    <row r="1240" spans="1:3" s="131" customFormat="1" ht="12.75">
      <c r="A1240" s="132"/>
      <c r="B1240" s="133"/>
      <c r="C1240" s="133"/>
    </row>
    <row r="1241" spans="1:3" s="131" customFormat="1" ht="12.75">
      <c r="A1241" s="132"/>
      <c r="B1241" s="133"/>
      <c r="C1241" s="133"/>
    </row>
    <row r="1242" spans="1:3" s="131" customFormat="1" ht="12.75">
      <c r="A1242" s="132"/>
      <c r="B1242" s="133"/>
      <c r="C1242" s="133"/>
    </row>
    <row r="1243" spans="1:3" s="131" customFormat="1" ht="12.75">
      <c r="A1243" s="132"/>
      <c r="B1243" s="133"/>
      <c r="C1243" s="133"/>
    </row>
    <row r="1244" spans="1:3" s="131" customFormat="1" ht="12.75">
      <c r="A1244" s="132"/>
      <c r="B1244" s="133"/>
      <c r="C1244" s="133"/>
    </row>
    <row r="1245" spans="1:3" s="131" customFormat="1" ht="12.75">
      <c r="A1245" s="132"/>
      <c r="B1245" s="133"/>
      <c r="C1245" s="133"/>
    </row>
    <row r="1246" spans="1:3" s="131" customFormat="1" ht="12.75">
      <c r="A1246" s="132"/>
      <c r="B1246" s="133"/>
      <c r="C1246" s="133"/>
    </row>
    <row r="1247" spans="1:3" s="131" customFormat="1" ht="12.75">
      <c r="A1247" s="132"/>
      <c r="B1247" s="133"/>
      <c r="C1247" s="133"/>
    </row>
    <row r="1248" spans="1:3" s="131" customFormat="1" ht="12.75">
      <c r="A1248" s="132"/>
      <c r="B1248" s="133"/>
      <c r="C1248" s="133"/>
    </row>
    <row r="1249" spans="1:3" s="131" customFormat="1" ht="12.75">
      <c r="A1249" s="132"/>
      <c r="B1249" s="133"/>
      <c r="C1249" s="133"/>
    </row>
    <row r="1250" spans="1:3" s="131" customFormat="1" ht="12.75">
      <c r="A1250" s="132"/>
      <c r="B1250" s="133"/>
      <c r="C1250" s="133"/>
    </row>
    <row r="1251" spans="1:3" s="131" customFormat="1" ht="12.75">
      <c r="A1251" s="132"/>
      <c r="B1251" s="133"/>
      <c r="C1251" s="133"/>
    </row>
    <row r="1252" spans="1:3" s="131" customFormat="1" ht="12.75">
      <c r="A1252" s="132"/>
      <c r="B1252" s="133"/>
      <c r="C1252" s="133"/>
    </row>
    <row r="1253" spans="1:3" s="131" customFormat="1" ht="12.75">
      <c r="A1253" s="132"/>
      <c r="B1253" s="133"/>
      <c r="C1253" s="133"/>
    </row>
    <row r="1254" spans="1:3" s="131" customFormat="1" ht="12.75">
      <c r="A1254" s="132"/>
      <c r="B1254" s="133"/>
      <c r="C1254" s="133"/>
    </row>
    <row r="1255" spans="1:3" s="131" customFormat="1" ht="12.75">
      <c r="A1255" s="132"/>
      <c r="B1255" s="133"/>
      <c r="C1255" s="133"/>
    </row>
    <row r="1256" spans="1:3" s="131" customFormat="1" ht="12.75">
      <c r="A1256" s="132"/>
      <c r="B1256" s="133"/>
      <c r="C1256" s="133"/>
    </row>
    <row r="1257" spans="1:3" s="131" customFormat="1" ht="12.75">
      <c r="A1257" s="132"/>
      <c r="B1257" s="133"/>
      <c r="C1257" s="133"/>
    </row>
    <row r="1258" spans="1:3" s="131" customFormat="1" ht="12.75">
      <c r="A1258" s="132"/>
      <c r="B1258" s="133"/>
      <c r="C1258" s="133"/>
    </row>
    <row r="1259" spans="1:3" s="131" customFormat="1" ht="12.75">
      <c r="A1259" s="132"/>
      <c r="B1259" s="133"/>
      <c r="C1259" s="133"/>
    </row>
    <row r="1260" spans="1:3" s="131" customFormat="1" ht="12.75">
      <c r="A1260" s="132"/>
      <c r="B1260" s="133"/>
      <c r="C1260" s="133"/>
    </row>
    <row r="1261" spans="1:3" s="131" customFormat="1" ht="12.75">
      <c r="A1261" s="132"/>
      <c r="B1261" s="133"/>
      <c r="C1261" s="133"/>
    </row>
    <row r="1262" spans="1:3" s="131" customFormat="1" ht="12.75">
      <c r="A1262" s="132"/>
      <c r="B1262" s="133"/>
      <c r="C1262" s="133"/>
    </row>
    <row r="1263" spans="1:3" s="131" customFormat="1" ht="12.75">
      <c r="A1263" s="132"/>
      <c r="B1263" s="133"/>
      <c r="C1263" s="133"/>
    </row>
    <row r="1264" spans="1:3" s="131" customFormat="1" ht="12.75">
      <c r="A1264" s="132"/>
      <c r="B1264" s="133"/>
      <c r="C1264" s="133"/>
    </row>
    <row r="1265" spans="1:3" s="131" customFormat="1" ht="12.75">
      <c r="A1265" s="132"/>
      <c r="B1265" s="133"/>
      <c r="C1265" s="133"/>
    </row>
    <row r="1266" spans="1:3" s="131" customFormat="1" ht="12.75">
      <c r="A1266" s="132"/>
      <c r="B1266" s="133"/>
      <c r="C1266" s="133"/>
    </row>
    <row r="1267" spans="1:3" s="131" customFormat="1" ht="12.75">
      <c r="A1267" s="132"/>
      <c r="B1267" s="133"/>
      <c r="C1267" s="133"/>
    </row>
    <row r="1268" spans="1:3" s="131" customFormat="1" ht="12.75">
      <c r="A1268" s="132"/>
      <c r="B1268" s="133"/>
      <c r="C1268" s="133"/>
    </row>
    <row r="1269" spans="1:3" s="131" customFormat="1" ht="12.75">
      <c r="A1269" s="132"/>
      <c r="B1269" s="133"/>
      <c r="C1269" s="133"/>
    </row>
    <row r="1270" spans="1:3" s="131" customFormat="1" ht="12.75">
      <c r="A1270" s="132"/>
      <c r="B1270" s="133"/>
      <c r="C1270" s="133"/>
    </row>
    <row r="1271" spans="1:3" s="131" customFormat="1" ht="12.75">
      <c r="A1271" s="132"/>
      <c r="B1271" s="133"/>
      <c r="C1271" s="133"/>
    </row>
    <row r="1272" spans="1:3" s="131" customFormat="1" ht="12.75">
      <c r="A1272" s="132"/>
      <c r="B1272" s="133"/>
      <c r="C1272" s="133"/>
    </row>
    <row r="1273" spans="1:3" s="131" customFormat="1" ht="12.75">
      <c r="A1273" s="132"/>
      <c r="B1273" s="133"/>
      <c r="C1273" s="133"/>
    </row>
    <row r="1274" spans="1:3" s="131" customFormat="1" ht="12.75">
      <c r="A1274" s="132"/>
      <c r="B1274" s="133"/>
      <c r="C1274" s="133"/>
    </row>
    <row r="1275" spans="1:3" s="131" customFormat="1" ht="12.75">
      <c r="A1275" s="132"/>
      <c r="B1275" s="133"/>
      <c r="C1275" s="133"/>
    </row>
    <row r="1276" spans="1:3" s="131" customFormat="1" ht="12.75">
      <c r="A1276" s="132"/>
      <c r="B1276" s="133"/>
      <c r="C1276" s="133"/>
    </row>
    <row r="1277" spans="1:3" s="131" customFormat="1" ht="12.75">
      <c r="A1277" s="132"/>
      <c r="B1277" s="133"/>
      <c r="C1277" s="133"/>
    </row>
    <row r="1278" spans="1:3" s="131" customFormat="1" ht="12.75">
      <c r="A1278" s="132"/>
      <c r="B1278" s="133"/>
      <c r="C1278" s="133"/>
    </row>
    <row r="1279" spans="1:3" s="131" customFormat="1" ht="12.75">
      <c r="A1279" s="132"/>
      <c r="B1279" s="133"/>
      <c r="C1279" s="133"/>
    </row>
    <row r="1280" spans="1:3" s="131" customFormat="1" ht="12.75">
      <c r="A1280" s="132"/>
      <c r="B1280" s="133"/>
      <c r="C1280" s="133"/>
    </row>
    <row r="1281" spans="1:3" s="131" customFormat="1" ht="12.75">
      <c r="A1281" s="132"/>
      <c r="B1281" s="133"/>
      <c r="C1281" s="133"/>
    </row>
    <row r="1282" spans="1:3" s="131" customFormat="1" ht="12.75">
      <c r="A1282" s="132"/>
      <c r="B1282" s="133"/>
      <c r="C1282" s="133"/>
    </row>
    <row r="1283" spans="1:3" s="131" customFormat="1" ht="12.75">
      <c r="A1283" s="132"/>
      <c r="B1283" s="133"/>
      <c r="C1283" s="133"/>
    </row>
    <row r="1284" spans="1:3" s="131" customFormat="1" ht="12.75">
      <c r="A1284" s="132"/>
      <c r="B1284" s="133"/>
      <c r="C1284" s="133"/>
    </row>
    <row r="1285" spans="1:3" s="131" customFormat="1" ht="12.75">
      <c r="A1285" s="132"/>
      <c r="B1285" s="133"/>
      <c r="C1285" s="133"/>
    </row>
    <row r="1286" spans="1:3" s="131" customFormat="1" ht="12.75">
      <c r="A1286" s="132"/>
      <c r="B1286" s="133"/>
      <c r="C1286" s="133"/>
    </row>
    <row r="1287" spans="1:3" s="131" customFormat="1" ht="12.75">
      <c r="A1287" s="132"/>
      <c r="B1287" s="133"/>
      <c r="C1287" s="133"/>
    </row>
    <row r="1288" spans="1:3" s="131" customFormat="1" ht="12.75">
      <c r="A1288" s="132"/>
      <c r="B1288" s="133"/>
      <c r="C1288" s="133"/>
    </row>
    <row r="1289" spans="1:3" s="131" customFormat="1" ht="12.75">
      <c r="A1289" s="132"/>
      <c r="B1289" s="133"/>
      <c r="C1289" s="133"/>
    </row>
    <row r="1290" spans="1:3" s="131" customFormat="1" ht="12.75">
      <c r="A1290" s="132"/>
      <c r="B1290" s="133"/>
      <c r="C1290" s="133"/>
    </row>
    <row r="1291" spans="1:3" s="131" customFormat="1" ht="12.75">
      <c r="A1291" s="132"/>
      <c r="B1291" s="133"/>
      <c r="C1291" s="133"/>
    </row>
    <row r="1292" spans="1:3" s="131" customFormat="1" ht="12.75">
      <c r="A1292" s="132"/>
      <c r="B1292" s="133"/>
      <c r="C1292" s="133"/>
    </row>
    <row r="1293" spans="1:3" s="131" customFormat="1" ht="12.75">
      <c r="A1293" s="132"/>
      <c r="B1293" s="133"/>
      <c r="C1293" s="133"/>
    </row>
    <row r="1294" spans="1:3" s="131" customFormat="1" ht="12.75">
      <c r="A1294" s="132"/>
      <c r="B1294" s="133"/>
      <c r="C1294" s="133"/>
    </row>
    <row r="1295" spans="1:3" s="131" customFormat="1" ht="12.75">
      <c r="A1295" s="132"/>
      <c r="B1295" s="133"/>
      <c r="C1295" s="133"/>
    </row>
    <row r="1296" spans="1:3" s="131" customFormat="1" ht="12.75">
      <c r="A1296" s="132"/>
      <c r="B1296" s="133"/>
      <c r="C1296" s="133"/>
    </row>
    <row r="1297" spans="1:3" s="131" customFormat="1" ht="12.75">
      <c r="A1297" s="132"/>
      <c r="B1297" s="133"/>
      <c r="C1297" s="133"/>
    </row>
    <row r="1298" spans="1:3" s="131" customFormat="1" ht="12.75">
      <c r="A1298" s="132"/>
      <c r="B1298" s="133"/>
      <c r="C1298" s="133"/>
    </row>
    <row r="1299" spans="1:3" s="131" customFormat="1" ht="12.75">
      <c r="A1299" s="132"/>
      <c r="B1299" s="133"/>
      <c r="C1299" s="133"/>
    </row>
    <row r="1300" spans="1:3" s="131" customFormat="1" ht="12.75">
      <c r="A1300" s="132"/>
      <c r="B1300" s="133"/>
      <c r="C1300" s="133"/>
    </row>
    <row r="1301" spans="1:3" s="131" customFormat="1" ht="12.75">
      <c r="A1301" s="132"/>
      <c r="B1301" s="133"/>
      <c r="C1301" s="133"/>
    </row>
    <row r="1302" spans="1:3" s="131" customFormat="1" ht="12.75">
      <c r="A1302" s="132"/>
      <c r="B1302" s="133"/>
      <c r="C1302" s="133"/>
    </row>
    <row r="1303" spans="1:3" s="131" customFormat="1" ht="12.75">
      <c r="A1303" s="132"/>
      <c r="B1303" s="133"/>
      <c r="C1303" s="133"/>
    </row>
    <row r="1304" spans="1:3" s="131" customFormat="1" ht="12.75">
      <c r="A1304" s="132"/>
      <c r="B1304" s="133"/>
      <c r="C1304" s="133"/>
    </row>
    <row r="1305" spans="1:3" s="131" customFormat="1" ht="12.75">
      <c r="A1305" s="132"/>
      <c r="B1305" s="133"/>
      <c r="C1305" s="133"/>
    </row>
    <row r="1306" spans="1:3" s="131" customFormat="1" ht="12.75">
      <c r="A1306" s="132"/>
      <c r="B1306" s="133"/>
      <c r="C1306" s="133"/>
    </row>
    <row r="1307" spans="1:3" s="131" customFormat="1" ht="12.75">
      <c r="A1307" s="132"/>
      <c r="B1307" s="133"/>
      <c r="C1307" s="133"/>
    </row>
    <row r="1308" spans="1:3" s="131" customFormat="1" ht="12.75">
      <c r="A1308" s="132"/>
      <c r="B1308" s="133"/>
      <c r="C1308" s="133"/>
    </row>
    <row r="1309" spans="1:3" s="131" customFormat="1" ht="12.75">
      <c r="A1309" s="132"/>
      <c r="B1309" s="133"/>
      <c r="C1309" s="133"/>
    </row>
    <row r="1310" spans="1:3" s="131" customFormat="1" ht="12.75">
      <c r="A1310" s="132"/>
      <c r="B1310" s="133"/>
      <c r="C1310" s="133"/>
    </row>
    <row r="1311" spans="1:3" s="131" customFormat="1" ht="12.75">
      <c r="A1311" s="132"/>
      <c r="B1311" s="133"/>
      <c r="C1311" s="133"/>
    </row>
    <row r="1312" spans="1:3" s="131" customFormat="1" ht="12.75">
      <c r="A1312" s="132"/>
      <c r="B1312" s="133"/>
      <c r="C1312" s="133"/>
    </row>
    <row r="1313" spans="1:3" s="131" customFormat="1" ht="12.75">
      <c r="A1313" s="132"/>
      <c r="B1313" s="133"/>
      <c r="C1313" s="133"/>
    </row>
    <row r="1314" spans="1:3" s="131" customFormat="1" ht="12.75">
      <c r="A1314" s="132"/>
      <c r="B1314" s="133"/>
      <c r="C1314" s="133"/>
    </row>
    <row r="1315" spans="1:3" s="131" customFormat="1" ht="12.75">
      <c r="A1315" s="132"/>
      <c r="B1315" s="133"/>
      <c r="C1315" s="133"/>
    </row>
    <row r="1316" spans="1:3" s="131" customFormat="1" ht="12.75">
      <c r="A1316" s="132"/>
      <c r="B1316" s="133"/>
      <c r="C1316" s="133"/>
    </row>
    <row r="1317" spans="1:3" s="131" customFormat="1" ht="12.75">
      <c r="A1317" s="132"/>
      <c r="B1317" s="133"/>
      <c r="C1317" s="133"/>
    </row>
    <row r="1318" spans="1:3" s="131" customFormat="1" ht="12.75">
      <c r="A1318" s="132"/>
      <c r="B1318" s="133"/>
      <c r="C1318" s="133"/>
    </row>
    <row r="1319" spans="1:3" s="131" customFormat="1" ht="12.75">
      <c r="A1319" s="132"/>
      <c r="B1319" s="133"/>
      <c r="C1319" s="133"/>
    </row>
    <row r="1320" spans="1:3" s="131" customFormat="1" ht="12.75">
      <c r="A1320" s="132"/>
      <c r="B1320" s="133"/>
      <c r="C1320" s="133"/>
    </row>
    <row r="1321" spans="1:3" s="131" customFormat="1" ht="12.75">
      <c r="A1321" s="132"/>
      <c r="B1321" s="133"/>
      <c r="C1321" s="133"/>
    </row>
    <row r="1322" spans="1:3" s="131" customFormat="1" ht="12.75">
      <c r="A1322" s="132"/>
      <c r="B1322" s="133"/>
      <c r="C1322" s="133"/>
    </row>
    <row r="1323" spans="1:3" s="131" customFormat="1" ht="12.75">
      <c r="A1323" s="132"/>
      <c r="B1323" s="133"/>
      <c r="C1323" s="133"/>
    </row>
    <row r="1324" spans="1:3" s="131" customFormat="1" ht="12.75">
      <c r="A1324" s="132"/>
      <c r="B1324" s="133"/>
      <c r="C1324" s="133"/>
    </row>
    <row r="1325" spans="1:3" s="131" customFormat="1" ht="12.75">
      <c r="A1325" s="132"/>
      <c r="B1325" s="133"/>
      <c r="C1325" s="133"/>
    </row>
    <row r="1326" spans="1:3" s="131" customFormat="1" ht="12.75">
      <c r="A1326" s="132"/>
      <c r="B1326" s="133"/>
      <c r="C1326" s="133"/>
    </row>
    <row r="1327" spans="1:3" s="131" customFormat="1" ht="12.75">
      <c r="A1327" s="132"/>
      <c r="B1327" s="133"/>
      <c r="C1327" s="133"/>
    </row>
    <row r="1328" spans="1:3" s="131" customFormat="1" ht="12.75">
      <c r="A1328" s="132"/>
      <c r="B1328" s="133"/>
      <c r="C1328" s="133"/>
    </row>
    <row r="1329" spans="1:3" s="131" customFormat="1" ht="12.75">
      <c r="A1329" s="132"/>
      <c r="B1329" s="133"/>
      <c r="C1329" s="133"/>
    </row>
    <row r="1330" spans="1:3" s="131" customFormat="1" ht="12.75">
      <c r="A1330" s="132"/>
      <c r="B1330" s="133"/>
      <c r="C1330" s="133"/>
    </row>
    <row r="1331" spans="1:3" s="131" customFormat="1" ht="12.75">
      <c r="A1331" s="132"/>
      <c r="B1331" s="133"/>
      <c r="C1331" s="133"/>
    </row>
    <row r="1332" spans="1:3" s="131" customFormat="1" ht="12.75">
      <c r="A1332" s="132"/>
      <c r="B1332" s="133"/>
      <c r="C1332" s="133"/>
    </row>
    <row r="1333" spans="1:3" s="131" customFormat="1" ht="12.75">
      <c r="A1333" s="132"/>
      <c r="B1333" s="133"/>
      <c r="C1333" s="133"/>
    </row>
    <row r="1334" spans="1:3" s="131" customFormat="1" ht="12.75">
      <c r="A1334" s="132"/>
      <c r="B1334" s="133"/>
      <c r="C1334" s="133"/>
    </row>
    <row r="1335" spans="1:3" s="131" customFormat="1" ht="12.75">
      <c r="A1335" s="132"/>
      <c r="B1335" s="133"/>
      <c r="C1335" s="133"/>
    </row>
    <row r="1336" spans="1:3" s="131" customFormat="1" ht="12.75">
      <c r="A1336" s="132"/>
      <c r="B1336" s="133"/>
      <c r="C1336" s="133"/>
    </row>
    <row r="1337" spans="1:3" s="131" customFormat="1" ht="12.75">
      <c r="A1337" s="132"/>
      <c r="B1337" s="133"/>
      <c r="C1337" s="133"/>
    </row>
    <row r="1338" spans="1:3" s="131" customFormat="1" ht="12.75">
      <c r="A1338" s="132"/>
      <c r="B1338" s="133"/>
      <c r="C1338" s="133"/>
    </row>
    <row r="1339" spans="1:3" s="131" customFormat="1" ht="12.75">
      <c r="A1339" s="132"/>
      <c r="B1339" s="133"/>
      <c r="C1339" s="133"/>
    </row>
    <row r="1340" spans="1:3" s="131" customFormat="1" ht="12.75">
      <c r="A1340" s="132"/>
      <c r="B1340" s="133"/>
      <c r="C1340" s="133"/>
    </row>
    <row r="1341" spans="1:3" s="131" customFormat="1" ht="12.75">
      <c r="A1341" s="132"/>
      <c r="B1341" s="133"/>
      <c r="C1341" s="133"/>
    </row>
    <row r="1342" spans="1:3" s="131" customFormat="1" ht="12.75">
      <c r="A1342" s="132"/>
      <c r="B1342" s="133"/>
      <c r="C1342" s="133"/>
    </row>
    <row r="1343" spans="1:3" s="131" customFormat="1" ht="12.75">
      <c r="A1343" s="132"/>
      <c r="B1343" s="133"/>
      <c r="C1343" s="133"/>
    </row>
    <row r="1344" spans="1:3" s="131" customFormat="1" ht="12.75">
      <c r="A1344" s="132"/>
      <c r="B1344" s="133"/>
      <c r="C1344" s="133"/>
    </row>
    <row r="1345" spans="1:3" s="131" customFormat="1" ht="12.75">
      <c r="A1345" s="132"/>
      <c r="B1345" s="133"/>
      <c r="C1345" s="133"/>
    </row>
    <row r="1346" spans="1:3" s="131" customFormat="1" ht="12.75">
      <c r="A1346" s="132"/>
      <c r="B1346" s="133"/>
      <c r="C1346" s="133"/>
    </row>
    <row r="1347" spans="1:3" s="131" customFormat="1" ht="12.75">
      <c r="A1347" s="132"/>
      <c r="B1347" s="133"/>
      <c r="C1347" s="133"/>
    </row>
    <row r="1348" spans="1:3" s="131" customFormat="1" ht="12.75">
      <c r="A1348" s="132"/>
      <c r="B1348" s="133"/>
      <c r="C1348" s="133"/>
    </row>
    <row r="1349" spans="1:3" s="131" customFormat="1" ht="12.75">
      <c r="A1349" s="132"/>
      <c r="B1349" s="133"/>
      <c r="C1349" s="133"/>
    </row>
    <row r="1350" spans="1:3" s="131" customFormat="1" ht="12.75">
      <c r="A1350" s="132"/>
      <c r="B1350" s="133"/>
      <c r="C1350" s="133"/>
    </row>
    <row r="1351" spans="1:3" s="131" customFormat="1" ht="12.75">
      <c r="A1351" s="132"/>
      <c r="B1351" s="133"/>
      <c r="C1351" s="133"/>
    </row>
    <row r="1352" spans="1:3" s="131" customFormat="1" ht="12.75">
      <c r="A1352" s="132"/>
      <c r="B1352" s="133"/>
      <c r="C1352" s="133"/>
    </row>
    <row r="1353" spans="1:3" s="131" customFormat="1" ht="12.75">
      <c r="A1353" s="132"/>
      <c r="B1353" s="133"/>
      <c r="C1353" s="133"/>
    </row>
    <row r="1354" spans="1:3" s="131" customFormat="1" ht="12.75">
      <c r="A1354" s="132"/>
      <c r="B1354" s="133"/>
      <c r="C1354" s="133"/>
    </row>
    <row r="1355" spans="1:3" s="131" customFormat="1" ht="12.75">
      <c r="A1355" s="132"/>
      <c r="B1355" s="133"/>
      <c r="C1355" s="133"/>
    </row>
    <row r="1356" spans="1:3" s="131" customFormat="1" ht="12.75">
      <c r="A1356" s="132"/>
      <c r="B1356" s="133"/>
      <c r="C1356" s="133"/>
    </row>
    <row r="1357" spans="1:3" s="131" customFormat="1" ht="12.75">
      <c r="A1357" s="132"/>
      <c r="B1357" s="133"/>
      <c r="C1357" s="133"/>
    </row>
    <row r="1358" spans="1:3" s="131" customFormat="1" ht="12.75">
      <c r="A1358" s="132"/>
      <c r="B1358" s="133"/>
      <c r="C1358" s="133"/>
    </row>
    <row r="1359" spans="1:3" s="131" customFormat="1" ht="12.75">
      <c r="A1359" s="132"/>
      <c r="B1359" s="133"/>
      <c r="C1359" s="133"/>
    </row>
    <row r="1360" spans="1:3" s="131" customFormat="1" ht="12.75">
      <c r="A1360" s="132"/>
      <c r="B1360" s="133"/>
      <c r="C1360" s="133"/>
    </row>
    <row r="1361" spans="1:3" s="131" customFormat="1" ht="12.75">
      <c r="A1361" s="132"/>
      <c r="B1361" s="133"/>
      <c r="C1361" s="133"/>
    </row>
    <row r="1362" spans="1:3" s="131" customFormat="1" ht="12.75">
      <c r="A1362" s="132"/>
      <c r="B1362" s="133"/>
      <c r="C1362" s="133"/>
    </row>
    <row r="1363" spans="1:3" s="131" customFormat="1" ht="12.75">
      <c r="A1363" s="132"/>
      <c r="B1363" s="133"/>
      <c r="C1363" s="133"/>
    </row>
    <row r="1364" spans="1:3" s="131" customFormat="1" ht="12.75">
      <c r="A1364" s="132"/>
      <c r="B1364" s="133"/>
      <c r="C1364" s="133"/>
    </row>
    <row r="1365" spans="1:3" s="131" customFormat="1" ht="12.75">
      <c r="A1365" s="132"/>
      <c r="B1365" s="133"/>
      <c r="C1365" s="133"/>
    </row>
    <row r="1366" spans="1:3" s="131" customFormat="1" ht="12.75">
      <c r="A1366" s="132"/>
      <c r="B1366" s="133"/>
      <c r="C1366" s="133"/>
    </row>
    <row r="1367" spans="1:3" s="131" customFormat="1" ht="12.75">
      <c r="A1367" s="132"/>
      <c r="B1367" s="133"/>
      <c r="C1367" s="133"/>
    </row>
    <row r="1368" spans="1:3" s="131" customFormat="1" ht="12.75">
      <c r="A1368" s="132"/>
      <c r="B1368" s="133"/>
      <c r="C1368" s="133"/>
    </row>
    <row r="1369" spans="1:3" s="131" customFormat="1" ht="12.75">
      <c r="A1369" s="132"/>
      <c r="B1369" s="133"/>
      <c r="C1369" s="133"/>
    </row>
    <row r="1370" spans="1:3" s="131" customFormat="1" ht="12.75">
      <c r="A1370" s="132"/>
      <c r="B1370" s="133"/>
      <c r="C1370" s="133"/>
    </row>
    <row r="1371" spans="1:3" s="131" customFormat="1" ht="12.75">
      <c r="A1371" s="132"/>
      <c r="B1371" s="133"/>
      <c r="C1371" s="133"/>
    </row>
    <row r="1372" spans="1:3" s="131" customFormat="1" ht="12.75">
      <c r="A1372" s="132"/>
      <c r="B1372" s="133"/>
      <c r="C1372" s="133"/>
    </row>
    <row r="1373" spans="1:3" s="131" customFormat="1" ht="12.75">
      <c r="A1373" s="132"/>
      <c r="B1373" s="133"/>
      <c r="C1373" s="133"/>
    </row>
    <row r="1374" spans="1:3" s="131" customFormat="1" ht="12.75">
      <c r="A1374" s="132"/>
      <c r="B1374" s="133"/>
      <c r="C1374" s="133"/>
    </row>
    <row r="1375" spans="1:3" s="131" customFormat="1" ht="12.75">
      <c r="A1375" s="132"/>
      <c r="B1375" s="133"/>
      <c r="C1375" s="133"/>
    </row>
    <row r="1376" spans="1:3" s="131" customFormat="1" ht="12.75">
      <c r="A1376" s="132"/>
      <c r="B1376" s="133"/>
      <c r="C1376" s="133"/>
    </row>
    <row r="1377" spans="1:3" s="131" customFormat="1" ht="12.75">
      <c r="A1377" s="132"/>
      <c r="B1377" s="133"/>
      <c r="C1377" s="133"/>
    </row>
    <row r="1378" spans="1:3" s="131" customFormat="1" ht="12.75">
      <c r="A1378" s="132"/>
      <c r="B1378" s="133"/>
      <c r="C1378" s="133"/>
    </row>
    <row r="1379" spans="1:3" s="131" customFormat="1" ht="12.75">
      <c r="A1379" s="132"/>
      <c r="B1379" s="133"/>
      <c r="C1379" s="133"/>
    </row>
    <row r="1380" spans="1:3" s="131" customFormat="1" ht="12.75">
      <c r="A1380" s="132"/>
      <c r="B1380" s="133"/>
      <c r="C1380" s="133"/>
    </row>
    <row r="1381" spans="1:3" s="131" customFormat="1" ht="12.75">
      <c r="A1381" s="132"/>
      <c r="B1381" s="133"/>
      <c r="C1381" s="133"/>
    </row>
    <row r="1382" spans="1:3" s="131" customFormat="1" ht="12.75">
      <c r="A1382" s="132"/>
      <c r="B1382" s="133"/>
      <c r="C1382" s="133"/>
    </row>
    <row r="1383" spans="1:3" s="131" customFormat="1" ht="12.75">
      <c r="A1383" s="132"/>
      <c r="B1383" s="133"/>
      <c r="C1383" s="133"/>
    </row>
    <row r="1384" spans="1:3" s="131" customFormat="1" ht="12.75">
      <c r="A1384" s="132"/>
      <c r="B1384" s="133"/>
      <c r="C1384" s="133"/>
    </row>
    <row r="1385" spans="1:3" s="131" customFormat="1" ht="12.75">
      <c r="A1385" s="132"/>
      <c r="B1385" s="133"/>
      <c r="C1385" s="133"/>
    </row>
    <row r="1386" spans="1:3" s="131" customFormat="1" ht="12.75">
      <c r="A1386" s="132"/>
      <c r="B1386" s="133"/>
      <c r="C1386" s="133"/>
    </row>
    <row r="1387" spans="1:3" s="131" customFormat="1" ht="12.75">
      <c r="A1387" s="132"/>
      <c r="B1387" s="133"/>
      <c r="C1387" s="133"/>
    </row>
    <row r="1388" spans="1:3" s="131" customFormat="1" ht="12.75">
      <c r="A1388" s="132"/>
      <c r="B1388" s="133"/>
      <c r="C1388" s="133"/>
    </row>
    <row r="1389" spans="1:3" s="131" customFormat="1" ht="12.75">
      <c r="A1389" s="132"/>
      <c r="B1389" s="133"/>
      <c r="C1389" s="133"/>
    </row>
    <row r="1390" spans="1:3" s="131" customFormat="1" ht="12.75">
      <c r="A1390" s="132"/>
      <c r="B1390" s="133"/>
      <c r="C1390" s="133"/>
    </row>
    <row r="1391" spans="1:3" s="131" customFormat="1" ht="12.75">
      <c r="A1391" s="132"/>
      <c r="B1391" s="133"/>
      <c r="C1391" s="133"/>
    </row>
    <row r="1392" spans="1:3" s="131" customFormat="1" ht="12.75">
      <c r="A1392" s="132"/>
      <c r="B1392" s="133"/>
      <c r="C1392" s="133"/>
    </row>
    <row r="1393" spans="1:3" s="131" customFormat="1" ht="12.75">
      <c r="A1393" s="132"/>
      <c r="B1393" s="133"/>
      <c r="C1393" s="133"/>
    </row>
    <row r="1394" spans="1:3" s="131" customFormat="1" ht="12.75">
      <c r="A1394" s="132"/>
      <c r="B1394" s="133"/>
      <c r="C1394" s="133"/>
    </row>
    <row r="1395" spans="1:3" s="131" customFormat="1" ht="12.75">
      <c r="A1395" s="132"/>
      <c r="B1395" s="133"/>
      <c r="C1395" s="133"/>
    </row>
    <row r="1396" spans="1:3" s="131" customFormat="1" ht="12.75">
      <c r="A1396" s="132"/>
      <c r="B1396" s="133"/>
      <c r="C1396" s="133"/>
    </row>
    <row r="1397" spans="1:3" s="131" customFormat="1" ht="12.75">
      <c r="A1397" s="132"/>
      <c r="B1397" s="133"/>
      <c r="C1397" s="133"/>
    </row>
    <row r="1398" spans="1:3" s="131" customFormat="1" ht="12.75">
      <c r="A1398" s="132"/>
      <c r="B1398" s="133"/>
      <c r="C1398" s="133"/>
    </row>
    <row r="1399" spans="1:3" s="131" customFormat="1" ht="12.75">
      <c r="A1399" s="132"/>
      <c r="B1399" s="133"/>
      <c r="C1399" s="133"/>
    </row>
    <row r="1400" spans="1:3" s="131" customFormat="1" ht="12.75">
      <c r="A1400" s="132"/>
      <c r="B1400" s="133"/>
      <c r="C1400" s="133"/>
    </row>
    <row r="1401" spans="1:3" s="131" customFormat="1" ht="12.75">
      <c r="A1401" s="132"/>
      <c r="B1401" s="133"/>
      <c r="C1401" s="133"/>
    </row>
    <row r="1402" spans="1:3" s="131" customFormat="1" ht="12.75">
      <c r="A1402" s="132"/>
      <c r="B1402" s="133"/>
      <c r="C1402" s="133"/>
    </row>
    <row r="1403" spans="1:3" s="131" customFormat="1" ht="12.75">
      <c r="A1403" s="132"/>
      <c r="B1403" s="133"/>
      <c r="C1403" s="133"/>
    </row>
    <row r="1404" spans="1:3" s="131" customFormat="1" ht="12.75">
      <c r="A1404" s="132"/>
      <c r="B1404" s="133"/>
      <c r="C1404" s="133"/>
    </row>
    <row r="1405" spans="1:3" s="131" customFormat="1" ht="12.75">
      <c r="A1405" s="132"/>
      <c r="B1405" s="133"/>
      <c r="C1405" s="133"/>
    </row>
    <row r="1406" spans="1:3" s="131" customFormat="1" ht="12.75">
      <c r="A1406" s="132"/>
      <c r="B1406" s="133"/>
      <c r="C1406" s="133"/>
    </row>
    <row r="1407" spans="1:3" s="131" customFormat="1" ht="12.75">
      <c r="A1407" s="132"/>
      <c r="B1407" s="133"/>
      <c r="C1407" s="133"/>
    </row>
    <row r="1408" spans="1:3" s="131" customFormat="1" ht="12.75">
      <c r="A1408" s="132"/>
      <c r="B1408" s="133"/>
      <c r="C1408" s="133"/>
    </row>
    <row r="1409" spans="1:3" s="131" customFormat="1" ht="12.75">
      <c r="A1409" s="132"/>
      <c r="B1409" s="133"/>
      <c r="C1409" s="133"/>
    </row>
    <row r="1410" spans="1:3" s="131" customFormat="1" ht="12.75">
      <c r="A1410" s="132"/>
      <c r="B1410" s="133"/>
      <c r="C1410" s="133"/>
    </row>
    <row r="1411" spans="1:3" s="131" customFormat="1" ht="12.75">
      <c r="A1411" s="132"/>
      <c r="B1411" s="133"/>
      <c r="C1411" s="133"/>
    </row>
    <row r="1412" spans="1:3" s="131" customFormat="1" ht="12.75">
      <c r="A1412" s="132"/>
      <c r="B1412" s="133"/>
      <c r="C1412" s="133"/>
    </row>
    <row r="1413" spans="1:3" s="131" customFormat="1" ht="12.75">
      <c r="A1413" s="132"/>
      <c r="B1413" s="133"/>
      <c r="C1413" s="133"/>
    </row>
    <row r="1414" spans="1:3" s="131" customFormat="1" ht="12.75">
      <c r="A1414" s="132"/>
      <c r="B1414" s="133"/>
      <c r="C1414" s="133"/>
    </row>
    <row r="1415" spans="1:3" s="131" customFormat="1" ht="12.75">
      <c r="A1415" s="132"/>
      <c r="B1415" s="133"/>
      <c r="C1415" s="133"/>
    </row>
    <row r="1416" spans="1:3" s="131" customFormat="1" ht="12.75">
      <c r="A1416" s="132"/>
      <c r="B1416" s="133"/>
      <c r="C1416" s="133"/>
    </row>
    <row r="1417" spans="1:3" s="131" customFormat="1" ht="12.75">
      <c r="A1417" s="132"/>
      <c r="B1417" s="133"/>
      <c r="C1417" s="133"/>
    </row>
    <row r="1418" spans="1:3" s="131" customFormat="1" ht="12.75">
      <c r="A1418" s="132"/>
      <c r="B1418" s="133"/>
      <c r="C1418" s="133"/>
    </row>
    <row r="1419" spans="1:3" s="131" customFormat="1" ht="12.75">
      <c r="A1419" s="132"/>
      <c r="B1419" s="133"/>
      <c r="C1419" s="133"/>
    </row>
    <row r="1420" spans="1:3" s="131" customFormat="1" ht="12.75">
      <c r="A1420" s="132"/>
      <c r="B1420" s="133"/>
      <c r="C1420" s="133"/>
    </row>
    <row r="1421" spans="1:3" s="131" customFormat="1" ht="12.75">
      <c r="A1421" s="132"/>
      <c r="B1421" s="133"/>
      <c r="C1421" s="133"/>
    </row>
    <row r="1422" spans="1:3" s="131" customFormat="1" ht="12.75">
      <c r="A1422" s="132"/>
      <c r="B1422" s="133"/>
      <c r="C1422" s="133"/>
    </row>
    <row r="1423" spans="1:3" s="131" customFormat="1" ht="12.75">
      <c r="A1423" s="132"/>
      <c r="B1423" s="133"/>
      <c r="C1423" s="133"/>
    </row>
    <row r="1424" spans="1:3" s="131" customFormat="1" ht="12.75">
      <c r="A1424" s="132"/>
      <c r="B1424" s="133"/>
      <c r="C1424" s="133"/>
    </row>
    <row r="1425" spans="1:3" s="131" customFormat="1" ht="12.75">
      <c r="A1425" s="132"/>
      <c r="B1425" s="133"/>
      <c r="C1425" s="133"/>
    </row>
    <row r="1426" spans="1:3" s="131" customFormat="1" ht="12.75">
      <c r="A1426" s="132"/>
      <c r="B1426" s="133"/>
      <c r="C1426" s="133"/>
    </row>
    <row r="1427" spans="1:3" s="131" customFormat="1" ht="12.75">
      <c r="A1427" s="132"/>
      <c r="B1427" s="133"/>
      <c r="C1427" s="133"/>
    </row>
    <row r="1428" spans="1:3" s="131" customFormat="1" ht="12.75">
      <c r="A1428" s="132"/>
      <c r="B1428" s="133"/>
      <c r="C1428" s="133"/>
    </row>
    <row r="1429" spans="1:3" s="131" customFormat="1" ht="12.75">
      <c r="A1429" s="132"/>
      <c r="B1429" s="133"/>
      <c r="C1429" s="133"/>
    </row>
    <row r="1430" spans="1:3" s="131" customFormat="1" ht="12.75">
      <c r="A1430" s="132"/>
      <c r="B1430" s="133"/>
      <c r="C1430" s="133"/>
    </row>
    <row r="1431" spans="1:3" s="131" customFormat="1" ht="12.75">
      <c r="A1431" s="132"/>
      <c r="B1431" s="133"/>
      <c r="C1431" s="133"/>
    </row>
    <row r="1432" spans="1:3" s="131" customFormat="1" ht="12.75">
      <c r="A1432" s="132"/>
      <c r="B1432" s="133"/>
      <c r="C1432" s="133"/>
    </row>
    <row r="1433" spans="1:3" s="131" customFormat="1" ht="12.75">
      <c r="A1433" s="132"/>
      <c r="B1433" s="133"/>
      <c r="C1433" s="133"/>
    </row>
    <row r="1434" spans="1:3" s="131" customFormat="1" ht="12.75">
      <c r="A1434" s="132"/>
      <c r="B1434" s="133"/>
      <c r="C1434" s="133"/>
    </row>
    <row r="1435" spans="1:3" s="131" customFormat="1" ht="12.75">
      <c r="A1435" s="132"/>
      <c r="B1435" s="133"/>
      <c r="C1435" s="133"/>
    </row>
    <row r="1436" spans="1:3" s="131" customFormat="1" ht="12.75">
      <c r="A1436" s="132"/>
      <c r="B1436" s="133"/>
      <c r="C1436" s="133"/>
    </row>
    <row r="1437" spans="1:3" s="131" customFormat="1" ht="12.75">
      <c r="A1437" s="132"/>
      <c r="B1437" s="133"/>
      <c r="C1437" s="133"/>
    </row>
    <row r="1438" spans="1:3" s="131" customFormat="1" ht="12.75">
      <c r="A1438" s="132"/>
      <c r="B1438" s="133"/>
      <c r="C1438" s="133"/>
    </row>
    <row r="1439" spans="1:3" s="131" customFormat="1" ht="12.75">
      <c r="A1439" s="132"/>
      <c r="B1439" s="133"/>
      <c r="C1439" s="133"/>
    </row>
    <row r="1440" spans="1:3" s="131" customFormat="1" ht="12.75">
      <c r="A1440" s="132"/>
      <c r="B1440" s="133"/>
      <c r="C1440" s="133"/>
    </row>
    <row r="1441" spans="1:3" s="131" customFormat="1" ht="12.75">
      <c r="A1441" s="132"/>
      <c r="B1441" s="133"/>
      <c r="C1441" s="133"/>
    </row>
    <row r="1442" spans="1:3" s="131" customFormat="1" ht="12.75">
      <c r="A1442" s="132"/>
      <c r="B1442" s="133"/>
      <c r="C1442" s="133"/>
    </row>
    <row r="1443" spans="1:3" s="131" customFormat="1" ht="12.75">
      <c r="A1443" s="132"/>
      <c r="B1443" s="133"/>
      <c r="C1443" s="133"/>
    </row>
    <row r="1444" spans="1:3" s="131" customFormat="1" ht="12.75">
      <c r="A1444" s="132"/>
      <c r="B1444" s="133"/>
      <c r="C1444" s="133"/>
    </row>
    <row r="1445" spans="1:3" s="131" customFormat="1" ht="12.75">
      <c r="A1445" s="132"/>
      <c r="B1445" s="133"/>
      <c r="C1445" s="133"/>
    </row>
    <row r="1446" spans="1:3" s="131" customFormat="1" ht="12.75">
      <c r="A1446" s="132"/>
      <c r="B1446" s="133"/>
      <c r="C1446" s="133"/>
    </row>
    <row r="1447" spans="1:3" s="131" customFormat="1" ht="12.75">
      <c r="A1447" s="132"/>
      <c r="B1447" s="133"/>
      <c r="C1447" s="133"/>
    </row>
    <row r="1448" spans="1:3" s="131" customFormat="1" ht="12.75">
      <c r="A1448" s="132"/>
      <c r="B1448" s="133"/>
      <c r="C1448" s="133"/>
    </row>
    <row r="1449" spans="1:3" s="131" customFormat="1" ht="12.75">
      <c r="A1449" s="132"/>
      <c r="B1449" s="133"/>
      <c r="C1449" s="133"/>
    </row>
    <row r="1450" spans="1:3" s="131" customFormat="1" ht="12.75">
      <c r="A1450" s="132"/>
      <c r="B1450" s="133"/>
      <c r="C1450" s="133"/>
    </row>
    <row r="1451" spans="1:3" s="131" customFormat="1" ht="12.75">
      <c r="A1451" s="132"/>
      <c r="B1451" s="133"/>
      <c r="C1451" s="133"/>
    </row>
    <row r="1452" spans="1:3" s="131" customFormat="1" ht="12.75">
      <c r="A1452" s="132"/>
      <c r="B1452" s="133"/>
      <c r="C1452" s="133"/>
    </row>
    <row r="1453" spans="1:3" s="131" customFormat="1" ht="12.75">
      <c r="A1453" s="132"/>
      <c r="B1453" s="133"/>
      <c r="C1453" s="133"/>
    </row>
    <row r="1454" spans="1:3" s="131" customFormat="1" ht="12.75">
      <c r="A1454" s="132"/>
      <c r="B1454" s="133"/>
      <c r="C1454" s="133"/>
    </row>
    <row r="1455" spans="1:3" s="131" customFormat="1" ht="12.75">
      <c r="A1455" s="132"/>
      <c r="B1455" s="133"/>
      <c r="C1455" s="133"/>
    </row>
    <row r="1456" spans="1:3" s="131" customFormat="1" ht="12.75">
      <c r="A1456" s="132"/>
      <c r="B1456" s="133"/>
      <c r="C1456" s="133"/>
    </row>
    <row r="1457" spans="1:3" s="131" customFormat="1" ht="12.75">
      <c r="A1457" s="132"/>
      <c r="B1457" s="133"/>
      <c r="C1457" s="133"/>
    </row>
    <row r="1458" spans="1:3" s="131" customFormat="1" ht="12.75">
      <c r="A1458" s="132"/>
      <c r="B1458" s="133"/>
      <c r="C1458" s="133"/>
    </row>
    <row r="1459" spans="1:3" s="131" customFormat="1" ht="12.75">
      <c r="A1459" s="132"/>
      <c r="B1459" s="133"/>
      <c r="C1459" s="133"/>
    </row>
    <row r="1460" spans="1:3" s="131" customFormat="1" ht="12.75">
      <c r="A1460" s="132"/>
      <c r="B1460" s="133"/>
      <c r="C1460" s="133"/>
    </row>
    <row r="1461" spans="1:3" s="131" customFormat="1" ht="12.75">
      <c r="A1461" s="132"/>
      <c r="B1461" s="133"/>
      <c r="C1461" s="133"/>
    </row>
    <row r="1462" spans="1:3" s="131" customFormat="1" ht="12.75">
      <c r="A1462" s="132"/>
      <c r="B1462" s="133"/>
      <c r="C1462" s="133"/>
    </row>
    <row r="1463" spans="1:3" s="131" customFormat="1" ht="12.75">
      <c r="A1463" s="132"/>
      <c r="B1463" s="133"/>
      <c r="C1463" s="133"/>
    </row>
    <row r="1464" spans="1:3" s="131" customFormat="1" ht="12.75">
      <c r="A1464" s="132"/>
      <c r="B1464" s="133"/>
      <c r="C1464" s="133"/>
    </row>
    <row r="1465" spans="1:3" s="131" customFormat="1" ht="12.75">
      <c r="A1465" s="132"/>
      <c r="B1465" s="133"/>
      <c r="C1465" s="133"/>
    </row>
    <row r="1466" spans="1:3" s="131" customFormat="1" ht="12.75">
      <c r="A1466" s="132"/>
      <c r="B1466" s="133"/>
      <c r="C1466" s="133"/>
    </row>
    <row r="1467" spans="1:3" s="131" customFormat="1" ht="12.75">
      <c r="A1467" s="132"/>
      <c r="B1467" s="133"/>
      <c r="C1467" s="133"/>
    </row>
    <row r="1468" spans="1:3" s="131" customFormat="1" ht="12.75">
      <c r="A1468" s="132"/>
      <c r="B1468" s="133"/>
      <c r="C1468" s="133"/>
    </row>
    <row r="1469" spans="1:3" s="131" customFormat="1" ht="12.75">
      <c r="A1469" s="132"/>
      <c r="B1469" s="133"/>
      <c r="C1469" s="133"/>
    </row>
    <row r="1470" spans="1:3" s="131" customFormat="1" ht="12.75">
      <c r="A1470" s="132"/>
      <c r="B1470" s="133"/>
      <c r="C1470" s="133"/>
    </row>
    <row r="1471" spans="1:3" s="131" customFormat="1" ht="12.75">
      <c r="A1471" s="132"/>
      <c r="B1471" s="133"/>
      <c r="C1471" s="133"/>
    </row>
    <row r="1472" spans="1:3" s="131" customFormat="1" ht="12.75">
      <c r="A1472" s="132"/>
      <c r="B1472" s="133"/>
      <c r="C1472" s="133"/>
    </row>
    <row r="1473" spans="1:3" s="131" customFormat="1" ht="12.75">
      <c r="A1473" s="132"/>
      <c r="B1473" s="133"/>
      <c r="C1473" s="133"/>
    </row>
    <row r="1474" spans="1:3" s="131" customFormat="1" ht="12.75">
      <c r="A1474" s="132"/>
      <c r="B1474" s="133"/>
      <c r="C1474" s="133"/>
    </row>
    <row r="1475" spans="1:3" s="131" customFormat="1" ht="12.75">
      <c r="A1475" s="132"/>
      <c r="B1475" s="133"/>
      <c r="C1475" s="133"/>
    </row>
    <row r="1476" spans="1:3" s="131" customFormat="1" ht="12.75">
      <c r="A1476" s="132"/>
      <c r="B1476" s="133"/>
      <c r="C1476" s="133"/>
    </row>
    <row r="1477" spans="1:3" s="131" customFormat="1" ht="12.75">
      <c r="A1477" s="132"/>
      <c r="B1477" s="133"/>
      <c r="C1477" s="133"/>
    </row>
    <row r="1478" spans="1:3" s="131" customFormat="1" ht="12.75">
      <c r="A1478" s="132"/>
      <c r="B1478" s="133"/>
      <c r="C1478" s="133"/>
    </row>
    <row r="1479" spans="1:3" s="131" customFormat="1" ht="12.75">
      <c r="A1479" s="132"/>
      <c r="B1479" s="133"/>
      <c r="C1479" s="133"/>
    </row>
    <row r="1480" spans="1:3" s="131" customFormat="1" ht="12.75">
      <c r="A1480" s="132"/>
      <c r="B1480" s="133"/>
      <c r="C1480" s="133"/>
    </row>
    <row r="1481" spans="1:3" s="131" customFormat="1" ht="12.75">
      <c r="A1481" s="132"/>
      <c r="B1481" s="133"/>
      <c r="C1481" s="133"/>
    </row>
    <row r="1482" spans="1:3" s="131" customFormat="1" ht="12.75">
      <c r="A1482" s="132"/>
      <c r="B1482" s="133"/>
      <c r="C1482" s="133"/>
    </row>
    <row r="1483" spans="1:3" s="131" customFormat="1" ht="12.75">
      <c r="A1483" s="132"/>
      <c r="B1483" s="133"/>
      <c r="C1483" s="133"/>
    </row>
    <row r="1484" spans="1:3" s="131" customFormat="1" ht="12.75">
      <c r="A1484" s="132"/>
      <c r="B1484" s="133"/>
      <c r="C1484" s="133"/>
    </row>
    <row r="1485" spans="1:3" s="131" customFormat="1" ht="12.75">
      <c r="A1485" s="132"/>
      <c r="B1485" s="133"/>
      <c r="C1485" s="133"/>
    </row>
    <row r="1486" spans="1:3" s="131" customFormat="1" ht="12.75">
      <c r="A1486" s="132"/>
      <c r="B1486" s="133"/>
      <c r="C1486" s="133"/>
    </row>
    <row r="1487" spans="1:3" s="131" customFormat="1" ht="12.75">
      <c r="A1487" s="132"/>
      <c r="B1487" s="133"/>
      <c r="C1487" s="133"/>
    </row>
    <row r="1488" spans="1:3" s="131" customFormat="1" ht="12.75">
      <c r="A1488" s="132"/>
      <c r="B1488" s="133"/>
      <c r="C1488" s="133"/>
    </row>
    <row r="1489" spans="1:3" s="131" customFormat="1" ht="12.75">
      <c r="A1489" s="132"/>
      <c r="B1489" s="133"/>
      <c r="C1489" s="133"/>
    </row>
    <row r="1490" spans="1:3" s="131" customFormat="1" ht="12.75">
      <c r="A1490" s="132"/>
      <c r="B1490" s="133"/>
      <c r="C1490" s="133"/>
    </row>
    <row r="1491" spans="1:3" s="131" customFormat="1" ht="12.75">
      <c r="A1491" s="132"/>
      <c r="B1491" s="133"/>
      <c r="C1491" s="133"/>
    </row>
    <row r="1492" spans="1:3" s="131" customFormat="1" ht="12.75">
      <c r="A1492" s="132"/>
      <c r="B1492" s="133"/>
      <c r="C1492" s="133"/>
    </row>
    <row r="1493" spans="1:3" s="131" customFormat="1" ht="12.75">
      <c r="A1493" s="132"/>
      <c r="B1493" s="133"/>
      <c r="C1493" s="133"/>
    </row>
    <row r="1494" spans="1:3" s="131" customFormat="1" ht="12.75">
      <c r="A1494" s="132"/>
      <c r="B1494" s="133"/>
      <c r="C1494" s="133"/>
    </row>
    <row r="1495" spans="1:3" s="131" customFormat="1" ht="12.75">
      <c r="A1495" s="132"/>
      <c r="B1495" s="133"/>
      <c r="C1495" s="133"/>
    </row>
    <row r="1496" spans="1:3" s="131" customFormat="1" ht="12.75">
      <c r="A1496" s="132"/>
      <c r="B1496" s="133"/>
      <c r="C1496" s="133"/>
    </row>
    <row r="1497" spans="1:3" s="131" customFormat="1" ht="12.75">
      <c r="A1497" s="132"/>
      <c r="B1497" s="133"/>
      <c r="C1497" s="133"/>
    </row>
    <row r="1498" spans="1:3" s="131" customFormat="1" ht="12.75">
      <c r="A1498" s="132"/>
      <c r="B1498" s="133"/>
      <c r="C1498" s="133"/>
    </row>
    <row r="1499" spans="1:3" s="131" customFormat="1" ht="12.75">
      <c r="A1499" s="132"/>
      <c r="B1499" s="133"/>
      <c r="C1499" s="133"/>
    </row>
    <row r="1500" spans="1:3" s="131" customFormat="1" ht="12.75">
      <c r="A1500" s="132"/>
      <c r="B1500" s="133"/>
      <c r="C1500" s="133"/>
    </row>
    <row r="1501" spans="1:3" s="131" customFormat="1" ht="12.75">
      <c r="A1501" s="132"/>
      <c r="B1501" s="133"/>
      <c r="C1501" s="133"/>
    </row>
    <row r="1502" spans="1:3" s="131" customFormat="1" ht="12.75">
      <c r="A1502" s="132"/>
      <c r="B1502" s="133"/>
      <c r="C1502" s="133"/>
    </row>
    <row r="1503" spans="1:3" s="131" customFormat="1" ht="12.75">
      <c r="A1503" s="132"/>
      <c r="B1503" s="133"/>
      <c r="C1503" s="133"/>
    </row>
    <row r="1504" spans="1:3" s="131" customFormat="1" ht="12.75">
      <c r="A1504" s="132"/>
      <c r="B1504" s="133"/>
      <c r="C1504" s="133"/>
    </row>
    <row r="1505" spans="1:3" s="131" customFormat="1" ht="12.75">
      <c r="A1505" s="132"/>
      <c r="B1505" s="133"/>
      <c r="C1505" s="133"/>
    </row>
    <row r="1506" spans="1:3" s="131" customFormat="1" ht="12.75">
      <c r="A1506" s="132"/>
      <c r="B1506" s="133"/>
      <c r="C1506" s="133"/>
    </row>
    <row r="1507" spans="1:3" s="131" customFormat="1" ht="12.75">
      <c r="A1507" s="132"/>
      <c r="B1507" s="133"/>
      <c r="C1507" s="133"/>
    </row>
    <row r="1508" spans="1:3" s="131" customFormat="1" ht="12.75">
      <c r="A1508" s="132"/>
      <c r="B1508" s="133"/>
      <c r="C1508" s="133"/>
    </row>
    <row r="1509" spans="1:3" s="131" customFormat="1" ht="12.75">
      <c r="A1509" s="132"/>
      <c r="B1509" s="133"/>
      <c r="C1509" s="133"/>
    </row>
    <row r="1510" spans="1:3" s="131" customFormat="1" ht="12.75">
      <c r="A1510" s="132"/>
      <c r="B1510" s="133"/>
      <c r="C1510" s="133"/>
    </row>
    <row r="1511" spans="1:3" s="131" customFormat="1" ht="12.75">
      <c r="A1511" s="132"/>
      <c r="B1511" s="133"/>
      <c r="C1511" s="133"/>
    </row>
    <row r="1512" spans="1:3" s="131" customFormat="1" ht="12.75">
      <c r="A1512" s="132"/>
      <c r="B1512" s="133"/>
      <c r="C1512" s="133"/>
    </row>
    <row r="1513" spans="1:3" s="131" customFormat="1" ht="12.75">
      <c r="A1513" s="132"/>
      <c r="B1513" s="133"/>
      <c r="C1513" s="133"/>
    </row>
    <row r="1514" spans="1:3" s="131" customFormat="1" ht="12.75">
      <c r="A1514" s="132"/>
      <c r="B1514" s="133"/>
      <c r="C1514" s="133"/>
    </row>
    <row r="1515" spans="1:3" s="131" customFormat="1" ht="12.75">
      <c r="A1515" s="132"/>
      <c r="B1515" s="133"/>
      <c r="C1515" s="133"/>
    </row>
    <row r="1516" spans="1:3" s="131" customFormat="1" ht="12.75">
      <c r="A1516" s="132"/>
      <c r="B1516" s="133"/>
      <c r="C1516" s="133"/>
    </row>
    <row r="1517" spans="1:3" s="131" customFormat="1" ht="12.75">
      <c r="A1517" s="132"/>
      <c r="B1517" s="133"/>
      <c r="C1517" s="133"/>
    </row>
    <row r="1518" spans="1:3" s="131" customFormat="1" ht="12.75">
      <c r="A1518" s="132"/>
      <c r="B1518" s="133"/>
      <c r="C1518" s="133"/>
    </row>
    <row r="1519" spans="1:3" s="131" customFormat="1" ht="12.75">
      <c r="A1519" s="132"/>
      <c r="B1519" s="133"/>
      <c r="C1519" s="133"/>
    </row>
    <row r="1520" spans="1:3" s="131" customFormat="1" ht="12.75">
      <c r="A1520" s="132"/>
      <c r="B1520" s="133"/>
      <c r="C1520" s="133"/>
    </row>
    <row r="1521" spans="1:3" s="131" customFormat="1" ht="12.75">
      <c r="A1521" s="132"/>
      <c r="B1521" s="133"/>
      <c r="C1521" s="133"/>
    </row>
    <row r="1522" spans="1:3" s="131" customFormat="1" ht="12.75">
      <c r="A1522" s="132"/>
      <c r="B1522" s="133"/>
      <c r="C1522" s="133"/>
    </row>
    <row r="1523" spans="1:3" s="131" customFormat="1" ht="12.75">
      <c r="A1523" s="132"/>
      <c r="B1523" s="133"/>
      <c r="C1523" s="133"/>
    </row>
    <row r="1524" spans="1:3" s="131" customFormat="1" ht="12.75">
      <c r="A1524" s="132"/>
      <c r="B1524" s="133"/>
      <c r="C1524" s="133"/>
    </row>
    <row r="1525" spans="1:3" s="131" customFormat="1" ht="12.75">
      <c r="A1525" s="132"/>
      <c r="B1525" s="133"/>
      <c r="C1525" s="133"/>
    </row>
    <row r="1526" spans="1:3" s="131" customFormat="1" ht="12.75">
      <c r="A1526" s="132"/>
      <c r="B1526" s="133"/>
      <c r="C1526" s="133"/>
    </row>
    <row r="1527" spans="1:3" s="131" customFormat="1" ht="12.75">
      <c r="A1527" s="132"/>
      <c r="B1527" s="133"/>
      <c r="C1527" s="133"/>
    </row>
    <row r="1528" spans="1:3" s="131" customFormat="1" ht="12.75">
      <c r="A1528" s="132"/>
      <c r="B1528" s="133"/>
      <c r="C1528" s="133"/>
    </row>
    <row r="1529" spans="1:3" s="131" customFormat="1" ht="12.75">
      <c r="A1529" s="132"/>
      <c r="B1529" s="133"/>
      <c r="C1529" s="133"/>
    </row>
    <row r="1530" spans="1:3" s="131" customFormat="1" ht="12.75">
      <c r="A1530" s="132"/>
      <c r="B1530" s="133"/>
      <c r="C1530" s="133"/>
    </row>
    <row r="1531" spans="1:3" s="131" customFormat="1" ht="12.75">
      <c r="A1531" s="132"/>
      <c r="B1531" s="133"/>
      <c r="C1531" s="133"/>
    </row>
    <row r="1532" spans="1:3" s="131" customFormat="1" ht="12.75">
      <c r="A1532" s="132"/>
      <c r="B1532" s="133"/>
      <c r="C1532" s="133"/>
    </row>
    <row r="1533" spans="1:3" s="131" customFormat="1" ht="12.75">
      <c r="A1533" s="132"/>
      <c r="B1533" s="133"/>
      <c r="C1533" s="133"/>
    </row>
    <row r="1534" spans="1:3" s="131" customFormat="1" ht="12.75">
      <c r="A1534" s="132"/>
      <c r="B1534" s="133"/>
      <c r="C1534" s="133"/>
    </row>
    <row r="1535" spans="1:3" s="131" customFormat="1" ht="12.75">
      <c r="A1535" s="132"/>
      <c r="B1535" s="133"/>
      <c r="C1535" s="133"/>
    </row>
    <row r="1536" spans="1:3" s="131" customFormat="1" ht="12.75">
      <c r="A1536" s="132"/>
      <c r="B1536" s="133"/>
      <c r="C1536" s="133"/>
    </row>
    <row r="1537" spans="1:3" s="131" customFormat="1" ht="12.75">
      <c r="A1537" s="132"/>
      <c r="B1537" s="133"/>
      <c r="C1537" s="133"/>
    </row>
    <row r="1538" spans="1:3" s="131" customFormat="1" ht="12.75">
      <c r="A1538" s="132"/>
      <c r="B1538" s="133"/>
      <c r="C1538" s="133"/>
    </row>
    <row r="1539" spans="1:3" s="131" customFormat="1" ht="12.75">
      <c r="A1539" s="132"/>
      <c r="B1539" s="133"/>
      <c r="C1539" s="133"/>
    </row>
    <row r="1540" spans="1:3" s="131" customFormat="1" ht="12.75">
      <c r="A1540" s="132"/>
      <c r="B1540" s="133"/>
      <c r="C1540" s="133"/>
    </row>
    <row r="1541" spans="1:3" s="131" customFormat="1" ht="12.75">
      <c r="A1541" s="132"/>
      <c r="B1541" s="133"/>
      <c r="C1541" s="133"/>
    </row>
    <row r="1542" spans="1:3" s="131" customFormat="1" ht="12.75">
      <c r="A1542" s="132"/>
      <c r="B1542" s="133"/>
      <c r="C1542" s="133"/>
    </row>
    <row r="1543" spans="1:3" s="131" customFormat="1" ht="12.75">
      <c r="A1543" s="132"/>
      <c r="B1543" s="133"/>
      <c r="C1543" s="133"/>
    </row>
    <row r="1544" spans="1:3" s="131" customFormat="1" ht="12.75">
      <c r="A1544" s="132"/>
      <c r="B1544" s="133"/>
      <c r="C1544" s="133"/>
    </row>
    <row r="1545" spans="1:3" s="131" customFormat="1" ht="12.75">
      <c r="A1545" s="132"/>
      <c r="B1545" s="133"/>
      <c r="C1545" s="133"/>
    </row>
    <row r="1546" spans="1:3" s="131" customFormat="1" ht="12.75">
      <c r="A1546" s="132"/>
      <c r="B1546" s="133"/>
      <c r="C1546" s="133"/>
    </row>
    <row r="1547" spans="1:3" s="131" customFormat="1" ht="12.75">
      <c r="A1547" s="132"/>
      <c r="B1547" s="133"/>
      <c r="C1547" s="133"/>
    </row>
    <row r="1548" spans="1:3" s="131" customFormat="1" ht="12.75">
      <c r="A1548" s="132"/>
      <c r="B1548" s="133"/>
      <c r="C1548" s="133"/>
    </row>
    <row r="1549" spans="1:3" s="131" customFormat="1" ht="12.75">
      <c r="A1549" s="132"/>
      <c r="B1549" s="133"/>
      <c r="C1549" s="133"/>
    </row>
    <row r="1550" spans="1:3" s="131" customFormat="1" ht="12.75">
      <c r="A1550" s="132"/>
      <c r="B1550" s="133"/>
      <c r="C1550" s="133"/>
    </row>
    <row r="1551" spans="1:3" s="131" customFormat="1" ht="12.75">
      <c r="A1551" s="132"/>
      <c r="B1551" s="133"/>
      <c r="C1551" s="133"/>
    </row>
    <row r="1552" spans="1:3" s="131" customFormat="1" ht="12.75">
      <c r="A1552" s="132"/>
      <c r="B1552" s="133"/>
      <c r="C1552" s="133"/>
    </row>
    <row r="1553" spans="1:3" s="131" customFormat="1" ht="12.75">
      <c r="A1553" s="132"/>
      <c r="B1553" s="133"/>
      <c r="C1553" s="133"/>
    </row>
    <row r="1554" spans="1:3" s="131" customFormat="1" ht="12.75">
      <c r="A1554" s="132"/>
      <c r="B1554" s="133"/>
      <c r="C1554" s="133"/>
    </row>
    <row r="1555" spans="1:3" s="131" customFormat="1" ht="12.75">
      <c r="A1555" s="132"/>
      <c r="B1555" s="133"/>
      <c r="C1555" s="133"/>
    </row>
    <row r="1556" spans="1:3" s="131" customFormat="1" ht="12.75">
      <c r="A1556" s="132"/>
      <c r="B1556" s="133"/>
      <c r="C1556" s="133"/>
    </row>
    <row r="1557" spans="1:3" s="131" customFormat="1" ht="12.75">
      <c r="A1557" s="132"/>
      <c r="B1557" s="133"/>
      <c r="C1557" s="133"/>
    </row>
    <row r="1558" spans="1:3" s="131" customFormat="1" ht="12.75">
      <c r="A1558" s="132"/>
      <c r="B1558" s="133"/>
      <c r="C1558" s="133"/>
    </row>
    <row r="1559" spans="1:3" s="131" customFormat="1" ht="12.75">
      <c r="A1559" s="132"/>
      <c r="B1559" s="133"/>
      <c r="C1559" s="133"/>
    </row>
    <row r="1560" spans="1:3" s="131" customFormat="1" ht="12.75">
      <c r="A1560" s="132"/>
      <c r="B1560" s="133"/>
      <c r="C1560" s="133"/>
    </row>
    <row r="1561" spans="1:3" s="131" customFormat="1" ht="12.75">
      <c r="A1561" s="132"/>
      <c r="B1561" s="133"/>
      <c r="C1561" s="133"/>
    </row>
    <row r="1562" spans="1:3" s="131" customFormat="1" ht="12.75">
      <c r="A1562" s="132"/>
      <c r="B1562" s="133"/>
      <c r="C1562" s="133"/>
    </row>
    <row r="1563" spans="1:3" s="131" customFormat="1" ht="12.75">
      <c r="A1563" s="132"/>
      <c r="B1563" s="133"/>
      <c r="C1563" s="133"/>
    </row>
    <row r="1564" spans="1:3" s="131" customFormat="1" ht="12.75">
      <c r="A1564" s="132"/>
      <c r="B1564" s="133"/>
      <c r="C1564" s="133"/>
    </row>
    <row r="1565" spans="1:3" s="131" customFormat="1" ht="12.75">
      <c r="A1565" s="132"/>
      <c r="B1565" s="133"/>
      <c r="C1565" s="133"/>
    </row>
    <row r="1566" spans="1:3" s="131" customFormat="1" ht="12.75">
      <c r="A1566" s="132"/>
      <c r="B1566" s="133"/>
      <c r="C1566" s="133"/>
    </row>
    <row r="1567" spans="1:3" s="131" customFormat="1" ht="12.75">
      <c r="A1567" s="132"/>
      <c r="B1567" s="133"/>
      <c r="C1567" s="133"/>
    </row>
    <row r="1568" spans="1:3" s="131" customFormat="1" ht="12.75">
      <c r="A1568" s="132"/>
      <c r="B1568" s="133"/>
      <c r="C1568" s="133"/>
    </row>
    <row r="1569" spans="1:3" s="131" customFormat="1" ht="12.75">
      <c r="A1569" s="132"/>
      <c r="B1569" s="133"/>
      <c r="C1569" s="133"/>
    </row>
    <row r="1570" spans="1:3" s="131" customFormat="1" ht="12.75">
      <c r="A1570" s="132"/>
      <c r="B1570" s="133"/>
      <c r="C1570" s="133"/>
    </row>
    <row r="1571" spans="1:3" s="131" customFormat="1" ht="12.75">
      <c r="A1571" s="132"/>
      <c r="B1571" s="133"/>
      <c r="C1571" s="133"/>
    </row>
    <row r="1572" spans="1:3" s="131" customFormat="1" ht="12.75">
      <c r="A1572" s="132"/>
      <c r="B1572" s="133"/>
      <c r="C1572" s="133"/>
    </row>
    <row r="1573" spans="1:3" s="131" customFormat="1" ht="12.75">
      <c r="A1573" s="132"/>
      <c r="B1573" s="133"/>
      <c r="C1573" s="133"/>
    </row>
    <row r="1574" spans="1:3" s="131" customFormat="1" ht="12.75">
      <c r="A1574" s="132"/>
      <c r="B1574" s="133"/>
      <c r="C1574" s="133"/>
    </row>
    <row r="1575" spans="1:3" s="131" customFormat="1" ht="12.75">
      <c r="A1575" s="132"/>
      <c r="B1575" s="133"/>
      <c r="C1575" s="133"/>
    </row>
    <row r="1576" spans="1:3" s="131" customFormat="1" ht="12.75">
      <c r="A1576" s="132"/>
      <c r="B1576" s="133"/>
      <c r="C1576" s="133"/>
    </row>
    <row r="1577" spans="1:3" s="131" customFormat="1" ht="12.75">
      <c r="A1577" s="132"/>
      <c r="B1577" s="133"/>
      <c r="C1577" s="133"/>
    </row>
    <row r="1578" spans="1:3" s="131" customFormat="1" ht="12.75">
      <c r="A1578" s="132"/>
      <c r="B1578" s="133"/>
      <c r="C1578" s="133"/>
    </row>
    <row r="1579" spans="1:3" s="131" customFormat="1" ht="12.75">
      <c r="A1579" s="132"/>
      <c r="B1579" s="133"/>
      <c r="C1579" s="133"/>
    </row>
    <row r="1580" spans="1:3" s="131" customFormat="1" ht="12.75">
      <c r="A1580" s="132"/>
      <c r="B1580" s="133"/>
      <c r="C1580" s="133"/>
    </row>
    <row r="1581" spans="1:3" s="131" customFormat="1" ht="12.75">
      <c r="A1581" s="132"/>
      <c r="B1581" s="133"/>
      <c r="C1581" s="133"/>
    </row>
    <row r="1582" spans="1:3" s="131" customFormat="1" ht="12.75">
      <c r="A1582" s="132"/>
      <c r="B1582" s="133"/>
      <c r="C1582" s="133"/>
    </row>
    <row r="1583" spans="1:3" s="131" customFormat="1" ht="12.75">
      <c r="A1583" s="132"/>
      <c r="B1583" s="133"/>
      <c r="C1583" s="133"/>
    </row>
    <row r="1584" spans="1:3" s="131" customFormat="1" ht="12.75">
      <c r="A1584" s="132"/>
      <c r="B1584" s="133"/>
      <c r="C1584" s="133"/>
    </row>
    <row r="1585" spans="1:3" s="131" customFormat="1" ht="12.75">
      <c r="A1585" s="132"/>
      <c r="B1585" s="133"/>
      <c r="C1585" s="133"/>
    </row>
    <row r="1586" spans="1:3" s="131" customFormat="1" ht="12.75">
      <c r="A1586" s="132"/>
      <c r="B1586" s="133"/>
      <c r="C1586" s="133"/>
    </row>
    <row r="1587" spans="1:3" s="131" customFormat="1" ht="12.75">
      <c r="A1587" s="132"/>
      <c r="B1587" s="133"/>
      <c r="C1587" s="133"/>
    </row>
    <row r="1588" spans="1:3" s="131" customFormat="1" ht="12.75">
      <c r="A1588" s="132"/>
      <c r="B1588" s="133"/>
      <c r="C1588" s="133"/>
    </row>
    <row r="1589" spans="1:3" s="131" customFormat="1" ht="12.75">
      <c r="A1589" s="132"/>
      <c r="B1589" s="133"/>
      <c r="C1589" s="133"/>
    </row>
    <row r="1590" spans="1:3" s="131" customFormat="1" ht="12.75">
      <c r="A1590" s="132"/>
      <c r="B1590" s="133"/>
      <c r="C1590" s="133"/>
    </row>
    <row r="1591" spans="1:3" s="131" customFormat="1" ht="12.75">
      <c r="A1591" s="132"/>
      <c r="B1591" s="133"/>
      <c r="C1591" s="133"/>
    </row>
    <row r="1592" spans="1:3" s="131" customFormat="1" ht="12.75">
      <c r="A1592" s="132"/>
      <c r="B1592" s="133"/>
      <c r="C1592" s="133"/>
    </row>
    <row r="1593" spans="1:3" s="131" customFormat="1" ht="12.75">
      <c r="A1593" s="132"/>
      <c r="B1593" s="133"/>
      <c r="C1593" s="133"/>
    </row>
    <row r="1594" spans="1:3" s="131" customFormat="1" ht="12.75">
      <c r="A1594" s="132"/>
      <c r="B1594" s="133"/>
      <c r="C1594" s="133"/>
    </row>
    <row r="1595" spans="1:3" s="131" customFormat="1" ht="12.75">
      <c r="A1595" s="132"/>
      <c r="B1595" s="133"/>
      <c r="C1595" s="133"/>
    </row>
    <row r="1596" spans="1:3" s="131" customFormat="1" ht="12.75">
      <c r="A1596" s="132"/>
      <c r="B1596" s="133"/>
      <c r="C1596" s="133"/>
    </row>
    <row r="1597" spans="1:3" s="131" customFormat="1" ht="12.75">
      <c r="A1597" s="132"/>
      <c r="B1597" s="133"/>
      <c r="C1597" s="133"/>
    </row>
    <row r="1598" spans="1:3" s="131" customFormat="1" ht="12.75">
      <c r="A1598" s="132"/>
      <c r="B1598" s="133"/>
      <c r="C1598" s="133"/>
    </row>
    <row r="1599" spans="1:3" s="131" customFormat="1" ht="12.75">
      <c r="A1599" s="132"/>
      <c r="B1599" s="133"/>
      <c r="C1599" s="133"/>
    </row>
    <row r="1600" spans="1:3" s="131" customFormat="1" ht="12.75">
      <c r="A1600" s="132"/>
      <c r="B1600" s="133"/>
      <c r="C1600" s="133"/>
    </row>
    <row r="1601" spans="1:3" s="131" customFormat="1" ht="12.75">
      <c r="A1601" s="132"/>
      <c r="B1601" s="133"/>
      <c r="C1601" s="133"/>
    </row>
    <row r="1602" spans="1:3" s="131" customFormat="1" ht="12.75">
      <c r="A1602" s="132"/>
      <c r="B1602" s="133"/>
      <c r="C1602" s="133"/>
    </row>
    <row r="1603" spans="1:3" s="131" customFormat="1" ht="12.75">
      <c r="A1603" s="132"/>
      <c r="B1603" s="133"/>
      <c r="C1603" s="133"/>
    </row>
    <row r="1604" spans="1:3" s="131" customFormat="1" ht="12.75">
      <c r="A1604" s="132"/>
      <c r="B1604" s="133"/>
      <c r="C1604" s="133"/>
    </row>
    <row r="1605" spans="1:3" s="131" customFormat="1" ht="12.75">
      <c r="A1605" s="132"/>
      <c r="B1605" s="133"/>
      <c r="C1605" s="133"/>
    </row>
    <row r="1606" spans="1:3" s="131" customFormat="1" ht="12.75">
      <c r="A1606" s="132"/>
      <c r="B1606" s="133"/>
      <c r="C1606" s="133"/>
    </row>
    <row r="1607" spans="1:3" s="131" customFormat="1" ht="12.75">
      <c r="A1607" s="132"/>
      <c r="B1607" s="133"/>
      <c r="C1607" s="133"/>
    </row>
    <row r="1608" spans="1:3" s="131" customFormat="1" ht="12.75">
      <c r="A1608" s="132"/>
      <c r="B1608" s="133"/>
      <c r="C1608" s="133"/>
    </row>
    <row r="1609" spans="1:3" s="131" customFormat="1" ht="12.75">
      <c r="A1609" s="132"/>
      <c r="B1609" s="133"/>
      <c r="C1609" s="133"/>
    </row>
    <row r="1610" spans="1:3" s="131" customFormat="1" ht="12.75">
      <c r="A1610" s="132"/>
      <c r="B1610" s="133"/>
      <c r="C1610" s="133"/>
    </row>
    <row r="1611" spans="1:3" s="131" customFormat="1" ht="12.75">
      <c r="A1611" s="132"/>
      <c r="B1611" s="133"/>
      <c r="C1611" s="133"/>
    </row>
    <row r="1612" spans="1:3" s="131" customFormat="1" ht="12.75">
      <c r="A1612" s="132"/>
      <c r="B1612" s="133"/>
      <c r="C1612" s="133"/>
    </row>
    <row r="1613" spans="1:3" s="131" customFormat="1" ht="12.75">
      <c r="A1613" s="132"/>
      <c r="B1613" s="133"/>
      <c r="C1613" s="133"/>
    </row>
    <row r="1614" spans="1:3" s="131" customFormat="1" ht="12.75">
      <c r="A1614" s="132"/>
      <c r="B1614" s="133"/>
      <c r="C1614" s="133"/>
    </row>
    <row r="1615" spans="1:3" s="131" customFormat="1" ht="12.75">
      <c r="A1615" s="132"/>
      <c r="B1615" s="133"/>
      <c r="C1615" s="133"/>
    </row>
    <row r="1616" spans="1:3" s="131" customFormat="1" ht="12.75">
      <c r="A1616" s="132"/>
      <c r="B1616" s="133"/>
      <c r="C1616" s="133"/>
    </row>
    <row r="1617" spans="1:3" s="131" customFormat="1" ht="12.75">
      <c r="A1617" s="132"/>
      <c r="B1617" s="133"/>
      <c r="C1617" s="133"/>
    </row>
    <row r="1618" spans="1:3" s="131" customFormat="1" ht="12.75">
      <c r="A1618" s="132"/>
      <c r="B1618" s="133"/>
      <c r="C1618" s="133"/>
    </row>
    <row r="1619" spans="1:3" s="131" customFormat="1" ht="12.75">
      <c r="A1619" s="132"/>
      <c r="B1619" s="133"/>
      <c r="C1619" s="133"/>
    </row>
    <row r="1620" spans="1:3" s="131" customFormat="1" ht="12.75">
      <c r="A1620" s="132"/>
      <c r="B1620" s="133"/>
      <c r="C1620" s="133"/>
    </row>
    <row r="1621" spans="1:3" s="131" customFormat="1" ht="12.75">
      <c r="A1621" s="132"/>
      <c r="B1621" s="133"/>
      <c r="C1621" s="133"/>
    </row>
    <row r="1622" spans="1:3" s="131" customFormat="1" ht="12.75">
      <c r="A1622" s="132"/>
      <c r="B1622" s="133"/>
      <c r="C1622" s="133"/>
    </row>
    <row r="1623" spans="1:3" s="131" customFormat="1" ht="12.75">
      <c r="A1623" s="132"/>
      <c r="B1623" s="133"/>
      <c r="C1623" s="133"/>
    </row>
    <row r="1624" spans="1:3" s="131" customFormat="1" ht="12.75">
      <c r="A1624" s="132"/>
      <c r="B1624" s="133"/>
      <c r="C1624" s="133"/>
    </row>
    <row r="1625" spans="1:3" s="131" customFormat="1" ht="12.75">
      <c r="A1625" s="132"/>
      <c r="B1625" s="133"/>
      <c r="C1625" s="133"/>
    </row>
    <row r="1626" spans="1:3" s="131" customFormat="1" ht="12.75">
      <c r="A1626" s="132"/>
      <c r="B1626" s="133"/>
      <c r="C1626" s="133"/>
    </row>
    <row r="1627" spans="1:3" s="131" customFormat="1" ht="12.75">
      <c r="A1627" s="132"/>
      <c r="B1627" s="133"/>
      <c r="C1627" s="133"/>
    </row>
    <row r="1628" spans="1:3" s="131" customFormat="1" ht="12.75">
      <c r="A1628" s="132"/>
      <c r="B1628" s="133"/>
      <c r="C1628" s="133"/>
    </row>
    <row r="1629" spans="1:3" s="131" customFormat="1" ht="12.75">
      <c r="A1629" s="132"/>
      <c r="B1629" s="133"/>
      <c r="C1629" s="133"/>
    </row>
    <row r="1630" spans="1:3" s="131" customFormat="1" ht="12.75">
      <c r="A1630" s="132"/>
      <c r="B1630" s="133"/>
      <c r="C1630" s="133"/>
    </row>
    <row r="1631" spans="1:3" s="131" customFormat="1" ht="12.75">
      <c r="A1631" s="132"/>
      <c r="B1631" s="133"/>
      <c r="C1631" s="133"/>
    </row>
    <row r="1632" spans="1:3" s="131" customFormat="1" ht="12.75">
      <c r="A1632" s="132"/>
      <c r="B1632" s="133"/>
      <c r="C1632" s="133"/>
    </row>
    <row r="1633" spans="1:3" s="131" customFormat="1" ht="12.75">
      <c r="A1633" s="132"/>
      <c r="B1633" s="133"/>
      <c r="C1633" s="133"/>
    </row>
    <row r="1634" spans="1:3" s="131" customFormat="1" ht="12.75">
      <c r="A1634" s="132"/>
      <c r="B1634" s="133"/>
      <c r="C1634" s="133"/>
    </row>
    <row r="1635" spans="1:3" s="131" customFormat="1" ht="12.75">
      <c r="A1635" s="132"/>
      <c r="B1635" s="133"/>
      <c r="C1635" s="133"/>
    </row>
    <row r="1636" spans="1:3" s="131" customFormat="1" ht="12.75">
      <c r="A1636" s="132"/>
      <c r="B1636" s="133"/>
      <c r="C1636" s="133"/>
    </row>
    <row r="1637" spans="1:3" s="131" customFormat="1" ht="12.75">
      <c r="A1637" s="132"/>
      <c r="B1637" s="133"/>
      <c r="C1637" s="133"/>
    </row>
    <row r="1638" spans="1:3" s="131" customFormat="1" ht="12.75">
      <c r="A1638" s="132"/>
      <c r="B1638" s="133"/>
      <c r="C1638" s="133"/>
    </row>
    <row r="1639" spans="1:3" s="131" customFormat="1" ht="12.75">
      <c r="A1639" s="132"/>
      <c r="B1639" s="133"/>
      <c r="C1639" s="133"/>
    </row>
    <row r="1640" spans="1:3" s="131" customFormat="1" ht="12.75">
      <c r="A1640" s="132"/>
      <c r="B1640" s="133"/>
      <c r="C1640" s="133"/>
    </row>
    <row r="1641" spans="1:3" s="131" customFormat="1" ht="12.75">
      <c r="A1641" s="132"/>
      <c r="B1641" s="133"/>
      <c r="C1641" s="133"/>
    </row>
    <row r="1642" spans="1:3" s="131" customFormat="1" ht="12.75">
      <c r="A1642" s="132"/>
      <c r="B1642" s="133"/>
      <c r="C1642" s="133"/>
    </row>
    <row r="1643" spans="1:3" s="131" customFormat="1" ht="12.75">
      <c r="A1643" s="132"/>
      <c r="B1643" s="133"/>
      <c r="C1643" s="133"/>
    </row>
    <row r="1644" spans="1:3" s="131" customFormat="1" ht="12.75">
      <c r="A1644" s="132"/>
      <c r="B1644" s="133"/>
      <c r="C1644" s="133"/>
    </row>
    <row r="1645" spans="1:3" s="131" customFormat="1" ht="12.75">
      <c r="A1645" s="132"/>
      <c r="B1645" s="133"/>
      <c r="C1645" s="133"/>
    </row>
    <row r="1646" spans="1:3" s="131" customFormat="1" ht="12.75">
      <c r="A1646" s="132"/>
      <c r="B1646" s="133"/>
      <c r="C1646" s="133"/>
    </row>
    <row r="1647" spans="1:3" s="131" customFormat="1" ht="12.75">
      <c r="A1647" s="132"/>
      <c r="B1647" s="133"/>
      <c r="C1647" s="133"/>
    </row>
    <row r="1648" spans="1:3" s="131" customFormat="1" ht="12.75">
      <c r="A1648" s="132"/>
      <c r="B1648" s="133"/>
      <c r="C1648" s="133"/>
    </row>
    <row r="1649" spans="1:3" s="131" customFormat="1" ht="12.75">
      <c r="A1649" s="132"/>
      <c r="B1649" s="133"/>
      <c r="C1649" s="133"/>
    </row>
    <row r="1650" spans="1:3" s="131" customFormat="1" ht="12.75">
      <c r="A1650" s="132"/>
      <c r="B1650" s="133"/>
      <c r="C1650" s="133"/>
    </row>
    <row r="1651" spans="1:3" s="131" customFormat="1" ht="12.75">
      <c r="A1651" s="132"/>
      <c r="B1651" s="133"/>
      <c r="C1651" s="133"/>
    </row>
    <row r="1652" spans="1:3" s="131" customFormat="1" ht="12.75">
      <c r="A1652" s="132"/>
      <c r="B1652" s="133"/>
      <c r="C1652" s="133"/>
    </row>
    <row r="1653" spans="1:3" s="131" customFormat="1" ht="12.75">
      <c r="A1653" s="132"/>
      <c r="B1653" s="133"/>
      <c r="C1653" s="133"/>
    </row>
    <row r="1654" spans="1:3" s="131" customFormat="1" ht="12.75">
      <c r="A1654" s="132"/>
      <c r="B1654" s="133"/>
      <c r="C1654" s="133"/>
    </row>
    <row r="1655" spans="1:3" s="131" customFormat="1" ht="12.75">
      <c r="A1655" s="132"/>
      <c r="B1655" s="133"/>
      <c r="C1655" s="133"/>
    </row>
    <row r="1656" spans="1:3" s="131" customFormat="1" ht="12.75">
      <c r="A1656" s="132"/>
      <c r="B1656" s="133"/>
      <c r="C1656" s="133"/>
    </row>
    <row r="1657" spans="1:3" s="131" customFormat="1" ht="12.75">
      <c r="A1657" s="132"/>
      <c r="B1657" s="133"/>
      <c r="C1657" s="133"/>
    </row>
    <row r="1658" spans="1:3" s="131" customFormat="1" ht="12.75">
      <c r="A1658" s="132"/>
      <c r="B1658" s="133"/>
      <c r="C1658" s="133"/>
    </row>
    <row r="1659" spans="1:3" s="131" customFormat="1" ht="12.75">
      <c r="A1659" s="132"/>
      <c r="B1659" s="133"/>
      <c r="C1659" s="133"/>
    </row>
    <row r="1660" spans="1:3" s="131" customFormat="1" ht="12.75">
      <c r="A1660" s="132"/>
      <c r="B1660" s="133"/>
      <c r="C1660" s="133"/>
    </row>
    <row r="1661" spans="1:3" s="131" customFormat="1" ht="12.75">
      <c r="A1661" s="132"/>
      <c r="B1661" s="133"/>
      <c r="C1661" s="133"/>
    </row>
    <row r="1662" spans="1:3" s="131" customFormat="1" ht="12.75">
      <c r="A1662" s="132"/>
      <c r="B1662" s="133"/>
      <c r="C1662" s="133"/>
    </row>
    <row r="1663" spans="1:3" s="131" customFormat="1" ht="12.75">
      <c r="A1663" s="132"/>
      <c r="B1663" s="133"/>
      <c r="C1663" s="133"/>
    </row>
    <row r="1664" spans="1:3" s="131" customFormat="1" ht="12.75">
      <c r="A1664" s="132"/>
      <c r="B1664" s="133"/>
      <c r="C1664" s="133"/>
    </row>
    <row r="1665" spans="1:3" s="131" customFormat="1" ht="12.75">
      <c r="A1665" s="132"/>
      <c r="B1665" s="133"/>
      <c r="C1665" s="133"/>
    </row>
    <row r="1666" spans="1:3" s="131" customFormat="1" ht="12.75">
      <c r="A1666" s="132"/>
      <c r="B1666" s="133"/>
      <c r="C1666" s="133"/>
    </row>
    <row r="1667" spans="1:3" s="131" customFormat="1" ht="12.75">
      <c r="A1667" s="132"/>
      <c r="B1667" s="133"/>
      <c r="C1667" s="133"/>
    </row>
    <row r="1668" spans="1:3" s="131" customFormat="1" ht="12.75">
      <c r="A1668" s="132"/>
      <c r="B1668" s="133"/>
      <c r="C1668" s="133"/>
    </row>
    <row r="1669" spans="1:3" s="131" customFormat="1" ht="12.75">
      <c r="A1669" s="132"/>
      <c r="B1669" s="133"/>
      <c r="C1669" s="133"/>
    </row>
    <row r="1670" spans="1:3" s="131" customFormat="1" ht="12.75">
      <c r="A1670" s="132"/>
      <c r="B1670" s="133"/>
      <c r="C1670" s="133"/>
    </row>
    <row r="1671" spans="1:3" s="131" customFormat="1" ht="12.75">
      <c r="A1671" s="132"/>
      <c r="B1671" s="133"/>
      <c r="C1671" s="133"/>
    </row>
    <row r="1672" spans="1:3" s="131" customFormat="1" ht="12.75">
      <c r="A1672" s="132"/>
      <c r="B1672" s="133"/>
      <c r="C1672" s="133"/>
    </row>
    <row r="1673" spans="1:3" s="131" customFormat="1" ht="12.75">
      <c r="A1673" s="132"/>
      <c r="B1673" s="133"/>
      <c r="C1673" s="133"/>
    </row>
    <row r="1674" spans="1:3" s="131" customFormat="1" ht="12.75">
      <c r="A1674" s="132"/>
      <c r="B1674" s="133"/>
      <c r="C1674" s="133"/>
    </row>
    <row r="1675" spans="1:3" s="131" customFormat="1" ht="12.75">
      <c r="A1675" s="132"/>
      <c r="B1675" s="133"/>
      <c r="C1675" s="133"/>
    </row>
    <row r="1676" spans="1:3" s="131" customFormat="1" ht="12.75">
      <c r="A1676" s="132"/>
      <c r="B1676" s="133"/>
      <c r="C1676" s="133"/>
    </row>
    <row r="1677" spans="1:3" s="131" customFormat="1" ht="12.75">
      <c r="A1677" s="132"/>
      <c r="B1677" s="133"/>
      <c r="C1677" s="133"/>
    </row>
    <row r="1678" spans="1:3" s="131" customFormat="1" ht="12.75">
      <c r="A1678" s="132"/>
      <c r="B1678" s="133"/>
      <c r="C1678" s="133"/>
    </row>
    <row r="1679" spans="1:3" s="131" customFormat="1" ht="12.75">
      <c r="A1679" s="132"/>
      <c r="B1679" s="133"/>
      <c r="C1679" s="133"/>
    </row>
    <row r="1680" spans="1:3" s="131" customFormat="1" ht="12.75">
      <c r="A1680" s="132"/>
      <c r="B1680" s="133"/>
      <c r="C1680" s="133"/>
    </row>
    <row r="1681" spans="1:3" s="131" customFormat="1" ht="12.75">
      <c r="A1681" s="132"/>
      <c r="B1681" s="133"/>
      <c r="C1681" s="133"/>
    </row>
    <row r="1682" spans="1:3" s="131" customFormat="1" ht="12.75">
      <c r="A1682" s="132"/>
      <c r="B1682" s="133"/>
      <c r="C1682" s="133"/>
    </row>
    <row r="1683" spans="1:3" s="131" customFormat="1" ht="12.75">
      <c r="A1683" s="132"/>
      <c r="B1683" s="133"/>
      <c r="C1683" s="133"/>
    </row>
    <row r="1684" spans="1:3" s="131" customFormat="1" ht="12.75">
      <c r="A1684" s="132"/>
      <c r="B1684" s="133"/>
      <c r="C1684" s="133"/>
    </row>
    <row r="1685" spans="1:3" s="131" customFormat="1" ht="12.75">
      <c r="A1685" s="132"/>
      <c r="B1685" s="133"/>
      <c r="C1685" s="133"/>
    </row>
    <row r="1686" spans="1:3" s="131" customFormat="1" ht="12.75">
      <c r="A1686" s="132"/>
      <c r="B1686" s="133"/>
      <c r="C1686" s="133"/>
    </row>
    <row r="1687" spans="1:3" s="131" customFormat="1" ht="12.75">
      <c r="A1687" s="132"/>
      <c r="B1687" s="133"/>
      <c r="C1687" s="133"/>
    </row>
    <row r="1688" spans="1:3" s="131" customFormat="1" ht="12.75">
      <c r="A1688" s="132"/>
      <c r="B1688" s="133"/>
      <c r="C1688" s="133"/>
    </row>
    <row r="1689" spans="1:3" s="131" customFormat="1" ht="12.75">
      <c r="A1689" s="132"/>
      <c r="B1689" s="133"/>
      <c r="C1689" s="133"/>
    </row>
    <row r="1690" spans="1:3" s="131" customFormat="1" ht="12.75">
      <c r="A1690" s="132"/>
      <c r="B1690" s="133"/>
      <c r="C1690" s="133"/>
    </row>
    <row r="1691" spans="1:3" s="131" customFormat="1" ht="12.75">
      <c r="A1691" s="132"/>
      <c r="B1691" s="133"/>
      <c r="C1691" s="133"/>
    </row>
    <row r="1692" spans="1:3" s="131" customFormat="1" ht="12.75">
      <c r="A1692" s="132"/>
      <c r="B1692" s="133"/>
      <c r="C1692" s="133"/>
    </row>
    <row r="1693" spans="1:3" s="131" customFormat="1" ht="12.75">
      <c r="A1693" s="132"/>
      <c r="B1693" s="133"/>
      <c r="C1693" s="133"/>
    </row>
    <row r="1694" spans="1:3" s="131" customFormat="1" ht="12.75">
      <c r="A1694" s="132"/>
      <c r="B1694" s="133"/>
      <c r="C1694" s="133"/>
    </row>
    <row r="1695" spans="1:3" s="131" customFormat="1" ht="12.75">
      <c r="A1695" s="132"/>
      <c r="B1695" s="133"/>
      <c r="C1695" s="133"/>
    </row>
    <row r="1696" spans="1:3" s="131" customFormat="1" ht="12.75">
      <c r="A1696" s="132"/>
      <c r="B1696" s="133"/>
      <c r="C1696" s="133"/>
    </row>
    <row r="1697" spans="1:3" s="131" customFormat="1" ht="12.75">
      <c r="A1697" s="132"/>
      <c r="B1697" s="133"/>
      <c r="C1697" s="133"/>
    </row>
    <row r="1698" spans="1:3" s="131" customFormat="1" ht="12.75">
      <c r="A1698" s="132"/>
      <c r="B1698" s="133"/>
      <c r="C1698" s="133"/>
    </row>
    <row r="1699" spans="1:3" s="131" customFormat="1" ht="12.75">
      <c r="A1699" s="132"/>
      <c r="B1699" s="133"/>
      <c r="C1699" s="133"/>
    </row>
    <row r="1700" spans="1:3" s="131" customFormat="1" ht="12.75">
      <c r="A1700" s="132"/>
      <c r="B1700" s="133"/>
      <c r="C1700" s="133"/>
    </row>
    <row r="1701" spans="1:3" s="131" customFormat="1" ht="12.75">
      <c r="A1701" s="132"/>
      <c r="B1701" s="133"/>
      <c r="C1701" s="133"/>
    </row>
    <row r="1702" spans="1:3" s="131" customFormat="1" ht="12.75">
      <c r="A1702" s="132"/>
      <c r="B1702" s="133"/>
      <c r="C1702" s="133"/>
    </row>
    <row r="1703" spans="1:3" s="131" customFormat="1" ht="12.75">
      <c r="A1703" s="132"/>
      <c r="B1703" s="133"/>
      <c r="C1703" s="133"/>
    </row>
    <row r="1704" spans="1:3" s="131" customFormat="1" ht="12.75">
      <c r="A1704" s="132"/>
      <c r="B1704" s="133"/>
      <c r="C1704" s="133"/>
    </row>
    <row r="1705" spans="1:3" s="131" customFormat="1" ht="12.75">
      <c r="A1705" s="132"/>
      <c r="B1705" s="133"/>
      <c r="C1705" s="133"/>
    </row>
    <row r="1706" spans="1:3" s="131" customFormat="1" ht="12.75">
      <c r="A1706" s="132"/>
      <c r="B1706" s="133"/>
      <c r="C1706" s="133"/>
    </row>
    <row r="1707" spans="1:3" s="131" customFormat="1" ht="12.75">
      <c r="A1707" s="132"/>
      <c r="B1707" s="133"/>
      <c r="C1707" s="133"/>
    </row>
    <row r="1708" spans="1:3" s="131" customFormat="1" ht="12.75">
      <c r="A1708" s="132"/>
      <c r="B1708" s="133"/>
      <c r="C1708" s="133"/>
    </row>
    <row r="1709" spans="1:3" s="131" customFormat="1" ht="12.75">
      <c r="A1709" s="132"/>
      <c r="B1709" s="133"/>
      <c r="C1709" s="133"/>
    </row>
    <row r="1710" spans="1:3" s="131" customFormat="1" ht="12.75">
      <c r="A1710" s="132"/>
      <c r="B1710" s="133"/>
      <c r="C1710" s="133"/>
    </row>
    <row r="1711" spans="1:3" s="131" customFormat="1" ht="12.75">
      <c r="A1711" s="132"/>
      <c r="B1711" s="133"/>
      <c r="C1711" s="133"/>
    </row>
    <row r="1712" spans="1:3" s="131" customFormat="1" ht="12.75">
      <c r="A1712" s="132"/>
      <c r="B1712" s="133"/>
      <c r="C1712" s="133"/>
    </row>
    <row r="1713" spans="1:3" s="131" customFormat="1" ht="12.75">
      <c r="A1713" s="132"/>
      <c r="B1713" s="133"/>
      <c r="C1713" s="133"/>
    </row>
    <row r="1714" spans="1:3" s="131" customFormat="1" ht="12.75">
      <c r="A1714" s="132"/>
      <c r="B1714" s="133"/>
      <c r="C1714" s="133"/>
    </row>
    <row r="1715" spans="1:3" s="131" customFormat="1" ht="12.75">
      <c r="A1715" s="132"/>
      <c r="B1715" s="133"/>
      <c r="C1715" s="133"/>
    </row>
    <row r="1716" spans="1:3" s="131" customFormat="1" ht="12.75">
      <c r="A1716" s="132"/>
      <c r="B1716" s="133"/>
      <c r="C1716" s="133"/>
    </row>
    <row r="1717" spans="1:3" s="131" customFormat="1" ht="12.75">
      <c r="A1717" s="132"/>
      <c r="B1717" s="133"/>
      <c r="C1717" s="133"/>
    </row>
    <row r="1718" spans="1:3" s="131" customFormat="1" ht="12.75">
      <c r="A1718" s="132"/>
      <c r="B1718" s="133"/>
      <c r="C1718" s="133"/>
    </row>
    <row r="1719" spans="1:3" s="131" customFormat="1" ht="12.75">
      <c r="A1719" s="132"/>
      <c r="B1719" s="133"/>
      <c r="C1719" s="133"/>
    </row>
    <row r="1720" spans="1:3" s="131" customFormat="1" ht="12.75">
      <c r="A1720" s="132"/>
      <c r="B1720" s="133"/>
      <c r="C1720" s="133"/>
    </row>
    <row r="1721" spans="1:3" s="131" customFormat="1" ht="12.75">
      <c r="A1721" s="132"/>
      <c r="B1721" s="133"/>
      <c r="C1721" s="133"/>
    </row>
    <row r="1722" spans="1:3" s="131" customFormat="1" ht="12.75">
      <c r="A1722" s="132"/>
      <c r="B1722" s="133"/>
      <c r="C1722" s="133"/>
    </row>
    <row r="1723" spans="1:3" s="131" customFormat="1" ht="12.75">
      <c r="A1723" s="132"/>
      <c r="B1723" s="133"/>
      <c r="C1723" s="133"/>
    </row>
    <row r="1724" spans="1:3" s="131" customFormat="1" ht="12.75">
      <c r="A1724" s="132"/>
      <c r="B1724" s="133"/>
      <c r="C1724" s="133"/>
    </row>
    <row r="1725" spans="1:3" s="131" customFormat="1" ht="12.75">
      <c r="A1725" s="132"/>
      <c r="B1725" s="133"/>
      <c r="C1725" s="133"/>
    </row>
    <row r="1726" spans="1:3" s="131" customFormat="1" ht="12.75">
      <c r="A1726" s="132"/>
      <c r="B1726" s="133"/>
      <c r="C1726" s="133"/>
    </row>
    <row r="1727" spans="1:3" s="131" customFormat="1" ht="12.75">
      <c r="A1727" s="132"/>
      <c r="B1727" s="133"/>
      <c r="C1727" s="133"/>
    </row>
    <row r="1728" spans="1:3" s="131" customFormat="1" ht="12.75">
      <c r="A1728" s="132"/>
      <c r="B1728" s="133"/>
      <c r="C1728" s="133"/>
    </row>
    <row r="1729" spans="1:3" s="131" customFormat="1" ht="12.75">
      <c r="A1729" s="132"/>
      <c r="B1729" s="133"/>
      <c r="C1729" s="133"/>
    </row>
    <row r="1730" spans="1:3" s="131" customFormat="1" ht="12.75">
      <c r="A1730" s="132"/>
      <c r="B1730" s="133"/>
      <c r="C1730" s="133"/>
    </row>
    <row r="1731" spans="1:3" s="131" customFormat="1" ht="12.75">
      <c r="A1731" s="132"/>
      <c r="B1731" s="133"/>
      <c r="C1731" s="133"/>
    </row>
    <row r="1732" spans="1:3" s="131" customFormat="1" ht="12.75">
      <c r="A1732" s="132"/>
      <c r="B1732" s="133"/>
      <c r="C1732" s="133"/>
    </row>
    <row r="1733" spans="1:3" s="131" customFormat="1" ht="12.75">
      <c r="A1733" s="132"/>
      <c r="B1733" s="133"/>
      <c r="C1733" s="133"/>
    </row>
    <row r="1734" spans="1:3" s="131" customFormat="1" ht="12.75">
      <c r="A1734" s="132"/>
      <c r="B1734" s="133"/>
      <c r="C1734" s="133"/>
    </row>
    <row r="1735" spans="1:3" s="131" customFormat="1" ht="12.75">
      <c r="A1735" s="132"/>
      <c r="B1735" s="133"/>
      <c r="C1735" s="133"/>
    </row>
    <row r="1736" spans="1:3" s="131" customFormat="1" ht="12.75">
      <c r="A1736" s="132"/>
      <c r="B1736" s="133"/>
      <c r="C1736" s="133"/>
    </row>
    <row r="1737" spans="1:3" s="131" customFormat="1" ht="12.75">
      <c r="A1737" s="132"/>
      <c r="B1737" s="133"/>
      <c r="C1737" s="133"/>
    </row>
    <row r="1738" spans="1:3" s="131" customFormat="1" ht="12.75">
      <c r="A1738" s="132"/>
      <c r="B1738" s="133"/>
      <c r="C1738" s="133"/>
    </row>
    <row r="1739" spans="1:3" s="131" customFormat="1" ht="12.75">
      <c r="A1739" s="132"/>
      <c r="B1739" s="133"/>
      <c r="C1739" s="133"/>
    </row>
    <row r="1740" spans="1:3" s="131" customFormat="1" ht="12.75">
      <c r="A1740" s="132"/>
      <c r="B1740" s="133"/>
      <c r="C1740" s="133"/>
    </row>
    <row r="1741" spans="1:3" s="131" customFormat="1" ht="12.75">
      <c r="A1741" s="132"/>
      <c r="B1741" s="133"/>
      <c r="C1741" s="133"/>
    </row>
    <row r="1742" spans="1:3" s="131" customFormat="1" ht="12.75">
      <c r="A1742" s="132"/>
      <c r="B1742" s="133"/>
      <c r="C1742" s="133"/>
    </row>
    <row r="1743" spans="1:3" s="131" customFormat="1" ht="12.75">
      <c r="A1743" s="132"/>
      <c r="B1743" s="133"/>
      <c r="C1743" s="133"/>
    </row>
    <row r="1744" spans="1:3" s="131" customFormat="1" ht="12.75">
      <c r="A1744" s="132"/>
      <c r="B1744" s="133"/>
      <c r="C1744" s="133"/>
    </row>
    <row r="1745" spans="1:3" s="131" customFormat="1" ht="12.75">
      <c r="A1745" s="132"/>
      <c r="B1745" s="133"/>
      <c r="C1745" s="133"/>
    </row>
    <row r="1746" spans="1:3" s="131" customFormat="1" ht="12.75">
      <c r="A1746" s="132"/>
      <c r="B1746" s="133"/>
      <c r="C1746" s="133"/>
    </row>
    <row r="1747" spans="1:3" s="131" customFormat="1" ht="12.75">
      <c r="A1747" s="132"/>
      <c r="B1747" s="133"/>
      <c r="C1747" s="133"/>
    </row>
    <row r="1748" spans="1:3" s="131" customFormat="1" ht="12.75">
      <c r="A1748" s="132"/>
      <c r="B1748" s="133"/>
      <c r="C1748" s="133"/>
    </row>
    <row r="1749" spans="1:3" s="131" customFormat="1" ht="12.75">
      <c r="A1749" s="132"/>
      <c r="B1749" s="133"/>
      <c r="C1749" s="133"/>
    </row>
    <row r="1750" spans="1:3" s="131" customFormat="1" ht="12.75">
      <c r="A1750" s="132"/>
      <c r="B1750" s="133"/>
      <c r="C1750" s="133"/>
    </row>
    <row r="1751" spans="1:3" s="131" customFormat="1" ht="12.75">
      <c r="A1751" s="132"/>
      <c r="B1751" s="133"/>
      <c r="C1751" s="133"/>
    </row>
    <row r="1752" spans="1:3" s="131" customFormat="1" ht="12.75">
      <c r="A1752" s="132"/>
      <c r="B1752" s="133"/>
      <c r="C1752" s="133"/>
    </row>
    <row r="1753" spans="1:3" s="131" customFormat="1" ht="12.75">
      <c r="A1753" s="132"/>
      <c r="B1753" s="133"/>
      <c r="C1753" s="133"/>
    </row>
    <row r="1754" spans="1:3" s="131" customFormat="1" ht="12.75">
      <c r="A1754" s="132"/>
      <c r="B1754" s="133"/>
      <c r="C1754" s="133"/>
    </row>
    <row r="1755" spans="1:3" s="131" customFormat="1" ht="12.75">
      <c r="A1755" s="132"/>
      <c r="B1755" s="133"/>
      <c r="C1755" s="133"/>
    </row>
    <row r="1756" spans="1:3" s="131" customFormat="1" ht="12.75">
      <c r="A1756" s="132"/>
      <c r="B1756" s="133"/>
      <c r="C1756" s="133"/>
    </row>
    <row r="1757" spans="1:3" s="131" customFormat="1" ht="12.75">
      <c r="A1757" s="132"/>
      <c r="B1757" s="133"/>
      <c r="C1757" s="133"/>
    </row>
    <row r="1758" spans="1:3" s="131" customFormat="1" ht="12.75">
      <c r="A1758" s="132"/>
      <c r="B1758" s="133"/>
      <c r="C1758" s="133"/>
    </row>
    <row r="1759" spans="1:3" s="131" customFormat="1" ht="12.75">
      <c r="A1759" s="132"/>
      <c r="B1759" s="133"/>
      <c r="C1759" s="133"/>
    </row>
    <row r="1760" spans="1:3" s="131" customFormat="1" ht="12.75">
      <c r="A1760" s="132"/>
      <c r="B1760" s="133"/>
      <c r="C1760" s="133"/>
    </row>
    <row r="1761" spans="1:3" s="131" customFormat="1" ht="12.75">
      <c r="A1761" s="132"/>
      <c r="B1761" s="133"/>
      <c r="C1761" s="133"/>
    </row>
    <row r="1762" spans="1:3" s="131" customFormat="1" ht="12.75">
      <c r="A1762" s="132"/>
      <c r="B1762" s="133"/>
      <c r="C1762" s="133"/>
    </row>
    <row r="1763" spans="1:3" s="131" customFormat="1" ht="12.75">
      <c r="A1763" s="132"/>
      <c r="B1763" s="133"/>
      <c r="C1763" s="133"/>
    </row>
    <row r="1764" spans="1:3" s="131" customFormat="1" ht="12.75">
      <c r="A1764" s="132"/>
      <c r="B1764" s="133"/>
      <c r="C1764" s="133"/>
    </row>
    <row r="1765" spans="1:3" s="131" customFormat="1" ht="12.75">
      <c r="A1765" s="132"/>
      <c r="B1765" s="133"/>
      <c r="C1765" s="133"/>
    </row>
    <row r="1766" spans="1:3" s="131" customFormat="1" ht="12.75">
      <c r="A1766" s="132"/>
      <c r="B1766" s="133"/>
      <c r="C1766" s="133"/>
    </row>
    <row r="1767" spans="1:3" s="131" customFormat="1" ht="12.75">
      <c r="A1767" s="132"/>
      <c r="B1767" s="133"/>
      <c r="C1767" s="133"/>
    </row>
    <row r="1768" spans="1:3" s="131" customFormat="1" ht="12.75">
      <c r="A1768" s="132"/>
      <c r="B1768" s="133"/>
      <c r="C1768" s="133"/>
    </row>
    <row r="1769" spans="1:3" s="131" customFormat="1" ht="12.75">
      <c r="A1769" s="132"/>
      <c r="B1769" s="133"/>
      <c r="C1769" s="133"/>
    </row>
    <row r="1770" spans="1:3" s="131" customFormat="1" ht="12.75">
      <c r="A1770" s="132"/>
      <c r="B1770" s="133"/>
      <c r="C1770" s="133"/>
    </row>
    <row r="1771" spans="1:3" s="131" customFormat="1" ht="12.75">
      <c r="A1771" s="132"/>
      <c r="B1771" s="133"/>
      <c r="C1771" s="133"/>
    </row>
    <row r="1772" spans="1:3" s="131" customFormat="1" ht="12.75">
      <c r="A1772" s="132"/>
      <c r="B1772" s="133"/>
      <c r="C1772" s="133"/>
    </row>
    <row r="1773" spans="1:3" s="131" customFormat="1" ht="12.75">
      <c r="A1773" s="132"/>
      <c r="B1773" s="133"/>
      <c r="C1773" s="133"/>
    </row>
    <row r="1774" spans="1:3" s="131" customFormat="1" ht="12.75">
      <c r="A1774" s="132"/>
      <c r="B1774" s="133"/>
      <c r="C1774" s="133"/>
    </row>
    <row r="1775" spans="1:3" s="131" customFormat="1" ht="12.75">
      <c r="A1775" s="132"/>
      <c r="B1775" s="133"/>
      <c r="C1775" s="133"/>
    </row>
    <row r="1776" spans="1:3" s="131" customFormat="1" ht="12.75">
      <c r="A1776" s="132"/>
      <c r="B1776" s="133"/>
      <c r="C1776" s="133"/>
    </row>
    <row r="1777" spans="1:3" s="131" customFormat="1" ht="12.75">
      <c r="A1777" s="132"/>
      <c r="B1777" s="133"/>
      <c r="C1777" s="133"/>
    </row>
    <row r="1778" spans="1:3" s="131" customFormat="1" ht="12.75">
      <c r="A1778" s="132"/>
      <c r="B1778" s="133"/>
      <c r="C1778" s="133"/>
    </row>
    <row r="1779" spans="1:3" s="131" customFormat="1" ht="12.75">
      <c r="A1779" s="132"/>
      <c r="B1779" s="133"/>
      <c r="C1779" s="133"/>
    </row>
    <row r="1780" spans="1:3" s="131" customFormat="1" ht="12.75">
      <c r="A1780" s="132"/>
      <c r="B1780" s="133"/>
      <c r="C1780" s="133"/>
    </row>
    <row r="1781" spans="1:3" s="131" customFormat="1" ht="12.75">
      <c r="A1781" s="132"/>
      <c r="B1781" s="133"/>
      <c r="C1781" s="133"/>
    </row>
    <row r="1782" spans="1:3" s="131" customFormat="1" ht="12.75">
      <c r="A1782" s="132"/>
      <c r="B1782" s="133"/>
      <c r="C1782" s="133"/>
    </row>
    <row r="1783" spans="1:3" s="131" customFormat="1" ht="12.75">
      <c r="A1783" s="132"/>
      <c r="B1783" s="133"/>
      <c r="C1783" s="133"/>
    </row>
    <row r="1784" spans="1:3" s="131" customFormat="1" ht="12.75">
      <c r="A1784" s="132"/>
      <c r="B1784" s="133"/>
      <c r="C1784" s="133"/>
    </row>
    <row r="1785" spans="1:3" s="131" customFormat="1" ht="12.75">
      <c r="A1785" s="132"/>
      <c r="B1785" s="133"/>
      <c r="C1785" s="133"/>
    </row>
    <row r="1786" spans="1:3" s="131" customFormat="1" ht="12.75">
      <c r="A1786" s="132"/>
      <c r="B1786" s="133"/>
      <c r="C1786" s="133"/>
    </row>
    <row r="1787" spans="1:3" s="131" customFormat="1" ht="12.75">
      <c r="A1787" s="132"/>
      <c r="B1787" s="133"/>
      <c r="C1787" s="133"/>
    </row>
    <row r="1788" spans="1:3" s="131" customFormat="1" ht="12.75">
      <c r="A1788" s="132"/>
      <c r="B1788" s="133"/>
      <c r="C1788" s="133"/>
    </row>
    <row r="1789" spans="1:3" s="131" customFormat="1" ht="12.75">
      <c r="A1789" s="132"/>
      <c r="B1789" s="133"/>
      <c r="C1789" s="133"/>
    </row>
    <row r="1790" spans="1:3" s="131" customFormat="1" ht="12.75">
      <c r="A1790" s="132"/>
      <c r="B1790" s="133"/>
      <c r="C1790" s="133"/>
    </row>
    <row r="1791" spans="1:3" s="131" customFormat="1" ht="12.75">
      <c r="A1791" s="132"/>
      <c r="B1791" s="133"/>
      <c r="C1791" s="133"/>
    </row>
    <row r="1792" spans="1:3" s="131" customFormat="1" ht="12.75">
      <c r="A1792" s="132"/>
      <c r="B1792" s="133"/>
      <c r="C1792" s="133"/>
    </row>
    <row r="1793" spans="1:3" s="131" customFormat="1" ht="12.75">
      <c r="A1793" s="132"/>
      <c r="B1793" s="133"/>
      <c r="C1793" s="133"/>
    </row>
    <row r="1794" spans="1:3" s="131" customFormat="1" ht="12.75">
      <c r="A1794" s="132"/>
      <c r="B1794" s="133"/>
      <c r="C1794" s="133"/>
    </row>
    <row r="1795" spans="1:3" s="131" customFormat="1" ht="12.75">
      <c r="A1795" s="132"/>
      <c r="B1795" s="133"/>
      <c r="C1795" s="133"/>
    </row>
    <row r="1796" spans="1:3" s="131" customFormat="1" ht="12.75">
      <c r="A1796" s="132"/>
      <c r="B1796" s="133"/>
      <c r="C1796" s="133"/>
    </row>
    <row r="1797" spans="1:3" s="131" customFormat="1" ht="12.75">
      <c r="A1797" s="132"/>
      <c r="B1797" s="133"/>
      <c r="C1797" s="133"/>
    </row>
    <row r="1798" spans="1:3" s="131" customFormat="1" ht="12.75">
      <c r="A1798" s="132"/>
      <c r="B1798" s="133"/>
      <c r="C1798" s="133"/>
    </row>
    <row r="1799" spans="1:3" s="131" customFormat="1" ht="12.75">
      <c r="A1799" s="132"/>
      <c r="B1799" s="133"/>
      <c r="C1799" s="133"/>
    </row>
    <row r="1800" spans="1:3" s="131" customFormat="1" ht="12.75">
      <c r="A1800" s="132"/>
      <c r="B1800" s="133"/>
      <c r="C1800" s="133"/>
    </row>
    <row r="1801" spans="1:3" s="131" customFormat="1" ht="12.75">
      <c r="A1801" s="132"/>
      <c r="B1801" s="133"/>
      <c r="C1801" s="133"/>
    </row>
    <row r="1802" spans="1:3" s="131" customFormat="1" ht="12.75">
      <c r="A1802" s="132"/>
      <c r="B1802" s="133"/>
      <c r="C1802" s="133"/>
    </row>
    <row r="1803" spans="1:3" s="131" customFormat="1" ht="12.75">
      <c r="A1803" s="132"/>
      <c r="B1803" s="133"/>
      <c r="C1803" s="133"/>
    </row>
    <row r="1804" spans="1:3" s="131" customFormat="1" ht="12.75">
      <c r="A1804" s="132"/>
      <c r="B1804" s="133"/>
      <c r="C1804" s="133"/>
    </row>
    <row r="1805" spans="1:3" s="131" customFormat="1" ht="12.75">
      <c r="A1805" s="132"/>
      <c r="B1805" s="133"/>
      <c r="C1805" s="133"/>
    </row>
    <row r="1806" spans="1:3" s="131" customFormat="1" ht="12.75">
      <c r="A1806" s="132"/>
      <c r="B1806" s="133"/>
      <c r="C1806" s="133"/>
    </row>
    <row r="1807" spans="1:3" s="131" customFormat="1" ht="12.75">
      <c r="A1807" s="132"/>
      <c r="B1807" s="133"/>
      <c r="C1807" s="133"/>
    </row>
    <row r="1808" spans="1:3" s="131" customFormat="1" ht="12.75">
      <c r="A1808" s="132"/>
      <c r="B1808" s="133"/>
      <c r="C1808" s="133"/>
    </row>
    <row r="1809" spans="1:3" s="131" customFormat="1" ht="12.75">
      <c r="A1809" s="132"/>
      <c r="B1809" s="133"/>
      <c r="C1809" s="133"/>
    </row>
    <row r="1810" spans="1:3" s="131" customFormat="1" ht="12.75">
      <c r="A1810" s="132"/>
      <c r="B1810" s="133"/>
      <c r="C1810" s="133"/>
    </row>
    <row r="1811" spans="1:3" s="131" customFormat="1" ht="12.75">
      <c r="A1811" s="132"/>
      <c r="B1811" s="133"/>
      <c r="C1811" s="133"/>
    </row>
    <row r="1812" spans="1:3" s="131" customFormat="1" ht="12.75">
      <c r="A1812" s="132"/>
      <c r="B1812" s="133"/>
      <c r="C1812" s="133"/>
    </row>
    <row r="1813" spans="1:3" s="131" customFormat="1" ht="12.75">
      <c r="A1813" s="132"/>
      <c r="B1813" s="133"/>
      <c r="C1813" s="133"/>
    </row>
    <row r="1814" spans="1:3" s="131" customFormat="1" ht="12.75">
      <c r="A1814" s="132"/>
      <c r="B1814" s="133"/>
      <c r="C1814" s="133"/>
    </row>
    <row r="1815" spans="1:3" s="131" customFormat="1" ht="12.75">
      <c r="A1815" s="132"/>
      <c r="B1815" s="133"/>
      <c r="C1815" s="133"/>
    </row>
    <row r="1816" spans="1:3" s="131" customFormat="1" ht="12.75">
      <c r="A1816" s="132"/>
      <c r="B1816" s="133"/>
      <c r="C1816" s="133"/>
    </row>
    <row r="1817" spans="1:3" s="131" customFormat="1" ht="12.75">
      <c r="A1817" s="132"/>
      <c r="B1817" s="133"/>
      <c r="C1817" s="133"/>
    </row>
    <row r="1818" spans="1:3" s="131" customFormat="1" ht="12.75">
      <c r="A1818" s="132"/>
      <c r="B1818" s="133"/>
      <c r="C1818" s="133"/>
    </row>
    <row r="1819" spans="1:3" s="131" customFormat="1" ht="12.75">
      <c r="A1819" s="132"/>
      <c r="B1819" s="133"/>
      <c r="C1819" s="133"/>
    </row>
    <row r="1820" spans="1:3" s="131" customFormat="1" ht="12.75">
      <c r="A1820" s="132"/>
      <c r="B1820" s="133"/>
      <c r="C1820" s="133"/>
    </row>
    <row r="1821" spans="1:3" s="131" customFormat="1" ht="12.75">
      <c r="A1821" s="132"/>
      <c r="B1821" s="133"/>
      <c r="C1821" s="133"/>
    </row>
    <row r="1822" spans="1:3" s="131" customFormat="1" ht="12.75">
      <c r="A1822" s="132"/>
      <c r="B1822" s="133"/>
      <c r="C1822" s="133"/>
    </row>
    <row r="1823" spans="1:3" s="131" customFormat="1" ht="12.75">
      <c r="A1823" s="132"/>
      <c r="B1823" s="133"/>
      <c r="C1823" s="133"/>
    </row>
    <row r="1824" spans="1:3" s="131" customFormat="1" ht="12.75">
      <c r="A1824" s="132"/>
      <c r="B1824" s="133"/>
      <c r="C1824" s="133"/>
    </row>
    <row r="1825" spans="1:3" s="131" customFormat="1" ht="12.75">
      <c r="A1825" s="132"/>
      <c r="B1825" s="133"/>
      <c r="C1825" s="133"/>
    </row>
    <row r="1826" spans="1:3" s="131" customFormat="1" ht="12.75">
      <c r="A1826" s="132"/>
      <c r="B1826" s="133"/>
      <c r="C1826" s="133"/>
    </row>
    <row r="1827" spans="1:3" s="131" customFormat="1" ht="12.75">
      <c r="A1827" s="132"/>
      <c r="B1827" s="133"/>
      <c r="C1827" s="133"/>
    </row>
    <row r="1828" spans="1:3" s="131" customFormat="1" ht="12.75">
      <c r="A1828" s="132"/>
      <c r="B1828" s="133"/>
      <c r="C1828" s="133"/>
    </row>
    <row r="1829" spans="1:3" s="131" customFormat="1" ht="12.75">
      <c r="A1829" s="132"/>
      <c r="B1829" s="133"/>
      <c r="C1829" s="133"/>
    </row>
    <row r="1830" spans="1:3" s="131" customFormat="1" ht="12.75">
      <c r="A1830" s="132"/>
      <c r="B1830" s="133"/>
      <c r="C1830" s="133"/>
    </row>
    <row r="1831" spans="1:3" s="131" customFormat="1" ht="12.75">
      <c r="A1831" s="132"/>
      <c r="B1831" s="133"/>
      <c r="C1831" s="133"/>
    </row>
    <row r="1832" spans="1:3" s="131" customFormat="1" ht="12.75">
      <c r="A1832" s="132"/>
      <c r="B1832" s="133"/>
      <c r="C1832" s="133"/>
    </row>
    <row r="1833" spans="1:3" s="131" customFormat="1" ht="12.75">
      <c r="A1833" s="132"/>
      <c r="B1833" s="133"/>
      <c r="C1833" s="133"/>
    </row>
    <row r="1834" spans="1:3" s="131" customFormat="1" ht="12.75">
      <c r="A1834" s="132"/>
      <c r="B1834" s="133"/>
      <c r="C1834" s="133"/>
    </row>
    <row r="1835" spans="1:3" s="131" customFormat="1" ht="12.75">
      <c r="A1835" s="132"/>
      <c r="B1835" s="133"/>
      <c r="C1835" s="133"/>
    </row>
    <row r="1836" spans="1:3" s="131" customFormat="1" ht="12.75">
      <c r="A1836" s="132"/>
      <c r="B1836" s="133"/>
      <c r="C1836" s="133"/>
    </row>
    <row r="1837" spans="1:3" s="131" customFormat="1" ht="12.75">
      <c r="A1837" s="132"/>
      <c r="B1837" s="133"/>
      <c r="C1837" s="133"/>
    </row>
    <row r="1838" spans="1:3" s="131" customFormat="1" ht="12.75">
      <c r="A1838" s="132"/>
      <c r="B1838" s="133"/>
      <c r="C1838" s="133"/>
    </row>
    <row r="1839" spans="1:3" s="131" customFormat="1" ht="12.75">
      <c r="A1839" s="132"/>
      <c r="B1839" s="133"/>
      <c r="C1839" s="133"/>
    </row>
    <row r="1840" spans="1:3" s="131" customFormat="1" ht="12.75">
      <c r="A1840" s="132"/>
      <c r="B1840" s="133"/>
      <c r="C1840" s="133"/>
    </row>
    <row r="1841" spans="1:3" s="131" customFormat="1" ht="12.75">
      <c r="A1841" s="132"/>
      <c r="B1841" s="133"/>
      <c r="C1841" s="133"/>
    </row>
    <row r="1842" spans="1:3" s="131" customFormat="1" ht="12.75">
      <c r="A1842" s="132"/>
      <c r="B1842" s="133"/>
      <c r="C1842" s="133"/>
    </row>
    <row r="1843" spans="1:3" s="131" customFormat="1" ht="12.75">
      <c r="A1843" s="132"/>
      <c r="B1843" s="133"/>
      <c r="C1843" s="133"/>
    </row>
    <row r="1844" spans="1:3" s="131" customFormat="1" ht="12.75">
      <c r="A1844" s="132"/>
      <c r="B1844" s="133"/>
      <c r="C1844" s="133"/>
    </row>
    <row r="1845" spans="1:3" s="131" customFormat="1" ht="12.75">
      <c r="A1845" s="132"/>
      <c r="B1845" s="133"/>
      <c r="C1845" s="133"/>
    </row>
    <row r="1846" spans="1:3" s="131" customFormat="1" ht="12.75">
      <c r="A1846" s="132"/>
      <c r="B1846" s="133"/>
      <c r="C1846" s="133"/>
    </row>
    <row r="1847" spans="1:3" s="131" customFormat="1" ht="12.75">
      <c r="A1847" s="132"/>
      <c r="B1847" s="133"/>
      <c r="C1847" s="133"/>
    </row>
    <row r="1848" spans="1:3" s="131" customFormat="1" ht="12.75">
      <c r="A1848" s="132"/>
      <c r="B1848" s="133"/>
      <c r="C1848" s="133"/>
    </row>
    <row r="1849" spans="1:3" s="131" customFormat="1" ht="12.75">
      <c r="A1849" s="132"/>
      <c r="B1849" s="133"/>
      <c r="C1849" s="133"/>
    </row>
    <row r="1850" spans="1:3" s="131" customFormat="1" ht="12.75">
      <c r="A1850" s="132"/>
      <c r="B1850" s="133"/>
      <c r="C1850" s="133"/>
    </row>
    <row r="1851" spans="1:3" s="131" customFormat="1" ht="12.75">
      <c r="A1851" s="132"/>
      <c r="B1851" s="133"/>
      <c r="C1851" s="133"/>
    </row>
    <row r="1852" spans="1:3" s="131" customFormat="1" ht="12.75">
      <c r="A1852" s="132"/>
      <c r="B1852" s="133"/>
      <c r="C1852" s="133"/>
    </row>
    <row r="1853" spans="1:3" s="131" customFormat="1" ht="12.75">
      <c r="A1853" s="132"/>
      <c r="B1853" s="133"/>
      <c r="C1853" s="133"/>
    </row>
    <row r="1854" spans="1:3" s="131" customFormat="1" ht="12.75">
      <c r="A1854" s="132"/>
      <c r="B1854" s="133"/>
      <c r="C1854" s="133"/>
    </row>
    <row r="1855" spans="1:3" s="131" customFormat="1" ht="12.75">
      <c r="A1855" s="132"/>
      <c r="B1855" s="133"/>
      <c r="C1855" s="133"/>
    </row>
    <row r="1856" spans="1:3" s="131" customFormat="1" ht="12.75">
      <c r="A1856" s="132"/>
      <c r="B1856" s="133"/>
      <c r="C1856" s="133"/>
    </row>
    <row r="1857" spans="1:3" s="131" customFormat="1" ht="12.75">
      <c r="A1857" s="132"/>
      <c r="B1857" s="133"/>
      <c r="C1857" s="133"/>
    </row>
    <row r="1858" spans="1:3" s="131" customFormat="1" ht="12.75">
      <c r="A1858" s="132"/>
      <c r="B1858" s="133"/>
      <c r="C1858" s="133"/>
    </row>
    <row r="1859" spans="1:3" s="131" customFormat="1" ht="12.75">
      <c r="A1859" s="132"/>
      <c r="B1859" s="133"/>
      <c r="C1859" s="133"/>
    </row>
    <row r="1860" spans="1:3" s="131" customFormat="1" ht="12.75">
      <c r="A1860" s="132"/>
      <c r="B1860" s="133"/>
      <c r="C1860" s="133"/>
    </row>
    <row r="1861" spans="1:3" s="131" customFormat="1" ht="12.75">
      <c r="A1861" s="132"/>
      <c r="B1861" s="133"/>
      <c r="C1861" s="133"/>
    </row>
    <row r="1862" spans="1:3" s="131" customFormat="1" ht="12.75">
      <c r="A1862" s="132"/>
      <c r="B1862" s="133"/>
      <c r="C1862" s="133"/>
    </row>
    <row r="1863" spans="1:3" s="131" customFormat="1" ht="12.75">
      <c r="A1863" s="132"/>
      <c r="B1863" s="133"/>
      <c r="C1863" s="133"/>
    </row>
    <row r="1864" spans="1:3" s="131" customFormat="1" ht="12.75">
      <c r="A1864" s="132"/>
      <c r="B1864" s="133"/>
      <c r="C1864" s="133"/>
    </row>
    <row r="1865" spans="1:3" s="131" customFormat="1" ht="12.75">
      <c r="A1865" s="132"/>
      <c r="B1865" s="133"/>
      <c r="C1865" s="133"/>
    </row>
    <row r="1866" spans="1:3" s="131" customFormat="1" ht="12.75">
      <c r="A1866" s="132"/>
      <c r="B1866" s="133"/>
      <c r="C1866" s="133"/>
    </row>
    <row r="1867" spans="1:3" s="131" customFormat="1" ht="12.75">
      <c r="A1867" s="132"/>
      <c r="B1867" s="133"/>
      <c r="C1867" s="133"/>
    </row>
    <row r="1868" spans="1:3" s="131" customFormat="1" ht="12.75">
      <c r="A1868" s="132"/>
      <c r="B1868" s="133"/>
      <c r="C1868" s="133"/>
    </row>
    <row r="1869" spans="1:3" s="131" customFormat="1" ht="12.75">
      <c r="A1869" s="132"/>
      <c r="B1869" s="133"/>
      <c r="C1869" s="133"/>
    </row>
    <row r="1870" spans="1:3" s="131" customFormat="1" ht="12.75">
      <c r="A1870" s="132"/>
      <c r="B1870" s="133"/>
      <c r="C1870" s="133"/>
    </row>
    <row r="1871" spans="1:3" s="131" customFormat="1" ht="12.75">
      <c r="A1871" s="132"/>
      <c r="B1871" s="133"/>
      <c r="C1871" s="133"/>
    </row>
    <row r="1872" spans="1:3" s="131" customFormat="1" ht="12.75">
      <c r="A1872" s="132"/>
      <c r="B1872" s="133"/>
      <c r="C1872" s="133"/>
    </row>
    <row r="1873" spans="1:3" s="131" customFormat="1" ht="12.75">
      <c r="A1873" s="132"/>
      <c r="B1873" s="133"/>
      <c r="C1873" s="133"/>
    </row>
    <row r="1874" spans="1:3" s="131" customFormat="1" ht="12.75">
      <c r="A1874" s="132"/>
      <c r="B1874" s="133"/>
      <c r="C1874" s="133"/>
    </row>
    <row r="1875" spans="1:3" s="131" customFormat="1" ht="12.75">
      <c r="A1875" s="132"/>
      <c r="B1875" s="133"/>
      <c r="C1875" s="133"/>
    </row>
    <row r="1876" spans="1:3" s="131" customFormat="1" ht="12.75">
      <c r="A1876" s="132"/>
      <c r="B1876" s="133"/>
      <c r="C1876" s="133"/>
    </row>
    <row r="1877" spans="1:3" s="131" customFormat="1" ht="12.75">
      <c r="A1877" s="132"/>
      <c r="B1877" s="133"/>
      <c r="C1877" s="133"/>
    </row>
    <row r="1878" spans="1:3" s="131" customFormat="1" ht="12.75">
      <c r="A1878" s="132"/>
      <c r="B1878" s="133"/>
      <c r="C1878" s="133"/>
    </row>
    <row r="1879" spans="1:3" s="131" customFormat="1" ht="12.75">
      <c r="A1879" s="132"/>
      <c r="B1879" s="133"/>
      <c r="C1879" s="133"/>
    </row>
    <row r="1880" spans="1:3" s="131" customFormat="1" ht="12.75">
      <c r="A1880" s="132"/>
      <c r="B1880" s="133"/>
      <c r="C1880" s="133"/>
    </row>
    <row r="1881" spans="1:3" s="131" customFormat="1" ht="12.75">
      <c r="A1881" s="132"/>
      <c r="B1881" s="133"/>
      <c r="C1881" s="133"/>
    </row>
    <row r="1882" spans="1:3" s="131" customFormat="1" ht="12.75">
      <c r="A1882" s="132"/>
      <c r="B1882" s="133"/>
      <c r="C1882" s="133"/>
    </row>
    <row r="1883" spans="1:3" s="131" customFormat="1" ht="12.75">
      <c r="A1883" s="132"/>
      <c r="B1883" s="133"/>
      <c r="C1883" s="133"/>
    </row>
    <row r="1884" spans="1:3" s="131" customFormat="1" ht="12.75">
      <c r="A1884" s="132"/>
      <c r="B1884" s="133"/>
      <c r="C1884" s="133"/>
    </row>
    <row r="1885" spans="1:3" s="131" customFormat="1" ht="12.75">
      <c r="A1885" s="132"/>
      <c r="B1885" s="133"/>
      <c r="C1885" s="133"/>
    </row>
    <row r="1886" spans="1:3" s="131" customFormat="1" ht="12.75">
      <c r="A1886" s="132"/>
      <c r="B1886" s="133"/>
      <c r="C1886" s="133"/>
    </row>
    <row r="1887" spans="1:3" s="131" customFormat="1" ht="12.75">
      <c r="A1887" s="132"/>
      <c r="B1887" s="133"/>
      <c r="C1887" s="133"/>
    </row>
    <row r="1888" spans="1:3" s="131" customFormat="1" ht="12.75">
      <c r="A1888" s="132"/>
      <c r="B1888" s="133"/>
      <c r="C1888" s="133"/>
    </row>
    <row r="1889" spans="1:3" s="131" customFormat="1" ht="12.75">
      <c r="A1889" s="132"/>
      <c r="B1889" s="133"/>
      <c r="C1889" s="133"/>
    </row>
    <row r="1890" spans="1:3" s="131" customFormat="1" ht="12.75">
      <c r="A1890" s="132"/>
      <c r="B1890" s="133"/>
      <c r="C1890" s="133"/>
    </row>
    <row r="1891" spans="1:3" s="131" customFormat="1" ht="12.75">
      <c r="A1891" s="132"/>
      <c r="B1891" s="133"/>
      <c r="C1891" s="133"/>
    </row>
    <row r="1892" spans="1:3" s="131" customFormat="1" ht="12.75">
      <c r="A1892" s="132"/>
      <c r="B1892" s="133"/>
      <c r="C1892" s="133"/>
    </row>
    <row r="1893" spans="1:3" s="131" customFormat="1" ht="12.75">
      <c r="A1893" s="132"/>
      <c r="B1893" s="133"/>
      <c r="C1893" s="133"/>
    </row>
    <row r="1894" spans="1:3" s="131" customFormat="1" ht="12.75">
      <c r="A1894" s="132"/>
      <c r="B1894" s="133"/>
      <c r="C1894" s="133"/>
    </row>
    <row r="1895" spans="1:3" s="131" customFormat="1" ht="12.75">
      <c r="A1895" s="132"/>
      <c r="B1895" s="133"/>
      <c r="C1895" s="133"/>
    </row>
    <row r="1896" spans="1:3" s="131" customFormat="1" ht="12.75">
      <c r="A1896" s="132"/>
      <c r="B1896" s="133"/>
      <c r="C1896" s="133"/>
    </row>
    <row r="1897" spans="1:3" s="131" customFormat="1" ht="12.75">
      <c r="A1897" s="132"/>
      <c r="B1897" s="133"/>
      <c r="C1897" s="133"/>
    </row>
    <row r="1898" spans="1:3" s="131" customFormat="1" ht="12.75">
      <c r="A1898" s="132"/>
      <c r="B1898" s="133"/>
      <c r="C1898" s="133"/>
    </row>
    <row r="1899" spans="1:3" s="131" customFormat="1" ht="12.75">
      <c r="A1899" s="132"/>
      <c r="B1899" s="133"/>
      <c r="C1899" s="133"/>
    </row>
    <row r="1900" spans="1:3" s="131" customFormat="1" ht="12.75">
      <c r="A1900" s="132"/>
      <c r="B1900" s="133"/>
      <c r="C1900" s="133"/>
    </row>
    <row r="1901" spans="1:3" s="131" customFormat="1" ht="12.75">
      <c r="A1901" s="132"/>
      <c r="B1901" s="133"/>
      <c r="C1901" s="133"/>
    </row>
    <row r="1902" spans="1:3" s="131" customFormat="1" ht="12.75">
      <c r="A1902" s="132"/>
      <c r="B1902" s="133"/>
      <c r="C1902" s="133"/>
    </row>
    <row r="1903" spans="1:3" s="131" customFormat="1" ht="12.75">
      <c r="A1903" s="132"/>
      <c r="B1903" s="133"/>
      <c r="C1903" s="133"/>
    </row>
    <row r="1904" spans="1:3" s="131" customFormat="1" ht="12.75">
      <c r="A1904" s="132"/>
      <c r="B1904" s="133"/>
      <c r="C1904" s="133"/>
    </row>
    <row r="1905" spans="1:3" s="131" customFormat="1" ht="12.75">
      <c r="A1905" s="132"/>
      <c r="B1905" s="133"/>
      <c r="C1905" s="133"/>
    </row>
    <row r="1906" spans="1:3" s="131" customFormat="1" ht="12.75">
      <c r="A1906" s="132"/>
      <c r="B1906" s="133"/>
      <c r="C1906" s="133"/>
    </row>
    <row r="1907" spans="1:3" s="131" customFormat="1" ht="12.75">
      <c r="A1907" s="132"/>
      <c r="B1907" s="133"/>
      <c r="C1907" s="133"/>
    </row>
    <row r="1908" spans="1:3" s="131" customFormat="1" ht="12.75">
      <c r="A1908" s="132"/>
      <c r="B1908" s="133"/>
      <c r="C1908" s="133"/>
    </row>
    <row r="1909" spans="1:3" s="131" customFormat="1" ht="12.75">
      <c r="A1909" s="132"/>
      <c r="B1909" s="133"/>
      <c r="C1909" s="133"/>
    </row>
    <row r="1910" spans="1:3" s="131" customFormat="1" ht="12.75">
      <c r="A1910" s="132"/>
      <c r="B1910" s="133"/>
      <c r="C1910" s="133"/>
    </row>
    <row r="1911" spans="1:3" s="131" customFormat="1" ht="12.75">
      <c r="A1911" s="132"/>
      <c r="B1911" s="133"/>
      <c r="C1911" s="133"/>
    </row>
    <row r="1912" spans="1:3" s="131" customFormat="1" ht="12.75">
      <c r="A1912" s="132"/>
      <c r="B1912" s="133"/>
      <c r="C1912" s="133"/>
    </row>
    <row r="1913" spans="1:3" s="131" customFormat="1" ht="12.75">
      <c r="A1913" s="132"/>
      <c r="B1913" s="133"/>
      <c r="C1913" s="133"/>
    </row>
    <row r="1914" spans="1:3" s="131" customFormat="1" ht="12.75">
      <c r="A1914" s="132"/>
      <c r="B1914" s="133"/>
      <c r="C1914" s="133"/>
    </row>
    <row r="1915" spans="1:3" s="131" customFormat="1" ht="12.75">
      <c r="A1915" s="132"/>
      <c r="B1915" s="133"/>
      <c r="C1915" s="133"/>
    </row>
    <row r="1916" spans="1:3" s="131" customFormat="1" ht="12.75">
      <c r="A1916" s="132"/>
      <c r="B1916" s="133"/>
      <c r="C1916" s="133"/>
    </row>
    <row r="1917" spans="1:3" s="131" customFormat="1" ht="12.75">
      <c r="A1917" s="132"/>
      <c r="B1917" s="133"/>
      <c r="C1917" s="133"/>
    </row>
    <row r="1918" spans="1:3" s="131" customFormat="1" ht="12.75">
      <c r="A1918" s="132"/>
      <c r="B1918" s="133"/>
      <c r="C1918" s="133"/>
    </row>
    <row r="1919" spans="1:3" s="131" customFormat="1" ht="12.75">
      <c r="A1919" s="132"/>
      <c r="B1919" s="133"/>
      <c r="C1919" s="133"/>
    </row>
    <row r="1920" spans="1:3" s="131" customFormat="1" ht="12.75">
      <c r="A1920" s="132"/>
      <c r="B1920" s="133"/>
      <c r="C1920" s="133"/>
    </row>
    <row r="1921" spans="1:3" s="131" customFormat="1" ht="12.75">
      <c r="A1921" s="132"/>
      <c r="B1921" s="133"/>
      <c r="C1921" s="133"/>
    </row>
    <row r="1922" spans="1:3" s="131" customFormat="1" ht="12.75">
      <c r="A1922" s="132"/>
      <c r="B1922" s="133"/>
      <c r="C1922" s="133"/>
    </row>
    <row r="1923" spans="1:3" s="131" customFormat="1" ht="12.75">
      <c r="A1923" s="132"/>
      <c r="B1923" s="133"/>
      <c r="C1923" s="133"/>
    </row>
    <row r="1924" spans="1:3" s="131" customFormat="1" ht="12.75">
      <c r="A1924" s="132"/>
      <c r="B1924" s="133"/>
      <c r="C1924" s="133"/>
    </row>
    <row r="1925" spans="1:3" s="131" customFormat="1" ht="12.75">
      <c r="A1925" s="132"/>
      <c r="B1925" s="133"/>
      <c r="C1925" s="133"/>
    </row>
    <row r="1926" spans="1:3" s="131" customFormat="1" ht="12.75">
      <c r="A1926" s="132"/>
      <c r="B1926" s="133"/>
      <c r="C1926" s="133"/>
    </row>
    <row r="1927" spans="1:3" s="131" customFormat="1" ht="12.75">
      <c r="A1927" s="132"/>
      <c r="B1927" s="133"/>
      <c r="C1927" s="133"/>
    </row>
    <row r="1928" spans="1:3" s="131" customFormat="1" ht="12.75">
      <c r="A1928" s="132"/>
      <c r="B1928" s="133"/>
      <c r="C1928" s="133"/>
    </row>
    <row r="1929" spans="1:3" s="131" customFormat="1" ht="12.75">
      <c r="A1929" s="132"/>
      <c r="B1929" s="133"/>
      <c r="C1929" s="133"/>
    </row>
    <row r="1930" spans="1:3" s="131" customFormat="1" ht="12.75">
      <c r="A1930" s="132"/>
      <c r="B1930" s="133"/>
      <c r="C1930" s="133"/>
    </row>
    <row r="1931" spans="1:3" s="131" customFormat="1" ht="12.75">
      <c r="A1931" s="132"/>
      <c r="B1931" s="133"/>
      <c r="C1931" s="133"/>
    </row>
    <row r="1932" spans="1:3" s="131" customFormat="1" ht="12.75">
      <c r="A1932" s="132"/>
      <c r="B1932" s="133"/>
      <c r="C1932" s="133"/>
    </row>
    <row r="1933" spans="1:3" s="131" customFormat="1" ht="12.75">
      <c r="A1933" s="132"/>
      <c r="B1933" s="133"/>
      <c r="C1933" s="133"/>
    </row>
    <row r="1934" spans="1:3" s="131" customFormat="1" ht="12.75">
      <c r="A1934" s="132"/>
      <c r="B1934" s="133"/>
      <c r="C1934" s="133"/>
    </row>
    <row r="1935" spans="1:3" s="131" customFormat="1" ht="12.75">
      <c r="A1935" s="132"/>
      <c r="B1935" s="133"/>
      <c r="C1935" s="133"/>
    </row>
    <row r="1936" spans="1:3" s="131" customFormat="1" ht="12.75">
      <c r="A1936" s="132"/>
      <c r="B1936" s="133"/>
      <c r="C1936" s="133"/>
    </row>
    <row r="1937" spans="1:3" s="131" customFormat="1" ht="12.75">
      <c r="A1937" s="132"/>
      <c r="B1937" s="133"/>
      <c r="C1937" s="133"/>
    </row>
    <row r="1938" spans="1:3" s="131" customFormat="1" ht="12.75">
      <c r="A1938" s="132"/>
      <c r="B1938" s="133"/>
      <c r="C1938" s="133"/>
    </row>
    <row r="1939" spans="1:3" s="131" customFormat="1" ht="12.75">
      <c r="A1939" s="132"/>
      <c r="B1939" s="133"/>
      <c r="C1939" s="133"/>
    </row>
    <row r="1940" spans="1:3" s="131" customFormat="1" ht="12.75">
      <c r="A1940" s="132"/>
      <c r="B1940" s="133"/>
      <c r="C1940" s="133"/>
    </row>
    <row r="1941" spans="1:3" s="131" customFormat="1" ht="12.75">
      <c r="A1941" s="132"/>
      <c r="B1941" s="133"/>
      <c r="C1941" s="133"/>
    </row>
    <row r="1942" spans="1:3" s="131" customFormat="1" ht="12.75">
      <c r="A1942" s="132"/>
      <c r="B1942" s="133"/>
      <c r="C1942" s="133"/>
    </row>
    <row r="1943" spans="1:3" s="131" customFormat="1" ht="12.75">
      <c r="A1943" s="132"/>
      <c r="B1943" s="133"/>
      <c r="C1943" s="133"/>
    </row>
    <row r="1944" spans="1:3" s="131" customFormat="1" ht="12.75">
      <c r="A1944" s="132"/>
      <c r="B1944" s="133"/>
      <c r="C1944" s="133"/>
    </row>
    <row r="1945" spans="1:3" s="131" customFormat="1" ht="12.75">
      <c r="A1945" s="132"/>
      <c r="B1945" s="133"/>
      <c r="C1945" s="133"/>
    </row>
    <row r="1946" spans="1:3" s="131" customFormat="1" ht="12.75">
      <c r="A1946" s="132"/>
      <c r="B1946" s="133"/>
      <c r="C1946" s="133"/>
    </row>
    <row r="1947" spans="1:3" s="131" customFormat="1" ht="12.75">
      <c r="A1947" s="132"/>
      <c r="B1947" s="133"/>
      <c r="C1947" s="133"/>
    </row>
    <row r="1948" spans="1:3" s="131" customFormat="1" ht="12.75">
      <c r="A1948" s="132"/>
      <c r="B1948" s="133"/>
      <c r="C1948" s="133"/>
    </row>
    <row r="1949" spans="1:3" s="131" customFormat="1" ht="12.75">
      <c r="A1949" s="132"/>
      <c r="B1949" s="133"/>
      <c r="C1949" s="133"/>
    </row>
    <row r="1950" spans="1:3" s="131" customFormat="1" ht="12.75">
      <c r="A1950" s="132"/>
      <c r="B1950" s="133"/>
      <c r="C1950" s="133"/>
    </row>
    <row r="1951" spans="1:3" s="131" customFormat="1" ht="12.75">
      <c r="A1951" s="132"/>
      <c r="B1951" s="133"/>
      <c r="C1951" s="133"/>
    </row>
    <row r="1952" spans="1:3" s="131" customFormat="1" ht="12.75">
      <c r="A1952" s="132"/>
      <c r="B1952" s="133"/>
      <c r="C1952" s="133"/>
    </row>
    <row r="1953" spans="1:3" s="131" customFormat="1" ht="12.75">
      <c r="A1953" s="132"/>
      <c r="B1953" s="133"/>
      <c r="C1953" s="133"/>
    </row>
    <row r="1954" spans="1:3" s="131" customFormat="1" ht="12.75">
      <c r="A1954" s="132"/>
      <c r="B1954" s="133"/>
      <c r="C1954" s="133"/>
    </row>
    <row r="1955" spans="1:3" s="131" customFormat="1" ht="12.75">
      <c r="A1955" s="132"/>
      <c r="B1955" s="133"/>
      <c r="C1955" s="133"/>
    </row>
    <row r="1956" spans="1:3" s="131" customFormat="1" ht="12.75">
      <c r="A1956" s="132"/>
      <c r="B1956" s="133"/>
      <c r="C1956" s="133"/>
    </row>
    <row r="1957" spans="1:3" s="131" customFormat="1" ht="12.75">
      <c r="A1957" s="132"/>
      <c r="B1957" s="133"/>
      <c r="C1957" s="133"/>
    </row>
    <row r="1958" spans="1:3" s="131" customFormat="1" ht="12.75">
      <c r="A1958" s="132"/>
      <c r="B1958" s="133"/>
      <c r="C1958" s="133"/>
    </row>
    <row r="1959" spans="1:3" s="131" customFormat="1" ht="12.75">
      <c r="A1959" s="132"/>
      <c r="B1959" s="133"/>
      <c r="C1959" s="133"/>
    </row>
    <row r="1960" spans="1:3" s="131" customFormat="1" ht="12.75">
      <c r="A1960" s="132"/>
      <c r="B1960" s="133"/>
      <c r="C1960" s="133"/>
    </row>
    <row r="1961" spans="1:3" s="131" customFormat="1" ht="12.75">
      <c r="A1961" s="132"/>
      <c r="B1961" s="133"/>
      <c r="C1961" s="133"/>
    </row>
    <row r="1962" spans="1:3" s="131" customFormat="1" ht="12.75">
      <c r="A1962" s="132"/>
      <c r="B1962" s="133"/>
      <c r="C1962" s="133"/>
    </row>
    <row r="1963" spans="1:3" s="131" customFormat="1" ht="12.75">
      <c r="A1963" s="132"/>
      <c r="B1963" s="133"/>
      <c r="C1963" s="133"/>
    </row>
    <row r="1964" spans="1:3" s="131" customFormat="1" ht="12.75">
      <c r="A1964" s="132"/>
      <c r="B1964" s="133"/>
      <c r="C1964" s="133"/>
    </row>
    <row r="1965" spans="1:3" s="131" customFormat="1" ht="12.75">
      <c r="A1965" s="132"/>
      <c r="B1965" s="133"/>
      <c r="C1965" s="133"/>
    </row>
    <row r="1966" spans="1:3" s="131" customFormat="1" ht="12.75">
      <c r="A1966" s="132"/>
      <c r="B1966" s="133"/>
      <c r="C1966" s="133"/>
    </row>
    <row r="1967" spans="1:3" s="131" customFormat="1" ht="12.75">
      <c r="A1967" s="132"/>
      <c r="B1967" s="133"/>
      <c r="C1967" s="133"/>
    </row>
    <row r="1968" spans="1:3" s="131" customFormat="1" ht="12.75">
      <c r="A1968" s="132"/>
      <c r="B1968" s="133"/>
      <c r="C1968" s="133"/>
    </row>
    <row r="1969" spans="1:3" s="131" customFormat="1" ht="12.75">
      <c r="A1969" s="132"/>
      <c r="B1969" s="133"/>
      <c r="C1969" s="133"/>
    </row>
    <row r="1970" spans="1:3" s="131" customFormat="1" ht="12.75">
      <c r="A1970" s="132"/>
      <c r="B1970" s="133"/>
      <c r="C1970" s="133"/>
    </row>
    <row r="1971" spans="1:3" s="131" customFormat="1" ht="12.75">
      <c r="A1971" s="132"/>
      <c r="B1971" s="133"/>
      <c r="C1971" s="133"/>
    </row>
    <row r="1972" spans="1:3" s="131" customFormat="1" ht="12.75">
      <c r="A1972" s="132"/>
      <c r="B1972" s="133"/>
      <c r="C1972" s="133"/>
    </row>
    <row r="1973" spans="1:3" s="131" customFormat="1" ht="12.75">
      <c r="A1973" s="132"/>
      <c r="B1973" s="133"/>
      <c r="C1973" s="133"/>
    </row>
    <row r="1974" spans="1:3" s="131" customFormat="1" ht="12.75">
      <c r="A1974" s="132"/>
      <c r="B1974" s="133"/>
      <c r="C1974" s="133"/>
    </row>
    <row r="1975" spans="1:3" s="131" customFormat="1" ht="12.75">
      <c r="A1975" s="132"/>
      <c r="B1975" s="133"/>
      <c r="C1975" s="133"/>
    </row>
    <row r="1976" spans="1:3" s="131" customFormat="1" ht="12.75">
      <c r="A1976" s="132"/>
      <c r="B1976" s="133"/>
      <c r="C1976" s="133"/>
    </row>
    <row r="1977" spans="1:3" s="131" customFormat="1" ht="12.75">
      <c r="A1977" s="132"/>
      <c r="B1977" s="133"/>
      <c r="C1977" s="133"/>
    </row>
    <row r="1978" spans="1:3" s="131" customFormat="1" ht="12.75">
      <c r="A1978" s="132"/>
      <c r="B1978" s="133"/>
      <c r="C1978" s="133"/>
    </row>
    <row r="1979" spans="1:3" s="131" customFormat="1" ht="12.75">
      <c r="A1979" s="132"/>
      <c r="B1979" s="133"/>
      <c r="C1979" s="133"/>
    </row>
    <row r="1980" spans="1:3" s="131" customFormat="1" ht="12.75">
      <c r="A1980" s="132"/>
      <c r="B1980" s="133"/>
      <c r="C1980" s="133"/>
    </row>
    <row r="1981" spans="1:3" s="131" customFormat="1" ht="12.75">
      <c r="A1981" s="132"/>
      <c r="B1981" s="133"/>
      <c r="C1981" s="133"/>
    </row>
    <row r="1982" spans="1:3" s="131" customFormat="1" ht="12.75">
      <c r="A1982" s="132"/>
      <c r="B1982" s="133"/>
      <c r="C1982" s="133"/>
    </row>
    <row r="1983" spans="1:3" s="131" customFormat="1" ht="12.75">
      <c r="A1983" s="132"/>
      <c r="B1983" s="133"/>
      <c r="C1983" s="133"/>
    </row>
    <row r="1984" spans="1:3" s="131" customFormat="1" ht="12.75">
      <c r="A1984" s="132"/>
      <c r="B1984" s="133"/>
      <c r="C1984" s="133"/>
    </row>
    <row r="1985" spans="1:3" s="131" customFormat="1" ht="12.75">
      <c r="A1985" s="132"/>
      <c r="B1985" s="133"/>
      <c r="C1985" s="133"/>
    </row>
    <row r="1986" spans="1:3" s="131" customFormat="1" ht="12.75">
      <c r="A1986" s="132"/>
      <c r="B1986" s="133"/>
      <c r="C1986" s="133"/>
    </row>
    <row r="1987" spans="1:3" s="131" customFormat="1" ht="12.75">
      <c r="A1987" s="132"/>
      <c r="B1987" s="133"/>
      <c r="C1987" s="133"/>
    </row>
    <row r="1988" spans="1:3" s="131" customFormat="1" ht="12.75">
      <c r="A1988" s="132"/>
      <c r="B1988" s="133"/>
      <c r="C1988" s="133"/>
    </row>
    <row r="1989" spans="1:3" s="131" customFormat="1" ht="12.75">
      <c r="A1989" s="132"/>
      <c r="B1989" s="133"/>
      <c r="C1989" s="133"/>
    </row>
    <row r="1990" spans="1:3" s="131" customFormat="1" ht="12.75">
      <c r="A1990" s="132"/>
      <c r="B1990" s="133"/>
      <c r="C1990" s="133"/>
    </row>
    <row r="1991" spans="1:3" s="131" customFormat="1" ht="12.75">
      <c r="A1991" s="132"/>
      <c r="B1991" s="133"/>
      <c r="C1991" s="133"/>
    </row>
    <row r="1992" spans="1:3" s="131" customFormat="1" ht="12.75">
      <c r="A1992" s="132"/>
      <c r="B1992" s="133"/>
      <c r="C1992" s="133"/>
    </row>
    <row r="1993" spans="1:3" s="131" customFormat="1" ht="12.75">
      <c r="A1993" s="132"/>
      <c r="B1993" s="133"/>
      <c r="C1993" s="133"/>
    </row>
    <row r="1994" spans="1:3" s="131" customFormat="1" ht="12.75">
      <c r="A1994" s="132"/>
      <c r="B1994" s="133"/>
      <c r="C1994" s="133"/>
    </row>
    <row r="1995" spans="1:3" s="131" customFormat="1" ht="12.75">
      <c r="A1995" s="132"/>
      <c r="B1995" s="133"/>
      <c r="C1995" s="133"/>
    </row>
    <row r="1996" spans="1:3" s="131" customFormat="1" ht="12.75">
      <c r="A1996" s="132"/>
      <c r="B1996" s="133"/>
      <c r="C1996" s="133"/>
    </row>
    <row r="1997" spans="1:3" s="131" customFormat="1" ht="12.75">
      <c r="A1997" s="132"/>
      <c r="B1997" s="133"/>
      <c r="C1997" s="133"/>
    </row>
    <row r="1998" spans="1:3" s="131" customFormat="1" ht="12.75">
      <c r="A1998" s="132"/>
      <c r="B1998" s="133"/>
      <c r="C1998" s="133"/>
    </row>
    <row r="1999" spans="1:3" s="131" customFormat="1" ht="12.75">
      <c r="A1999" s="132"/>
      <c r="B1999" s="133"/>
      <c r="C1999" s="133"/>
    </row>
    <row r="2000" spans="1:3" s="131" customFormat="1" ht="12.75">
      <c r="A2000" s="132"/>
      <c r="B2000" s="133"/>
      <c r="C2000" s="133"/>
    </row>
    <row r="2001" spans="1:3" s="131" customFormat="1" ht="12.75">
      <c r="A2001" s="132"/>
      <c r="B2001" s="133"/>
      <c r="C2001" s="133"/>
    </row>
    <row r="2002" spans="1:3" s="131" customFormat="1" ht="12.75">
      <c r="A2002" s="132"/>
      <c r="B2002" s="133"/>
      <c r="C2002" s="133"/>
    </row>
    <row r="2003" spans="1:3" s="131" customFormat="1" ht="12.75">
      <c r="A2003" s="132"/>
      <c r="B2003" s="133"/>
      <c r="C2003" s="133"/>
    </row>
    <row r="2004" spans="1:3" s="131" customFormat="1" ht="12.75">
      <c r="A2004" s="132"/>
      <c r="B2004" s="133"/>
      <c r="C2004" s="133"/>
    </row>
    <row r="2005" spans="1:3" s="131" customFormat="1" ht="12.75">
      <c r="A2005" s="132"/>
      <c r="B2005" s="133"/>
      <c r="C2005" s="133"/>
    </row>
    <row r="2006" spans="1:3" s="131" customFormat="1" ht="12.75">
      <c r="A2006" s="132"/>
      <c r="B2006" s="133"/>
      <c r="C2006" s="133"/>
    </row>
    <row r="2007" spans="1:3" s="131" customFormat="1" ht="12.75">
      <c r="A2007" s="132"/>
      <c r="B2007" s="133"/>
      <c r="C2007" s="133"/>
    </row>
    <row r="2008" spans="1:3" s="131" customFormat="1" ht="12.75">
      <c r="A2008" s="132"/>
      <c r="B2008" s="133"/>
      <c r="C2008" s="133"/>
    </row>
    <row r="2009" spans="1:3" s="131" customFormat="1" ht="12.75">
      <c r="A2009" s="132"/>
      <c r="B2009" s="133"/>
      <c r="C2009" s="133"/>
    </row>
    <row r="2010" spans="1:3" s="131" customFormat="1" ht="12.75">
      <c r="A2010" s="132"/>
      <c r="B2010" s="133"/>
      <c r="C2010" s="133"/>
    </row>
    <row r="2011" spans="1:3" s="131" customFormat="1" ht="12.75">
      <c r="A2011" s="132"/>
      <c r="B2011" s="133"/>
      <c r="C2011" s="133"/>
    </row>
    <row r="2012" spans="1:3" s="131" customFormat="1" ht="12.75">
      <c r="A2012" s="132"/>
      <c r="B2012" s="133"/>
      <c r="C2012" s="133"/>
    </row>
    <row r="2013" spans="1:3" s="131" customFormat="1" ht="12.75">
      <c r="A2013" s="132"/>
      <c r="B2013" s="133"/>
      <c r="C2013" s="133"/>
    </row>
    <row r="2014" spans="1:3" s="131" customFormat="1" ht="12.75">
      <c r="A2014" s="132"/>
      <c r="B2014" s="133"/>
      <c r="C2014" s="133"/>
    </row>
    <row r="2015" spans="1:3" s="131" customFormat="1" ht="12.75">
      <c r="A2015" s="132"/>
      <c r="B2015" s="133"/>
      <c r="C2015" s="133"/>
    </row>
    <row r="2016" spans="1:3" s="131" customFormat="1" ht="12.75">
      <c r="A2016" s="132"/>
      <c r="B2016" s="133"/>
      <c r="C2016" s="133"/>
    </row>
    <row r="2017" spans="1:3" s="131" customFormat="1" ht="12.75">
      <c r="A2017" s="132"/>
      <c r="B2017" s="133"/>
      <c r="C2017" s="133"/>
    </row>
    <row r="2018" spans="1:3" s="131" customFormat="1" ht="12.75">
      <c r="A2018" s="132"/>
      <c r="B2018" s="133"/>
      <c r="C2018" s="133"/>
    </row>
    <row r="2019" spans="1:3" s="131" customFormat="1" ht="12.75">
      <c r="A2019" s="132"/>
      <c r="B2019" s="133"/>
      <c r="C2019" s="133"/>
    </row>
    <row r="2020" spans="1:3" s="131" customFormat="1" ht="12.75">
      <c r="A2020" s="132"/>
      <c r="B2020" s="133"/>
      <c r="C2020" s="133"/>
    </row>
    <row r="2021" spans="1:3" s="131" customFormat="1" ht="12.75">
      <c r="A2021" s="132"/>
      <c r="B2021" s="133"/>
      <c r="C2021" s="133"/>
    </row>
    <row r="2022" spans="1:3" s="131" customFormat="1" ht="12.75">
      <c r="A2022" s="132"/>
      <c r="B2022" s="133"/>
      <c r="C2022" s="133"/>
    </row>
    <row r="2023" spans="1:3" s="131" customFormat="1" ht="12.75">
      <c r="A2023" s="132"/>
      <c r="B2023" s="133"/>
      <c r="C2023" s="133"/>
    </row>
    <row r="2024" spans="1:3" s="131" customFormat="1" ht="12.75">
      <c r="A2024" s="132"/>
      <c r="B2024" s="133"/>
      <c r="C2024" s="133"/>
    </row>
    <row r="2025" spans="1:3" s="131" customFormat="1" ht="12.75">
      <c r="A2025" s="132"/>
      <c r="B2025" s="133"/>
      <c r="C2025" s="133"/>
    </row>
    <row r="2026" spans="1:3" s="131" customFormat="1" ht="12.75">
      <c r="A2026" s="132"/>
      <c r="B2026" s="133"/>
      <c r="C2026" s="133"/>
    </row>
    <row r="2027" spans="1:3" s="131" customFormat="1" ht="12.75">
      <c r="A2027" s="132"/>
      <c r="B2027" s="133"/>
      <c r="C2027" s="133"/>
    </row>
    <row r="2028" spans="1:3" s="131" customFormat="1" ht="12.75">
      <c r="A2028" s="132"/>
      <c r="B2028" s="133"/>
      <c r="C2028" s="133"/>
    </row>
    <row r="2029" spans="1:3" s="131" customFormat="1" ht="12.75">
      <c r="A2029" s="132"/>
      <c r="B2029" s="133"/>
      <c r="C2029" s="133"/>
    </row>
    <row r="2030" spans="1:3" s="131" customFormat="1" ht="12.75">
      <c r="A2030" s="132"/>
      <c r="B2030" s="133"/>
      <c r="C2030" s="133"/>
    </row>
    <row r="2031" spans="1:3" s="131" customFormat="1" ht="12.75">
      <c r="A2031" s="132"/>
      <c r="B2031" s="133"/>
      <c r="C2031" s="133"/>
    </row>
    <row r="2032" spans="1:3" s="131" customFormat="1" ht="12.75">
      <c r="A2032" s="132"/>
      <c r="B2032" s="133"/>
      <c r="C2032" s="133"/>
    </row>
    <row r="2033" spans="1:3" s="131" customFormat="1" ht="12.75">
      <c r="A2033" s="132"/>
      <c r="B2033" s="133"/>
      <c r="C2033" s="133"/>
    </row>
    <row r="2034" spans="1:3" s="131" customFormat="1" ht="12.75">
      <c r="A2034" s="132"/>
      <c r="B2034" s="133"/>
      <c r="C2034" s="133"/>
    </row>
    <row r="2035" spans="1:3" s="131" customFormat="1" ht="12.75">
      <c r="A2035" s="132"/>
      <c r="B2035" s="133"/>
      <c r="C2035" s="133"/>
    </row>
    <row r="2036" spans="1:3" s="131" customFormat="1" ht="12.75">
      <c r="A2036" s="132"/>
      <c r="B2036" s="133"/>
      <c r="C2036" s="133"/>
    </row>
    <row r="2037" spans="1:3" s="131" customFormat="1" ht="12.75">
      <c r="A2037" s="132"/>
      <c r="B2037" s="133"/>
      <c r="C2037" s="133"/>
    </row>
    <row r="2038" spans="1:3" s="131" customFormat="1" ht="12.75">
      <c r="A2038" s="132"/>
      <c r="B2038" s="133"/>
      <c r="C2038" s="133"/>
    </row>
    <row r="2039" spans="1:3" s="131" customFormat="1" ht="12.75">
      <c r="A2039" s="132"/>
      <c r="B2039" s="133"/>
      <c r="C2039" s="133"/>
    </row>
    <row r="2040" spans="1:3" s="131" customFormat="1" ht="12.75">
      <c r="A2040" s="132"/>
      <c r="B2040" s="133"/>
      <c r="C2040" s="133"/>
    </row>
    <row r="2041" spans="1:3" s="131" customFormat="1" ht="12.75">
      <c r="A2041" s="132"/>
      <c r="B2041" s="133"/>
      <c r="C2041" s="133"/>
    </row>
    <row r="2042" spans="1:3" s="131" customFormat="1" ht="12.75">
      <c r="A2042" s="132"/>
      <c r="B2042" s="133"/>
      <c r="C2042" s="133"/>
    </row>
    <row r="2043" spans="1:3" s="131" customFormat="1" ht="12.75">
      <c r="A2043" s="132"/>
      <c r="B2043" s="133"/>
      <c r="C2043" s="133"/>
    </row>
    <row r="2044" spans="1:3" s="131" customFormat="1" ht="12.75">
      <c r="A2044" s="132"/>
      <c r="B2044" s="133"/>
      <c r="C2044" s="133"/>
    </row>
    <row r="2045" spans="1:3" s="131" customFormat="1" ht="12.75">
      <c r="A2045" s="132"/>
      <c r="B2045" s="133"/>
      <c r="C2045" s="133"/>
    </row>
    <row r="2046" spans="1:3" s="131" customFormat="1" ht="12.75">
      <c r="A2046" s="132"/>
      <c r="B2046" s="133"/>
      <c r="C2046" s="133"/>
    </row>
    <row r="2047" spans="1:3" s="131" customFormat="1" ht="12.75">
      <c r="A2047" s="132"/>
      <c r="B2047" s="133"/>
      <c r="C2047" s="133"/>
    </row>
    <row r="2048" spans="1:3" s="131" customFormat="1" ht="12.75">
      <c r="A2048" s="132"/>
      <c r="B2048" s="133"/>
      <c r="C2048" s="133"/>
    </row>
    <row r="2049" spans="1:3" s="131" customFormat="1" ht="12.75">
      <c r="A2049" s="132"/>
      <c r="B2049" s="133"/>
      <c r="C2049" s="133"/>
    </row>
    <row r="2050" spans="1:3" s="131" customFormat="1" ht="12.75">
      <c r="A2050" s="132"/>
      <c r="B2050" s="133"/>
      <c r="C2050" s="133"/>
    </row>
    <row r="2051" spans="1:3" s="131" customFormat="1" ht="12.75">
      <c r="A2051" s="132"/>
      <c r="B2051" s="133"/>
      <c r="C2051" s="133"/>
    </row>
    <row r="2052" spans="1:3" s="131" customFormat="1" ht="12.75">
      <c r="A2052" s="132"/>
      <c r="B2052" s="133"/>
      <c r="C2052" s="133"/>
    </row>
    <row r="2053" spans="1:3" s="131" customFormat="1" ht="12.75">
      <c r="A2053" s="132"/>
      <c r="B2053" s="133"/>
      <c r="C2053" s="133"/>
    </row>
    <row r="2054" spans="1:3" s="131" customFormat="1" ht="12.75">
      <c r="A2054" s="132"/>
      <c r="B2054" s="133"/>
      <c r="C2054" s="133"/>
    </row>
    <row r="2055" spans="1:3" s="131" customFormat="1" ht="12.75">
      <c r="A2055" s="132"/>
      <c r="B2055" s="133"/>
      <c r="C2055" s="133"/>
    </row>
    <row r="2056" spans="1:3" s="131" customFormat="1" ht="12.75">
      <c r="A2056" s="132"/>
      <c r="B2056" s="133"/>
      <c r="C2056" s="133"/>
    </row>
    <row r="2057" spans="1:3" s="131" customFormat="1" ht="12.75">
      <c r="A2057" s="132"/>
      <c r="B2057" s="133"/>
      <c r="C2057" s="133"/>
    </row>
    <row r="2058" spans="1:3" s="131" customFormat="1" ht="12.75">
      <c r="A2058" s="132"/>
      <c r="B2058" s="133"/>
      <c r="C2058" s="133"/>
    </row>
    <row r="2059" spans="1:3" s="131" customFormat="1" ht="12.75">
      <c r="A2059" s="132"/>
      <c r="B2059" s="133"/>
      <c r="C2059" s="133"/>
    </row>
    <row r="2060" spans="1:3" s="131" customFormat="1" ht="12.75">
      <c r="A2060" s="132"/>
      <c r="B2060" s="133"/>
      <c r="C2060" s="133"/>
    </row>
    <row r="2061" spans="1:3" s="131" customFormat="1" ht="12.75">
      <c r="A2061" s="132"/>
      <c r="B2061" s="133"/>
      <c r="C2061" s="133"/>
    </row>
    <row r="2062" spans="1:3" s="131" customFormat="1" ht="12.75">
      <c r="A2062" s="132"/>
      <c r="B2062" s="133"/>
      <c r="C2062" s="133"/>
    </row>
    <row r="2063" spans="1:3" s="131" customFormat="1" ht="12.75">
      <c r="A2063" s="132"/>
      <c r="B2063" s="133"/>
      <c r="C2063" s="133"/>
    </row>
    <row r="2064" spans="1:3" s="131" customFormat="1" ht="12.75">
      <c r="A2064" s="132"/>
      <c r="B2064" s="133"/>
      <c r="C2064" s="133"/>
    </row>
    <row r="2065" spans="1:3" s="131" customFormat="1" ht="12.75">
      <c r="A2065" s="132"/>
      <c r="B2065" s="133"/>
      <c r="C2065" s="133"/>
    </row>
    <row r="2066" spans="1:3" s="131" customFormat="1" ht="12.75">
      <c r="A2066" s="132"/>
      <c r="B2066" s="133"/>
      <c r="C2066" s="133"/>
    </row>
    <row r="2067" spans="1:3" s="131" customFormat="1" ht="12.75">
      <c r="A2067" s="132"/>
      <c r="B2067" s="133"/>
      <c r="C2067" s="133"/>
    </row>
    <row r="2068" spans="1:3" s="131" customFormat="1" ht="12.75">
      <c r="A2068" s="132"/>
      <c r="B2068" s="133"/>
      <c r="C2068" s="133"/>
    </row>
    <row r="2069" spans="1:3" s="131" customFormat="1" ht="12.75">
      <c r="A2069" s="132"/>
      <c r="B2069" s="133"/>
      <c r="C2069" s="133"/>
    </row>
    <row r="2070" spans="1:3" s="131" customFormat="1" ht="12.75">
      <c r="A2070" s="132"/>
      <c r="B2070" s="133"/>
      <c r="C2070" s="133"/>
    </row>
    <row r="2071" spans="1:3" s="131" customFormat="1" ht="12.75">
      <c r="A2071" s="132"/>
      <c r="B2071" s="133"/>
      <c r="C2071" s="133"/>
    </row>
    <row r="2072" spans="1:3" s="131" customFormat="1" ht="12.75">
      <c r="A2072" s="132"/>
      <c r="B2072" s="133"/>
      <c r="C2072" s="133"/>
    </row>
    <row r="2073" spans="1:3" s="131" customFormat="1" ht="12.75">
      <c r="A2073" s="132"/>
      <c r="B2073" s="133"/>
      <c r="C2073" s="133"/>
    </row>
    <row r="2074" spans="1:3" s="131" customFormat="1" ht="12.75">
      <c r="A2074" s="132"/>
      <c r="B2074" s="133"/>
      <c r="C2074" s="133"/>
    </row>
    <row r="2075" spans="1:3" s="131" customFormat="1" ht="12.75">
      <c r="A2075" s="132"/>
      <c r="B2075" s="133"/>
      <c r="C2075" s="133"/>
    </row>
    <row r="2076" spans="1:3" s="131" customFormat="1" ht="12.75">
      <c r="A2076" s="132"/>
      <c r="B2076" s="133"/>
      <c r="C2076" s="133"/>
    </row>
    <row r="2077" spans="1:3" s="131" customFormat="1" ht="12.75">
      <c r="A2077" s="132"/>
      <c r="B2077" s="133"/>
      <c r="C2077" s="133"/>
    </row>
    <row r="2078" spans="1:3" s="131" customFormat="1" ht="12.75">
      <c r="A2078" s="132"/>
      <c r="B2078" s="133"/>
      <c r="C2078" s="133"/>
    </row>
    <row r="2079" spans="1:3" s="131" customFormat="1" ht="12.75">
      <c r="A2079" s="132"/>
      <c r="B2079" s="133"/>
      <c r="C2079" s="133"/>
    </row>
    <row r="2080" spans="1:3" s="131" customFormat="1" ht="12.75">
      <c r="A2080" s="132"/>
      <c r="B2080" s="133"/>
      <c r="C2080" s="133"/>
    </row>
    <row r="2081" spans="1:3" s="131" customFormat="1" ht="12.75">
      <c r="A2081" s="132"/>
      <c r="B2081" s="133"/>
      <c r="C2081" s="133"/>
    </row>
    <row r="2082" spans="1:3" s="131" customFormat="1" ht="12.75">
      <c r="A2082" s="132"/>
      <c r="B2082" s="133"/>
      <c r="C2082" s="133"/>
    </row>
    <row r="2083" spans="1:3" s="131" customFormat="1" ht="12.75">
      <c r="A2083" s="132"/>
      <c r="B2083" s="133"/>
      <c r="C2083" s="133"/>
    </row>
    <row r="2084" spans="1:3" s="131" customFormat="1" ht="12.75">
      <c r="A2084" s="132"/>
      <c r="B2084" s="133"/>
      <c r="C2084" s="133"/>
    </row>
    <row r="2085" spans="1:3" s="131" customFormat="1" ht="12.75">
      <c r="A2085" s="132"/>
      <c r="B2085" s="133"/>
      <c r="C2085" s="133"/>
    </row>
    <row r="2086" spans="1:3" s="131" customFormat="1" ht="12.75">
      <c r="A2086" s="132"/>
      <c r="B2086" s="133"/>
      <c r="C2086" s="133"/>
    </row>
    <row r="2087" spans="1:3" s="131" customFormat="1" ht="12.75">
      <c r="A2087" s="132"/>
      <c r="B2087" s="133"/>
      <c r="C2087" s="133"/>
    </row>
    <row r="2088" spans="1:3" s="131" customFormat="1" ht="12.75">
      <c r="A2088" s="132"/>
      <c r="B2088" s="133"/>
      <c r="C2088" s="133"/>
    </row>
    <row r="2089" spans="1:3" s="131" customFormat="1" ht="12.75">
      <c r="A2089" s="132"/>
      <c r="B2089" s="133"/>
      <c r="C2089" s="133"/>
    </row>
    <row r="2090" spans="1:3" s="131" customFormat="1" ht="12.75">
      <c r="A2090" s="132"/>
      <c r="B2090" s="133"/>
      <c r="C2090" s="133"/>
    </row>
    <row r="2091" spans="1:3" s="131" customFormat="1" ht="12.75">
      <c r="A2091" s="132"/>
      <c r="B2091" s="133"/>
      <c r="C2091" s="133"/>
    </row>
    <row r="2092" spans="1:3" s="131" customFormat="1" ht="12.75">
      <c r="A2092" s="132"/>
      <c r="B2092" s="133"/>
      <c r="C2092" s="133"/>
    </row>
    <row r="2093" spans="1:3" s="131" customFormat="1" ht="12.75">
      <c r="A2093" s="132"/>
      <c r="B2093" s="133"/>
      <c r="C2093" s="133"/>
    </row>
    <row r="2094" spans="1:3" s="131" customFormat="1" ht="12.75">
      <c r="A2094" s="132"/>
      <c r="B2094" s="133"/>
      <c r="C2094" s="133"/>
    </row>
    <row r="2095" spans="1:3" s="131" customFormat="1" ht="12.75">
      <c r="A2095" s="132"/>
      <c r="B2095" s="133"/>
      <c r="C2095" s="133"/>
    </row>
    <row r="2096" spans="1:3" s="131" customFormat="1" ht="12.75">
      <c r="A2096" s="132"/>
      <c r="B2096" s="133"/>
      <c r="C2096" s="133"/>
    </row>
    <row r="2097" spans="1:3" s="131" customFormat="1" ht="12.75">
      <c r="A2097" s="132"/>
      <c r="B2097" s="133"/>
      <c r="C2097" s="133"/>
    </row>
    <row r="2098" spans="1:3" s="131" customFormat="1" ht="12.75">
      <c r="A2098" s="132"/>
      <c r="B2098" s="133"/>
      <c r="C2098" s="133"/>
    </row>
    <row r="2099" spans="1:3" s="131" customFormat="1" ht="12.75">
      <c r="A2099" s="132"/>
      <c r="B2099" s="133"/>
      <c r="C2099" s="133"/>
    </row>
    <row r="2100" spans="1:3" s="131" customFormat="1" ht="12.75">
      <c r="A2100" s="132"/>
      <c r="B2100" s="133"/>
      <c r="C2100" s="133"/>
    </row>
    <row r="2101" spans="1:3" s="131" customFormat="1" ht="12.75">
      <c r="A2101" s="132"/>
      <c r="B2101" s="133"/>
      <c r="C2101" s="133"/>
    </row>
    <row r="2102" spans="1:3" s="131" customFormat="1" ht="12.75">
      <c r="A2102" s="132"/>
      <c r="B2102" s="133"/>
      <c r="C2102" s="133"/>
    </row>
    <row r="2103" spans="1:3" s="131" customFormat="1" ht="12.75">
      <c r="A2103" s="132"/>
      <c r="B2103" s="133"/>
      <c r="C2103" s="133"/>
    </row>
    <row r="2104" spans="1:3" s="131" customFormat="1" ht="12.75">
      <c r="A2104" s="132"/>
      <c r="B2104" s="133"/>
      <c r="C2104" s="133"/>
    </row>
    <row r="2105" spans="1:3" s="131" customFormat="1" ht="12.75">
      <c r="A2105" s="132"/>
      <c r="B2105" s="133"/>
      <c r="C2105" s="133"/>
    </row>
    <row r="2106" spans="1:3" s="131" customFormat="1" ht="12.75">
      <c r="A2106" s="132"/>
      <c r="B2106" s="133"/>
      <c r="C2106" s="133"/>
    </row>
    <row r="2107" spans="1:3" s="131" customFormat="1" ht="12.75">
      <c r="A2107" s="132"/>
      <c r="B2107" s="133"/>
      <c r="C2107" s="133"/>
    </row>
    <row r="2108" spans="1:3" s="131" customFormat="1" ht="12.75">
      <c r="A2108" s="132"/>
      <c r="B2108" s="133"/>
      <c r="C2108" s="133"/>
    </row>
    <row r="2109" spans="1:3" s="131" customFormat="1" ht="12.75">
      <c r="A2109" s="132"/>
      <c r="B2109" s="133"/>
      <c r="C2109" s="133"/>
    </row>
    <row r="2110" spans="1:3" s="131" customFormat="1" ht="12.75">
      <c r="A2110" s="132"/>
      <c r="B2110" s="133"/>
      <c r="C2110" s="133"/>
    </row>
    <row r="2111" spans="1:3" s="131" customFormat="1" ht="12.75">
      <c r="A2111" s="132"/>
      <c r="B2111" s="133"/>
      <c r="C2111" s="133"/>
    </row>
    <row r="2112" spans="1:3" s="131" customFormat="1" ht="12.75">
      <c r="A2112" s="132"/>
      <c r="B2112" s="133"/>
      <c r="C2112" s="133"/>
    </row>
    <row r="2113" spans="1:3" s="131" customFormat="1" ht="12.75">
      <c r="A2113" s="132"/>
      <c r="B2113" s="133"/>
      <c r="C2113" s="133"/>
    </row>
    <row r="2114" spans="1:3" s="131" customFormat="1" ht="12.75">
      <c r="A2114" s="132"/>
      <c r="B2114" s="133"/>
      <c r="C2114" s="133"/>
    </row>
    <row r="2115" spans="1:3" s="131" customFormat="1" ht="12.75">
      <c r="A2115" s="132"/>
      <c r="B2115" s="133"/>
      <c r="C2115" s="133"/>
    </row>
    <row r="2116" spans="1:3" s="131" customFormat="1" ht="12.75">
      <c r="A2116" s="132"/>
      <c r="B2116" s="133"/>
      <c r="C2116" s="133"/>
    </row>
    <row r="2117" spans="1:3" s="131" customFormat="1" ht="12.75">
      <c r="A2117" s="132"/>
      <c r="B2117" s="133"/>
      <c r="C2117" s="133"/>
    </row>
    <row r="2118" spans="1:3" s="131" customFormat="1" ht="12.75">
      <c r="A2118" s="132"/>
      <c r="B2118" s="133"/>
      <c r="C2118" s="133"/>
    </row>
    <row r="2119" spans="1:3" s="131" customFormat="1" ht="12.75">
      <c r="A2119" s="132"/>
      <c r="B2119" s="133"/>
      <c r="C2119" s="133"/>
    </row>
    <row r="2120" spans="1:3" s="131" customFormat="1" ht="12.75">
      <c r="A2120" s="132"/>
      <c r="B2120" s="133"/>
      <c r="C2120" s="133"/>
    </row>
    <row r="2121" spans="1:3" s="131" customFormat="1" ht="12.75">
      <c r="A2121" s="132"/>
      <c r="B2121" s="133"/>
      <c r="C2121" s="133"/>
    </row>
    <row r="2122" spans="1:3" s="131" customFormat="1" ht="12.75">
      <c r="A2122" s="132"/>
      <c r="B2122" s="133"/>
      <c r="C2122" s="133"/>
    </row>
    <row r="2123" spans="1:3" s="131" customFormat="1" ht="12.75">
      <c r="A2123" s="132"/>
      <c r="B2123" s="133"/>
      <c r="C2123" s="133"/>
    </row>
    <row r="2124" spans="1:3" s="131" customFormat="1" ht="12.75">
      <c r="A2124" s="132"/>
      <c r="B2124" s="133"/>
      <c r="C2124" s="133"/>
    </row>
    <row r="2125" spans="1:3" s="131" customFormat="1" ht="12.75">
      <c r="A2125" s="132"/>
      <c r="B2125" s="133"/>
      <c r="C2125" s="133"/>
    </row>
    <row r="2126" spans="1:3" s="131" customFormat="1" ht="12.75">
      <c r="A2126" s="132"/>
      <c r="B2126" s="133"/>
      <c r="C2126" s="133"/>
    </row>
    <row r="2127" spans="1:3" s="131" customFormat="1" ht="12.75">
      <c r="A2127" s="132"/>
      <c r="B2127" s="133"/>
      <c r="C2127" s="133"/>
    </row>
    <row r="2128" spans="1:3" s="131" customFormat="1" ht="12.75">
      <c r="A2128" s="132"/>
      <c r="B2128" s="133"/>
      <c r="C2128" s="133"/>
    </row>
    <row r="2129" spans="1:3" s="131" customFormat="1" ht="12.75">
      <c r="A2129" s="132"/>
      <c r="B2129" s="133"/>
      <c r="C2129" s="133"/>
    </row>
    <row r="2130" spans="1:3" s="131" customFormat="1" ht="12.75">
      <c r="A2130" s="132"/>
      <c r="B2130" s="133"/>
      <c r="C2130" s="133"/>
    </row>
    <row r="2131" spans="1:3" s="131" customFormat="1" ht="12.75">
      <c r="A2131" s="132"/>
      <c r="B2131" s="133"/>
      <c r="C2131" s="133"/>
    </row>
    <row r="2132" spans="1:3" s="131" customFormat="1" ht="12.75">
      <c r="A2132" s="132"/>
      <c r="B2132" s="133"/>
      <c r="C2132" s="133"/>
    </row>
    <row r="2133" spans="1:3" s="131" customFormat="1" ht="12.75">
      <c r="A2133" s="132"/>
      <c r="B2133" s="133"/>
      <c r="C2133" s="133"/>
    </row>
    <row r="2134" spans="1:3" s="131" customFormat="1" ht="12.75">
      <c r="A2134" s="132"/>
      <c r="B2134" s="133"/>
      <c r="C2134" s="133"/>
    </row>
    <row r="2135" spans="1:3" s="131" customFormat="1" ht="12.75">
      <c r="A2135" s="132"/>
      <c r="B2135" s="133"/>
      <c r="C2135" s="133"/>
    </row>
    <row r="2136" spans="1:3" s="131" customFormat="1" ht="12.75">
      <c r="A2136" s="132"/>
      <c r="B2136" s="133"/>
      <c r="C2136" s="133"/>
    </row>
    <row r="2137" spans="1:3" s="131" customFormat="1" ht="12.75">
      <c r="A2137" s="132"/>
      <c r="B2137" s="133"/>
      <c r="C2137" s="133"/>
    </row>
    <row r="2138" spans="1:3" s="131" customFormat="1" ht="12.75">
      <c r="A2138" s="132"/>
      <c r="B2138" s="133"/>
      <c r="C2138" s="133"/>
    </row>
    <row r="2139" spans="1:3" s="131" customFormat="1" ht="12.75">
      <c r="A2139" s="132"/>
      <c r="B2139" s="133"/>
      <c r="C2139" s="133"/>
    </row>
    <row r="2140" spans="1:3" s="131" customFormat="1" ht="12.75">
      <c r="A2140" s="132"/>
      <c r="B2140" s="133"/>
      <c r="C2140" s="133"/>
    </row>
    <row r="2141" spans="1:3" s="131" customFormat="1" ht="12.75">
      <c r="A2141" s="132"/>
      <c r="B2141" s="133"/>
      <c r="C2141" s="133"/>
    </row>
    <row r="2142" spans="1:3" s="131" customFormat="1" ht="12.75">
      <c r="A2142" s="132"/>
      <c r="B2142" s="133"/>
      <c r="C2142" s="133"/>
    </row>
    <row r="2143" spans="1:3" s="131" customFormat="1" ht="12.75">
      <c r="A2143" s="132"/>
      <c r="B2143" s="133"/>
      <c r="C2143" s="133"/>
    </row>
    <row r="2144" spans="1:3" s="131" customFormat="1" ht="12.75">
      <c r="A2144" s="132"/>
      <c r="B2144" s="133"/>
      <c r="C2144" s="133"/>
    </row>
    <row r="2145" spans="1:3" s="131" customFormat="1" ht="12.75">
      <c r="A2145" s="132"/>
      <c r="B2145" s="133"/>
      <c r="C2145" s="133"/>
    </row>
    <row r="2146" spans="1:3" s="131" customFormat="1" ht="12.75">
      <c r="A2146" s="132"/>
      <c r="B2146" s="133"/>
      <c r="C2146" s="133"/>
    </row>
    <row r="2147" spans="1:3" s="131" customFormat="1" ht="12.75">
      <c r="A2147" s="132"/>
      <c r="B2147" s="133"/>
      <c r="C2147" s="133"/>
    </row>
    <row r="2148" spans="1:3" s="131" customFormat="1" ht="12.75">
      <c r="A2148" s="132"/>
      <c r="B2148" s="133"/>
      <c r="C2148" s="133"/>
    </row>
    <row r="2149" spans="1:3" s="131" customFormat="1" ht="12.75">
      <c r="A2149" s="132"/>
      <c r="B2149" s="133"/>
      <c r="C2149" s="133"/>
    </row>
    <row r="2150" spans="1:3" s="131" customFormat="1" ht="12.75">
      <c r="A2150" s="132"/>
      <c r="B2150" s="133"/>
      <c r="C2150" s="133"/>
    </row>
    <row r="2151" spans="1:3" s="131" customFormat="1" ht="12.75">
      <c r="A2151" s="132"/>
      <c r="B2151" s="133"/>
      <c r="C2151" s="133"/>
    </row>
    <row r="2152" spans="1:3" s="131" customFormat="1" ht="12.75">
      <c r="A2152" s="132"/>
      <c r="B2152" s="133"/>
      <c r="C2152" s="133"/>
    </row>
    <row r="2153" spans="1:3" s="131" customFormat="1" ht="12.75">
      <c r="A2153" s="132"/>
      <c r="B2153" s="133"/>
      <c r="C2153" s="133"/>
    </row>
    <row r="2154" spans="1:3" s="131" customFormat="1" ht="12.75">
      <c r="A2154" s="132"/>
      <c r="B2154" s="133"/>
      <c r="C2154" s="133"/>
    </row>
    <row r="2155" spans="1:3" s="131" customFormat="1" ht="12.75">
      <c r="A2155" s="132"/>
      <c r="B2155" s="133"/>
      <c r="C2155" s="133"/>
    </row>
    <row r="2156" spans="1:3" s="131" customFormat="1" ht="12.75">
      <c r="A2156" s="132"/>
      <c r="B2156" s="133"/>
      <c r="C2156" s="133"/>
    </row>
    <row r="2157" spans="1:3" s="131" customFormat="1" ht="12.75">
      <c r="A2157" s="132"/>
      <c r="B2157" s="133"/>
      <c r="C2157" s="133"/>
    </row>
    <row r="2158" spans="1:3" s="131" customFormat="1" ht="12.75">
      <c r="A2158" s="132"/>
      <c r="B2158" s="133"/>
      <c r="C2158" s="133"/>
    </row>
    <row r="2159" spans="1:3" s="131" customFormat="1" ht="12.75">
      <c r="A2159" s="132"/>
      <c r="B2159" s="133"/>
      <c r="C2159" s="133"/>
    </row>
    <row r="2160" spans="1:3" s="131" customFormat="1" ht="12.75">
      <c r="A2160" s="132"/>
      <c r="B2160" s="133"/>
      <c r="C2160" s="133"/>
    </row>
    <row r="2161" spans="1:3" s="131" customFormat="1" ht="12.75">
      <c r="A2161" s="132"/>
      <c r="B2161" s="133"/>
      <c r="C2161" s="133"/>
    </row>
    <row r="2162" spans="1:3" s="131" customFormat="1" ht="12.75">
      <c r="A2162" s="132"/>
      <c r="B2162" s="133"/>
      <c r="C2162" s="133"/>
    </row>
    <row r="2163" spans="1:3" s="131" customFormat="1" ht="12.75">
      <c r="A2163" s="132"/>
      <c r="B2163" s="133"/>
      <c r="C2163" s="133"/>
    </row>
    <row r="2164" spans="1:3" s="131" customFormat="1" ht="12.75">
      <c r="A2164" s="132"/>
      <c r="B2164" s="133"/>
      <c r="C2164" s="133"/>
    </row>
    <row r="2165" spans="1:3" s="131" customFormat="1" ht="12.75">
      <c r="A2165" s="132"/>
      <c r="B2165" s="133"/>
      <c r="C2165" s="133"/>
    </row>
    <row r="2166" spans="1:3" s="131" customFormat="1" ht="12.75">
      <c r="A2166" s="132"/>
      <c r="B2166" s="133"/>
      <c r="C2166" s="133"/>
    </row>
    <row r="2167" spans="1:3" s="131" customFormat="1" ht="12.75">
      <c r="A2167" s="132"/>
      <c r="B2167" s="133"/>
      <c r="C2167" s="133"/>
    </row>
    <row r="2168" spans="1:3" s="131" customFormat="1" ht="12.75">
      <c r="A2168" s="132"/>
      <c r="B2168" s="133"/>
      <c r="C2168" s="133"/>
    </row>
    <row r="2169" spans="1:3" s="131" customFormat="1" ht="12.75">
      <c r="A2169" s="132"/>
      <c r="B2169" s="133"/>
      <c r="C2169" s="133"/>
    </row>
    <row r="2170" spans="1:3" s="131" customFormat="1" ht="12.75">
      <c r="A2170" s="132"/>
      <c r="B2170" s="133"/>
      <c r="C2170" s="133"/>
    </row>
    <row r="2171" spans="1:3" s="131" customFormat="1" ht="12.75">
      <c r="A2171" s="132"/>
      <c r="B2171" s="133"/>
      <c r="C2171" s="133"/>
    </row>
    <row r="2172" spans="1:3" s="131" customFormat="1" ht="12.75">
      <c r="A2172" s="132"/>
      <c r="B2172" s="133"/>
      <c r="C2172" s="133"/>
    </row>
    <row r="2173" spans="1:3" s="131" customFormat="1" ht="12.75">
      <c r="A2173" s="132"/>
      <c r="B2173" s="133"/>
      <c r="C2173" s="133"/>
    </row>
    <row r="2174" spans="1:3" s="131" customFormat="1" ht="12.75">
      <c r="A2174" s="132"/>
      <c r="B2174" s="133"/>
      <c r="C2174" s="133"/>
    </row>
    <row r="2175" spans="1:3" s="131" customFormat="1" ht="12.75">
      <c r="A2175" s="132"/>
      <c r="B2175" s="133"/>
      <c r="C2175" s="133"/>
    </row>
    <row r="2176" spans="1:3" s="131" customFormat="1" ht="12.75">
      <c r="A2176" s="132"/>
      <c r="B2176" s="133"/>
      <c r="C2176" s="133"/>
    </row>
    <row r="2177" spans="1:3" s="131" customFormat="1" ht="12.75">
      <c r="A2177" s="132"/>
      <c r="B2177" s="133"/>
      <c r="C2177" s="133"/>
    </row>
    <row r="2178" spans="1:3" s="131" customFormat="1" ht="12.75">
      <c r="A2178" s="132"/>
      <c r="B2178" s="133"/>
      <c r="C2178" s="133"/>
    </row>
    <row r="2179" spans="1:3" s="131" customFormat="1" ht="12.75">
      <c r="A2179" s="132"/>
      <c r="B2179" s="133"/>
      <c r="C2179" s="133"/>
    </row>
    <row r="2180" spans="1:3" s="131" customFormat="1" ht="12.75">
      <c r="A2180" s="132"/>
      <c r="B2180" s="133"/>
      <c r="C2180" s="133"/>
    </row>
    <row r="2181" spans="1:3" s="131" customFormat="1" ht="12.75">
      <c r="A2181" s="132"/>
      <c r="B2181" s="133"/>
      <c r="C2181" s="133"/>
    </row>
    <row r="2182" spans="1:3" s="131" customFormat="1" ht="12.75">
      <c r="A2182" s="132"/>
      <c r="B2182" s="133"/>
      <c r="C2182" s="133"/>
    </row>
    <row r="2183" spans="1:3" s="131" customFormat="1" ht="12.75">
      <c r="A2183" s="132"/>
      <c r="B2183" s="133"/>
      <c r="C2183" s="133"/>
    </row>
    <row r="2184" spans="1:3" s="131" customFormat="1" ht="12.75">
      <c r="A2184" s="132"/>
      <c r="B2184" s="133"/>
      <c r="C2184" s="133"/>
    </row>
    <row r="2185" spans="1:3" s="131" customFormat="1" ht="12.75">
      <c r="A2185" s="132"/>
      <c r="B2185" s="133"/>
      <c r="C2185" s="133"/>
    </row>
    <row r="2186" spans="1:3" s="131" customFormat="1" ht="12.75">
      <c r="A2186" s="132"/>
      <c r="B2186" s="133"/>
      <c r="C2186" s="133"/>
    </row>
    <row r="2187" spans="1:3" s="131" customFormat="1" ht="12.75">
      <c r="A2187" s="132"/>
      <c r="B2187" s="133"/>
      <c r="C2187" s="133"/>
    </row>
    <row r="2188" spans="1:3" s="131" customFormat="1" ht="12.75">
      <c r="A2188" s="132"/>
      <c r="B2188" s="133"/>
      <c r="C2188" s="133"/>
    </row>
    <row r="2189" spans="1:3" s="131" customFormat="1" ht="12.75">
      <c r="A2189" s="132"/>
      <c r="B2189" s="133"/>
      <c r="C2189" s="133"/>
    </row>
    <row r="2190" spans="1:3" s="131" customFormat="1" ht="12.75">
      <c r="A2190" s="132"/>
      <c r="B2190" s="133"/>
      <c r="C2190" s="133"/>
    </row>
    <row r="2191" spans="1:3" s="131" customFormat="1" ht="12.75">
      <c r="A2191" s="132"/>
      <c r="B2191" s="133"/>
      <c r="C2191" s="133"/>
    </row>
    <row r="2192" spans="1:3" s="131" customFormat="1" ht="12.75">
      <c r="A2192" s="132"/>
      <c r="B2192" s="133"/>
      <c r="C2192" s="133"/>
    </row>
    <row r="2193" spans="1:3" s="131" customFormat="1" ht="12.75">
      <c r="A2193" s="132"/>
      <c r="B2193" s="133"/>
      <c r="C2193" s="133"/>
    </row>
    <row r="2194" spans="1:3" s="131" customFormat="1" ht="12.75">
      <c r="A2194" s="132"/>
      <c r="B2194" s="133"/>
      <c r="C2194" s="133"/>
    </row>
    <row r="2195" spans="1:3" s="131" customFormat="1" ht="12.75">
      <c r="A2195" s="132"/>
      <c r="B2195" s="133"/>
      <c r="C2195" s="133"/>
    </row>
    <row r="2196" spans="1:3" s="131" customFormat="1" ht="12.75">
      <c r="A2196" s="132"/>
      <c r="B2196" s="133"/>
      <c r="C2196" s="133"/>
    </row>
    <row r="2197" spans="1:3" s="131" customFormat="1" ht="12.75">
      <c r="A2197" s="132"/>
      <c r="B2197" s="133"/>
      <c r="C2197" s="133"/>
    </row>
    <row r="2198" spans="1:3" s="131" customFormat="1" ht="12.75">
      <c r="A2198" s="132"/>
      <c r="B2198" s="133"/>
      <c r="C2198" s="133"/>
    </row>
    <row r="2199" spans="1:3" s="131" customFormat="1" ht="12.75">
      <c r="A2199" s="132"/>
      <c r="B2199" s="133"/>
      <c r="C2199" s="133"/>
    </row>
    <row r="2200" spans="1:3" s="131" customFormat="1" ht="12.75">
      <c r="A2200" s="132"/>
      <c r="B2200" s="133"/>
      <c r="C2200" s="133"/>
    </row>
    <row r="2201" spans="1:3" s="131" customFormat="1" ht="12.75">
      <c r="A2201" s="132"/>
      <c r="B2201" s="133"/>
      <c r="C2201" s="133"/>
    </row>
    <row r="2202" spans="1:3" s="131" customFormat="1" ht="12.75">
      <c r="A2202" s="132"/>
      <c r="B2202" s="133"/>
      <c r="C2202" s="133"/>
    </row>
    <row r="2203" spans="1:3" s="131" customFormat="1" ht="12.75">
      <c r="A2203" s="132"/>
      <c r="B2203" s="133"/>
      <c r="C2203" s="133"/>
    </row>
    <row r="2204" spans="1:3" s="131" customFormat="1" ht="12.75">
      <c r="A2204" s="132"/>
      <c r="B2204" s="133"/>
      <c r="C2204" s="133"/>
    </row>
    <row r="2205" spans="1:3" s="131" customFormat="1" ht="12.75">
      <c r="A2205" s="132"/>
      <c r="B2205" s="133"/>
      <c r="C2205" s="133"/>
    </row>
    <row r="2206" spans="1:3" s="131" customFormat="1" ht="12.75">
      <c r="A2206" s="132"/>
      <c r="B2206" s="133"/>
      <c r="C2206" s="133"/>
    </row>
    <row r="2207" spans="1:3" s="131" customFormat="1" ht="12.75">
      <c r="A2207" s="132"/>
      <c r="B2207" s="133"/>
      <c r="C2207" s="133"/>
    </row>
    <row r="2208" spans="1:3" s="131" customFormat="1" ht="12.75">
      <c r="A2208" s="132"/>
      <c r="B2208" s="133"/>
      <c r="C2208" s="133"/>
    </row>
    <row r="2209" spans="1:3" s="131" customFormat="1" ht="12.75">
      <c r="A2209" s="132"/>
      <c r="B2209" s="133"/>
      <c r="C2209" s="133"/>
    </row>
    <row r="2210" spans="1:3" s="131" customFormat="1" ht="12.75">
      <c r="A2210" s="132"/>
      <c r="B2210" s="133"/>
      <c r="C2210" s="133"/>
    </row>
    <row r="2211" spans="1:3" s="131" customFormat="1" ht="12.75">
      <c r="A2211" s="132"/>
      <c r="B2211" s="133"/>
      <c r="C2211" s="133"/>
    </row>
    <row r="2212" spans="1:3" s="131" customFormat="1" ht="12.75">
      <c r="A2212" s="132"/>
      <c r="B2212" s="133"/>
      <c r="C2212" s="133"/>
    </row>
    <row r="2213" spans="1:3" s="131" customFormat="1" ht="12.75">
      <c r="A2213" s="132"/>
      <c r="B2213" s="133"/>
      <c r="C2213" s="133"/>
    </row>
    <row r="2214" spans="1:3" s="131" customFormat="1" ht="12.75">
      <c r="A2214" s="132"/>
      <c r="B2214" s="133"/>
      <c r="C2214" s="133"/>
    </row>
    <row r="2215" spans="1:3" s="131" customFormat="1" ht="12.75">
      <c r="A2215" s="132"/>
      <c r="B2215" s="133"/>
      <c r="C2215" s="133"/>
    </row>
    <row r="2216" spans="1:3" s="131" customFormat="1" ht="12.75">
      <c r="A2216" s="132"/>
      <c r="B2216" s="133"/>
      <c r="C2216" s="133"/>
    </row>
    <row r="2217" spans="1:3" s="131" customFormat="1" ht="12.75">
      <c r="A2217" s="132"/>
      <c r="B2217" s="133"/>
      <c r="C2217" s="133"/>
    </row>
    <row r="2218" spans="1:3" s="131" customFormat="1" ht="12.75">
      <c r="A2218" s="132"/>
      <c r="B2218" s="133"/>
      <c r="C2218" s="133"/>
    </row>
    <row r="2219" spans="1:3" s="131" customFormat="1" ht="12.75">
      <c r="A2219" s="132"/>
      <c r="B2219" s="133"/>
      <c r="C2219" s="133"/>
    </row>
    <row r="2220" spans="1:3" s="131" customFormat="1" ht="12.75">
      <c r="A2220" s="132"/>
      <c r="B2220" s="133"/>
      <c r="C2220" s="133"/>
    </row>
    <row r="2221" spans="1:3" s="131" customFormat="1" ht="12.75">
      <c r="A2221" s="132"/>
      <c r="B2221" s="133"/>
      <c r="C2221" s="133"/>
    </row>
    <row r="2222" spans="1:3" s="131" customFormat="1" ht="12.75">
      <c r="A2222" s="132"/>
      <c r="B2222" s="133"/>
      <c r="C2222" s="133"/>
    </row>
    <row r="2223" spans="1:3" s="131" customFormat="1" ht="12.75">
      <c r="A2223" s="132"/>
      <c r="B2223" s="133"/>
      <c r="C2223" s="133"/>
    </row>
    <row r="2224" spans="1:3" s="131" customFormat="1" ht="12.75">
      <c r="A2224" s="132"/>
      <c r="B2224" s="133"/>
      <c r="C2224" s="133"/>
    </row>
    <row r="2225" spans="1:3" s="131" customFormat="1" ht="12.75">
      <c r="A2225" s="132"/>
      <c r="B2225" s="133"/>
      <c r="C2225" s="133"/>
    </row>
    <row r="2226" spans="1:3" s="131" customFormat="1" ht="12.75">
      <c r="A2226" s="132"/>
      <c r="B2226" s="133"/>
      <c r="C2226" s="133"/>
    </row>
    <row r="2227" spans="1:3" s="131" customFormat="1" ht="12.75">
      <c r="A2227" s="132"/>
      <c r="B2227" s="133"/>
      <c r="C2227" s="133"/>
    </row>
    <row r="2228" spans="1:3" s="131" customFormat="1" ht="12.75">
      <c r="A2228" s="132"/>
      <c r="B2228" s="133"/>
      <c r="C2228" s="133"/>
    </row>
    <row r="2229" spans="1:3" s="131" customFormat="1" ht="12.75">
      <c r="A2229" s="132"/>
      <c r="B2229" s="133"/>
      <c r="C2229" s="133"/>
    </row>
    <row r="2230" spans="1:3" s="131" customFormat="1" ht="12.75">
      <c r="A2230" s="132"/>
      <c r="B2230" s="133"/>
      <c r="C2230" s="133"/>
    </row>
    <row r="2231" spans="1:3" s="131" customFormat="1" ht="12.75">
      <c r="A2231" s="132"/>
      <c r="B2231" s="133"/>
      <c r="C2231" s="133"/>
    </row>
    <row r="2232" spans="1:3" s="131" customFormat="1" ht="12.75">
      <c r="A2232" s="132"/>
      <c r="B2232" s="133"/>
      <c r="C2232" s="133"/>
    </row>
    <row r="2233" spans="1:3" s="131" customFormat="1" ht="12.75">
      <c r="A2233" s="132"/>
      <c r="B2233" s="133"/>
      <c r="C2233" s="133"/>
    </row>
    <row r="2234" spans="1:3" s="131" customFormat="1" ht="12.75">
      <c r="A2234" s="132"/>
      <c r="B2234" s="133"/>
      <c r="C2234" s="133"/>
    </row>
    <row r="2235" spans="1:3" s="131" customFormat="1" ht="12.75">
      <c r="A2235" s="132"/>
      <c r="B2235" s="133"/>
      <c r="C2235" s="133"/>
    </row>
    <row r="2236" spans="1:3" s="131" customFormat="1" ht="12.75">
      <c r="A2236" s="132"/>
      <c r="B2236" s="133"/>
      <c r="C2236" s="133"/>
    </row>
    <row r="2237" spans="1:3" s="131" customFormat="1" ht="12.75">
      <c r="A2237" s="132"/>
      <c r="B2237" s="133"/>
      <c r="C2237" s="133"/>
    </row>
    <row r="2238" spans="1:3" s="131" customFormat="1" ht="12.75">
      <c r="A2238" s="132"/>
      <c r="B2238" s="133"/>
      <c r="C2238" s="133"/>
    </row>
    <row r="2239" spans="1:3" s="131" customFormat="1" ht="12.75">
      <c r="A2239" s="132"/>
      <c r="B2239" s="133"/>
      <c r="C2239" s="133"/>
    </row>
    <row r="2240" spans="1:3" s="131" customFormat="1" ht="12.75">
      <c r="A2240" s="132"/>
      <c r="B2240" s="133"/>
      <c r="C2240" s="133"/>
    </row>
    <row r="2241" spans="1:3" s="131" customFormat="1" ht="12.75">
      <c r="A2241" s="132"/>
      <c r="B2241" s="133"/>
      <c r="C2241" s="133"/>
    </row>
    <row r="2242" spans="1:3" s="131" customFormat="1" ht="12.75">
      <c r="A2242" s="132"/>
      <c r="B2242" s="133"/>
      <c r="C2242" s="133"/>
    </row>
    <row r="2243" spans="1:3" s="131" customFormat="1" ht="12.75">
      <c r="A2243" s="132"/>
      <c r="B2243" s="133"/>
      <c r="C2243" s="133"/>
    </row>
    <row r="2244" spans="1:3" s="131" customFormat="1" ht="12.75">
      <c r="A2244" s="132"/>
      <c r="B2244" s="133"/>
      <c r="C2244" s="133"/>
    </row>
    <row r="2245" spans="1:3" s="131" customFormat="1" ht="12.75">
      <c r="A2245" s="132"/>
      <c r="B2245" s="133"/>
      <c r="C2245" s="133"/>
    </row>
    <row r="2246" spans="1:3" s="131" customFormat="1" ht="12.75">
      <c r="A2246" s="132"/>
      <c r="B2246" s="133"/>
      <c r="C2246" s="133"/>
    </row>
    <row r="2247" spans="1:3" s="131" customFormat="1" ht="12.75">
      <c r="A2247" s="132"/>
      <c r="B2247" s="133"/>
      <c r="C2247" s="133"/>
    </row>
    <row r="2248" spans="1:3" s="131" customFormat="1" ht="12.75">
      <c r="A2248" s="132"/>
      <c r="B2248" s="133"/>
      <c r="C2248" s="133"/>
    </row>
    <row r="2249" spans="1:3" s="131" customFormat="1" ht="12.75">
      <c r="A2249" s="132"/>
      <c r="B2249" s="133"/>
      <c r="C2249" s="133"/>
    </row>
    <row r="2250" spans="1:3" s="131" customFormat="1" ht="12.75">
      <c r="A2250" s="132"/>
      <c r="B2250" s="133"/>
      <c r="C2250" s="133"/>
    </row>
    <row r="2251" spans="1:3" s="131" customFormat="1" ht="12.75">
      <c r="A2251" s="132"/>
      <c r="B2251" s="133"/>
      <c r="C2251" s="133"/>
    </row>
    <row r="2252" spans="1:3" s="131" customFormat="1" ht="12.75">
      <c r="A2252" s="132"/>
      <c r="B2252" s="133"/>
      <c r="C2252" s="133"/>
    </row>
    <row r="2253" spans="1:3" s="131" customFormat="1" ht="12.75">
      <c r="A2253" s="132"/>
      <c r="B2253" s="133"/>
      <c r="C2253" s="133"/>
    </row>
    <row r="2254" spans="1:3" s="131" customFormat="1" ht="12.75">
      <c r="A2254" s="132"/>
      <c r="B2254" s="133"/>
      <c r="C2254" s="133"/>
    </row>
    <row r="2255" spans="1:3" s="131" customFormat="1" ht="12.75">
      <c r="A2255" s="132"/>
      <c r="B2255" s="133"/>
      <c r="C2255" s="133"/>
    </row>
    <row r="2256" spans="1:3" s="131" customFormat="1" ht="12.75">
      <c r="A2256" s="132"/>
      <c r="B2256" s="133"/>
      <c r="C2256" s="133"/>
    </row>
    <row r="2257" spans="1:3" s="131" customFormat="1" ht="12.75">
      <c r="A2257" s="132"/>
      <c r="B2257" s="133"/>
      <c r="C2257" s="133"/>
    </row>
    <row r="2258" spans="1:3" s="131" customFormat="1" ht="12.75">
      <c r="A2258" s="132"/>
      <c r="B2258" s="133"/>
      <c r="C2258" s="133"/>
    </row>
    <row r="2259" spans="1:3" s="131" customFormat="1" ht="12.75">
      <c r="A2259" s="132"/>
      <c r="B2259" s="133"/>
      <c r="C2259" s="133"/>
    </row>
    <row r="2260" spans="1:3" s="131" customFormat="1" ht="12.75">
      <c r="A2260" s="132"/>
      <c r="B2260" s="133"/>
      <c r="C2260" s="133"/>
    </row>
    <row r="2261" spans="1:3" s="131" customFormat="1" ht="12.75">
      <c r="A2261" s="132"/>
      <c r="B2261" s="133"/>
      <c r="C2261" s="133"/>
    </row>
    <row r="2262" spans="1:3" s="131" customFormat="1" ht="12.75">
      <c r="A2262" s="132"/>
      <c r="B2262" s="133"/>
      <c r="C2262" s="133"/>
    </row>
    <row r="2263" spans="1:3" s="131" customFormat="1" ht="12.75">
      <c r="A2263" s="132"/>
      <c r="B2263" s="133"/>
      <c r="C2263" s="133"/>
    </row>
    <row r="2264" spans="1:3" s="131" customFormat="1" ht="12.75">
      <c r="A2264" s="132"/>
      <c r="B2264" s="133"/>
      <c r="C2264" s="133"/>
    </row>
    <row r="2265" spans="1:3" s="131" customFormat="1" ht="12.75">
      <c r="A2265" s="132"/>
      <c r="B2265" s="133"/>
      <c r="C2265" s="133"/>
    </row>
    <row r="2266" spans="1:3" s="131" customFormat="1" ht="12.75">
      <c r="A2266" s="132"/>
      <c r="B2266" s="133"/>
      <c r="C2266" s="133"/>
    </row>
    <row r="2267" spans="1:3" s="131" customFormat="1" ht="12.75">
      <c r="A2267" s="132"/>
      <c r="B2267" s="133"/>
      <c r="C2267" s="133"/>
    </row>
    <row r="2268" spans="1:3" s="131" customFormat="1" ht="12.75">
      <c r="A2268" s="132"/>
      <c r="B2268" s="133"/>
      <c r="C2268" s="133"/>
    </row>
    <row r="2269" spans="1:3" s="131" customFormat="1" ht="12.75">
      <c r="A2269" s="132"/>
      <c r="B2269" s="133"/>
      <c r="C2269" s="133"/>
    </row>
    <row r="2270" spans="1:3" s="131" customFormat="1" ht="12.75">
      <c r="A2270" s="132"/>
      <c r="B2270" s="133"/>
      <c r="C2270" s="133"/>
    </row>
    <row r="2271" spans="1:3" s="131" customFormat="1" ht="12.75">
      <c r="A2271" s="132"/>
      <c r="B2271" s="133"/>
      <c r="C2271" s="133"/>
    </row>
    <row r="2272" spans="1:3" s="131" customFormat="1" ht="12.75">
      <c r="A2272" s="132"/>
      <c r="B2272" s="133"/>
      <c r="C2272" s="133"/>
    </row>
    <row r="2273" spans="1:3" s="131" customFormat="1" ht="12.75">
      <c r="A2273" s="132"/>
      <c r="B2273" s="133"/>
      <c r="C2273" s="133"/>
    </row>
    <row r="2274" spans="1:3" s="131" customFormat="1" ht="12.75">
      <c r="A2274" s="132"/>
      <c r="B2274" s="133"/>
      <c r="C2274" s="133"/>
    </row>
    <row r="2275" spans="1:3" s="131" customFormat="1" ht="12.75">
      <c r="A2275" s="132"/>
      <c r="B2275" s="133"/>
      <c r="C2275" s="133"/>
    </row>
    <row r="2276" spans="1:3" s="131" customFormat="1" ht="12.75">
      <c r="A2276" s="132"/>
      <c r="B2276" s="133"/>
      <c r="C2276" s="133"/>
    </row>
    <row r="2277" spans="1:3" s="131" customFormat="1" ht="12.75">
      <c r="A2277" s="132"/>
      <c r="B2277" s="133"/>
      <c r="C2277" s="133"/>
    </row>
    <row r="2278" spans="1:3" s="131" customFormat="1" ht="12.75">
      <c r="A2278" s="132"/>
      <c r="B2278" s="133"/>
      <c r="C2278" s="133"/>
    </row>
    <row r="2279" spans="1:3" s="131" customFormat="1" ht="12.75">
      <c r="A2279" s="132"/>
      <c r="B2279" s="133"/>
      <c r="C2279" s="133"/>
    </row>
    <row r="2280" spans="1:3" s="131" customFormat="1" ht="12.75">
      <c r="A2280" s="132"/>
      <c r="B2280" s="133"/>
      <c r="C2280" s="133"/>
    </row>
    <row r="2281" spans="1:3" s="131" customFormat="1" ht="12.75">
      <c r="A2281" s="132"/>
      <c r="B2281" s="133"/>
      <c r="C2281" s="133"/>
    </row>
    <row r="2282" spans="1:3" s="131" customFormat="1" ht="12.75">
      <c r="A2282" s="132"/>
      <c r="B2282" s="133"/>
      <c r="C2282" s="133"/>
    </row>
    <row r="2283" spans="1:3" s="131" customFormat="1" ht="12.75">
      <c r="A2283" s="132"/>
      <c r="B2283" s="133"/>
      <c r="C2283" s="133"/>
    </row>
    <row r="2284" spans="1:3" s="131" customFormat="1" ht="12.75">
      <c r="A2284" s="132"/>
      <c r="B2284" s="133"/>
      <c r="C2284" s="133"/>
    </row>
    <row r="2285" spans="1:3" s="131" customFormat="1" ht="12.75">
      <c r="A2285" s="132"/>
      <c r="B2285" s="133"/>
      <c r="C2285" s="133"/>
    </row>
    <row r="2286" spans="1:3" s="131" customFormat="1" ht="12.75">
      <c r="A2286" s="132"/>
      <c r="B2286" s="133"/>
      <c r="C2286" s="133"/>
    </row>
    <row r="2287" spans="1:3" s="131" customFormat="1" ht="12.75">
      <c r="A2287" s="132"/>
      <c r="B2287" s="133"/>
      <c r="C2287" s="133"/>
    </row>
    <row r="2288" spans="1:3" s="131" customFormat="1" ht="12.75">
      <c r="A2288" s="132"/>
      <c r="B2288" s="133"/>
      <c r="C2288" s="133"/>
    </row>
    <row r="2289" spans="1:3" s="131" customFormat="1" ht="12.75">
      <c r="A2289" s="132"/>
      <c r="B2289" s="133"/>
      <c r="C2289" s="133"/>
    </row>
    <row r="2290" spans="1:3" s="131" customFormat="1" ht="12.75">
      <c r="A2290" s="132"/>
      <c r="B2290" s="133"/>
      <c r="C2290" s="133"/>
    </row>
    <row r="2291" spans="1:3" s="131" customFormat="1" ht="12.75">
      <c r="A2291" s="132"/>
      <c r="B2291" s="133"/>
      <c r="C2291" s="133"/>
    </row>
    <row r="2292" spans="1:3" s="131" customFormat="1" ht="12.75">
      <c r="A2292" s="132"/>
      <c r="B2292" s="133"/>
      <c r="C2292" s="133"/>
    </row>
    <row r="2293" spans="1:3" s="131" customFormat="1" ht="12.75">
      <c r="A2293" s="132"/>
      <c r="B2293" s="133"/>
      <c r="C2293" s="133"/>
    </row>
    <row r="2294" spans="1:3" s="131" customFormat="1" ht="12.75">
      <c r="A2294" s="132"/>
      <c r="B2294" s="133"/>
      <c r="C2294" s="133"/>
    </row>
    <row r="2295" spans="1:3" s="131" customFormat="1" ht="12.75">
      <c r="A2295" s="132"/>
      <c r="B2295" s="133"/>
      <c r="C2295" s="133"/>
    </row>
    <row r="2296" spans="1:3" s="131" customFormat="1" ht="12.75">
      <c r="A2296" s="132"/>
      <c r="B2296" s="133"/>
      <c r="C2296" s="133"/>
    </row>
    <row r="2297" spans="1:3" s="131" customFormat="1" ht="12.75">
      <c r="A2297" s="132"/>
      <c r="B2297" s="133"/>
      <c r="C2297" s="133"/>
    </row>
    <row r="2298" spans="1:3" s="131" customFormat="1" ht="12.75">
      <c r="A2298" s="132"/>
      <c r="B2298" s="133"/>
      <c r="C2298" s="133"/>
    </row>
    <row r="2299" spans="1:3" s="131" customFormat="1" ht="12.75">
      <c r="A2299" s="132"/>
      <c r="B2299" s="133"/>
      <c r="C2299" s="133"/>
    </row>
    <row r="2300" spans="1:3" s="131" customFormat="1" ht="12.75">
      <c r="A2300" s="132"/>
      <c r="B2300" s="133"/>
      <c r="C2300" s="133"/>
    </row>
    <row r="2301" spans="1:3" s="131" customFormat="1" ht="12.75">
      <c r="A2301" s="132"/>
      <c r="B2301" s="133"/>
      <c r="C2301" s="133"/>
    </row>
    <row r="2302" spans="1:3" s="131" customFormat="1" ht="12.75">
      <c r="A2302" s="132"/>
      <c r="B2302" s="133"/>
      <c r="C2302" s="133"/>
    </row>
    <row r="2303" spans="1:3" s="131" customFormat="1" ht="12.75">
      <c r="A2303" s="132"/>
      <c r="B2303" s="133"/>
      <c r="C2303" s="133"/>
    </row>
    <row r="2304" spans="1:3" s="131" customFormat="1" ht="12.75">
      <c r="A2304" s="132"/>
      <c r="B2304" s="133"/>
      <c r="C2304" s="133"/>
    </row>
    <row r="2305" spans="1:3" s="131" customFormat="1" ht="12.75">
      <c r="A2305" s="132"/>
      <c r="B2305" s="133"/>
      <c r="C2305" s="133"/>
    </row>
    <row r="2306" spans="1:3" s="131" customFormat="1" ht="12.75">
      <c r="A2306" s="132"/>
      <c r="B2306" s="133"/>
      <c r="C2306" s="133"/>
    </row>
    <row r="2307" spans="1:3" s="131" customFormat="1" ht="12.75">
      <c r="A2307" s="132"/>
      <c r="B2307" s="133"/>
      <c r="C2307" s="133"/>
    </row>
    <row r="2308" spans="1:3" s="131" customFormat="1" ht="12.75">
      <c r="A2308" s="132"/>
      <c r="B2308" s="133"/>
      <c r="C2308" s="133"/>
    </row>
    <row r="2309" spans="1:3" s="131" customFormat="1" ht="12.75">
      <c r="A2309" s="132"/>
      <c r="B2309" s="133"/>
      <c r="C2309" s="133"/>
    </row>
    <row r="2310" spans="1:3" s="131" customFormat="1" ht="12.75">
      <c r="A2310" s="132"/>
      <c r="B2310" s="133"/>
      <c r="C2310" s="133"/>
    </row>
    <row r="2311" spans="1:3" s="131" customFormat="1" ht="12.75">
      <c r="A2311" s="132"/>
      <c r="B2311" s="133"/>
      <c r="C2311" s="133"/>
    </row>
    <row r="2312" spans="1:3" s="131" customFormat="1" ht="12.75">
      <c r="A2312" s="132"/>
      <c r="B2312" s="133"/>
      <c r="C2312" s="133"/>
    </row>
    <row r="2313" spans="1:3" s="131" customFormat="1" ht="12.75">
      <c r="A2313" s="132"/>
      <c r="B2313" s="133"/>
      <c r="C2313" s="133"/>
    </row>
    <row r="2314" spans="1:3" s="131" customFormat="1" ht="12.75">
      <c r="A2314" s="132"/>
      <c r="B2314" s="133"/>
      <c r="C2314" s="133"/>
    </row>
    <row r="2315" spans="1:3" s="131" customFormat="1" ht="12.75">
      <c r="A2315" s="132"/>
      <c r="B2315" s="133"/>
      <c r="C2315" s="133"/>
    </row>
    <row r="2316" spans="1:3" s="131" customFormat="1" ht="12.75">
      <c r="A2316" s="132"/>
      <c r="B2316" s="133"/>
      <c r="C2316" s="133"/>
    </row>
    <row r="2317" spans="1:3" s="131" customFormat="1" ht="12.75">
      <c r="A2317" s="132"/>
      <c r="B2317" s="133"/>
      <c r="C2317" s="133"/>
    </row>
    <row r="2318" spans="1:3" s="131" customFormat="1" ht="12.75">
      <c r="A2318" s="132"/>
      <c r="B2318" s="133"/>
      <c r="C2318" s="133"/>
    </row>
    <row r="2319" spans="1:3" s="131" customFormat="1" ht="12.75">
      <c r="A2319" s="132"/>
      <c r="B2319" s="133"/>
      <c r="C2319" s="133"/>
    </row>
    <row r="2320" spans="1:3" s="131" customFormat="1" ht="12.75">
      <c r="A2320" s="132"/>
      <c r="B2320" s="133"/>
      <c r="C2320" s="133"/>
    </row>
    <row r="2321" spans="1:3" s="131" customFormat="1" ht="12.75">
      <c r="A2321" s="132"/>
      <c r="B2321" s="133"/>
      <c r="C2321" s="133"/>
    </row>
    <row r="2322" spans="1:3" s="131" customFormat="1" ht="12.75">
      <c r="A2322" s="132"/>
      <c r="B2322" s="133"/>
      <c r="C2322" s="133"/>
    </row>
    <row r="2323" spans="1:3" s="131" customFormat="1" ht="12.75">
      <c r="A2323" s="132"/>
      <c r="B2323" s="133"/>
      <c r="C2323" s="133"/>
    </row>
    <row r="2324" spans="1:3" s="131" customFormat="1" ht="12.75">
      <c r="A2324" s="132"/>
      <c r="B2324" s="133"/>
      <c r="C2324" s="133"/>
    </row>
    <row r="2325" spans="1:3" s="131" customFormat="1" ht="12.75">
      <c r="A2325" s="132"/>
      <c r="B2325" s="133"/>
      <c r="C2325" s="133"/>
    </row>
    <row r="2326" spans="1:3" s="131" customFormat="1" ht="12.75">
      <c r="A2326" s="132"/>
      <c r="B2326" s="133"/>
      <c r="C2326" s="133"/>
    </row>
    <row r="2327" spans="1:3" s="131" customFormat="1" ht="12.75">
      <c r="A2327" s="132"/>
      <c r="B2327" s="133"/>
      <c r="C2327" s="133"/>
    </row>
    <row r="2328" spans="1:3" s="131" customFormat="1" ht="12.75">
      <c r="A2328" s="132"/>
      <c r="B2328" s="133"/>
      <c r="C2328" s="133"/>
    </row>
    <row r="2329" spans="1:3" s="131" customFormat="1" ht="12.75">
      <c r="A2329" s="132"/>
      <c r="B2329" s="133"/>
      <c r="C2329" s="133"/>
    </row>
    <row r="2330" spans="1:3" s="131" customFormat="1" ht="12.75">
      <c r="A2330" s="132"/>
      <c r="B2330" s="133"/>
      <c r="C2330" s="133"/>
    </row>
    <row r="2331" spans="1:3" s="131" customFormat="1" ht="12.75">
      <c r="A2331" s="132"/>
      <c r="B2331" s="133"/>
      <c r="C2331" s="133"/>
    </row>
    <row r="2332" spans="1:3" s="131" customFormat="1" ht="12.75">
      <c r="A2332" s="132"/>
      <c r="B2332" s="133"/>
      <c r="C2332" s="133"/>
    </row>
    <row r="2333" spans="1:3" s="131" customFormat="1" ht="12.75">
      <c r="A2333" s="132"/>
      <c r="B2333" s="133"/>
      <c r="C2333" s="133"/>
    </row>
    <row r="2334" spans="1:3" s="131" customFormat="1" ht="12.75">
      <c r="A2334" s="132"/>
      <c r="B2334" s="133"/>
      <c r="C2334" s="133"/>
    </row>
    <row r="2335" spans="1:3" s="131" customFormat="1" ht="12.75">
      <c r="A2335" s="132"/>
      <c r="B2335" s="133"/>
      <c r="C2335" s="133"/>
    </row>
    <row r="2336" spans="1:3" s="131" customFormat="1" ht="12.75">
      <c r="A2336" s="132"/>
      <c r="B2336" s="133"/>
      <c r="C2336" s="133"/>
    </row>
    <row r="2337" spans="1:3" s="131" customFormat="1" ht="12.75">
      <c r="A2337" s="132"/>
      <c r="B2337" s="133"/>
      <c r="C2337" s="133"/>
    </row>
    <row r="2338" spans="1:3" s="131" customFormat="1" ht="12.75">
      <c r="A2338" s="132"/>
      <c r="B2338" s="133"/>
      <c r="C2338" s="133"/>
    </row>
    <row r="2339" spans="1:3" s="131" customFormat="1" ht="12.75">
      <c r="A2339" s="132"/>
      <c r="B2339" s="133"/>
      <c r="C2339" s="133"/>
    </row>
    <row r="2340" spans="1:3" s="131" customFormat="1" ht="12.75">
      <c r="A2340" s="132"/>
      <c r="B2340" s="133"/>
      <c r="C2340" s="133"/>
    </row>
    <row r="2341" spans="1:3" s="131" customFormat="1" ht="12.75">
      <c r="A2341" s="132"/>
      <c r="B2341" s="133"/>
      <c r="C2341" s="133"/>
    </row>
    <row r="2342" spans="1:3" s="131" customFormat="1" ht="12.75">
      <c r="A2342" s="132"/>
      <c r="B2342" s="133"/>
      <c r="C2342" s="133"/>
    </row>
    <row r="2343" spans="1:3" s="131" customFormat="1" ht="12.75">
      <c r="A2343" s="132"/>
      <c r="B2343" s="133"/>
      <c r="C2343" s="133"/>
    </row>
    <row r="2344" spans="1:3" s="131" customFormat="1" ht="12.75">
      <c r="A2344" s="132"/>
      <c r="B2344" s="133"/>
      <c r="C2344" s="133"/>
    </row>
    <row r="2345" spans="1:3" s="131" customFormat="1" ht="12.75">
      <c r="A2345" s="132"/>
      <c r="B2345" s="133"/>
      <c r="C2345" s="133"/>
    </row>
    <row r="2346" spans="1:3" s="131" customFormat="1" ht="12.75">
      <c r="A2346" s="132"/>
      <c r="B2346" s="133"/>
      <c r="C2346" s="133"/>
    </row>
    <row r="2347" spans="1:3" s="131" customFormat="1" ht="12.75">
      <c r="A2347" s="132"/>
      <c r="B2347" s="133"/>
      <c r="C2347" s="133"/>
    </row>
    <row r="2348" spans="1:3" s="131" customFormat="1" ht="12.75">
      <c r="A2348" s="132"/>
      <c r="B2348" s="133"/>
      <c r="C2348" s="133"/>
    </row>
    <row r="2349" spans="1:3" s="131" customFormat="1" ht="12.75">
      <c r="A2349" s="132"/>
      <c r="B2349" s="133"/>
      <c r="C2349" s="133"/>
    </row>
    <row r="2350" spans="1:3" s="131" customFormat="1" ht="12.75">
      <c r="A2350" s="132"/>
      <c r="B2350" s="133"/>
      <c r="C2350" s="133"/>
    </row>
    <row r="2351" spans="1:3" s="131" customFormat="1" ht="12.75">
      <c r="A2351" s="132"/>
      <c r="B2351" s="133"/>
      <c r="C2351" s="133"/>
    </row>
    <row r="2352" spans="1:3" s="131" customFormat="1" ht="12.75">
      <c r="A2352" s="132"/>
      <c r="B2352" s="133"/>
      <c r="C2352" s="133"/>
    </row>
    <row r="2353" spans="1:3" s="131" customFormat="1" ht="12.75">
      <c r="A2353" s="132"/>
      <c r="B2353" s="133"/>
      <c r="C2353" s="133"/>
    </row>
    <row r="2354" spans="1:3" s="131" customFormat="1" ht="12.75">
      <c r="A2354" s="132"/>
      <c r="B2354" s="133"/>
      <c r="C2354" s="133"/>
    </row>
    <row r="2355" spans="1:3" s="131" customFormat="1" ht="12.75">
      <c r="A2355" s="132"/>
      <c r="B2355" s="133"/>
      <c r="C2355" s="133"/>
    </row>
    <row r="2356" spans="1:3" s="131" customFormat="1" ht="12.75">
      <c r="A2356" s="132"/>
      <c r="B2356" s="133"/>
      <c r="C2356" s="133"/>
    </row>
    <row r="2357" spans="1:3" s="131" customFormat="1" ht="12.75">
      <c r="A2357" s="132"/>
      <c r="B2357" s="133"/>
      <c r="C2357" s="133"/>
    </row>
    <row r="2358" spans="1:3" s="131" customFormat="1" ht="12.75">
      <c r="A2358" s="132"/>
      <c r="B2358" s="133"/>
      <c r="C2358" s="133"/>
    </row>
    <row r="2359" spans="1:3" s="131" customFormat="1" ht="12.75">
      <c r="A2359" s="132"/>
      <c r="B2359" s="133"/>
      <c r="C2359" s="133"/>
    </row>
    <row r="2360" spans="1:3" s="131" customFormat="1" ht="12.75">
      <c r="A2360" s="132"/>
      <c r="B2360" s="133"/>
      <c r="C2360" s="133"/>
    </row>
    <row r="2361" spans="1:3" s="131" customFormat="1" ht="12.75">
      <c r="A2361" s="132"/>
      <c r="B2361" s="133"/>
      <c r="C2361" s="133"/>
    </row>
    <row r="2362" spans="1:3" s="131" customFormat="1" ht="12.75">
      <c r="A2362" s="132"/>
      <c r="B2362" s="133"/>
      <c r="C2362" s="133"/>
    </row>
    <row r="2363" spans="1:3" s="131" customFormat="1" ht="12.75">
      <c r="A2363" s="132"/>
      <c r="B2363" s="133"/>
      <c r="C2363" s="133"/>
    </row>
    <row r="2364" spans="1:3" s="131" customFormat="1" ht="12.75">
      <c r="A2364" s="132"/>
      <c r="B2364" s="133"/>
      <c r="C2364" s="133"/>
    </row>
    <row r="2365" spans="1:3" s="131" customFormat="1" ht="12.75">
      <c r="A2365" s="132"/>
      <c r="B2365" s="133"/>
      <c r="C2365" s="133"/>
    </row>
    <row r="2366" spans="1:3" s="131" customFormat="1" ht="12.75">
      <c r="A2366" s="132"/>
      <c r="B2366" s="133"/>
      <c r="C2366" s="133"/>
    </row>
    <row r="2367" spans="1:3" s="131" customFormat="1" ht="12.75">
      <c r="A2367" s="132"/>
      <c r="B2367" s="133"/>
      <c r="C2367" s="133"/>
    </row>
    <row r="2368" spans="1:3" s="131" customFormat="1" ht="12.75">
      <c r="A2368" s="132"/>
      <c r="B2368" s="133"/>
      <c r="C2368" s="133"/>
    </row>
    <row r="2369" spans="1:3" s="131" customFormat="1" ht="12.75">
      <c r="A2369" s="132"/>
      <c r="B2369" s="133"/>
      <c r="C2369" s="133"/>
    </row>
    <row r="2370" spans="1:3" s="131" customFormat="1" ht="12.75">
      <c r="A2370" s="132"/>
      <c r="B2370" s="133"/>
      <c r="C2370" s="133"/>
    </row>
    <row r="2371" spans="1:3" s="131" customFormat="1" ht="12.75">
      <c r="A2371" s="132"/>
      <c r="B2371" s="133"/>
      <c r="C2371" s="133"/>
    </row>
    <row r="2372" spans="1:3" s="131" customFormat="1" ht="12.75">
      <c r="A2372" s="132"/>
      <c r="B2372" s="133"/>
      <c r="C2372" s="133"/>
    </row>
    <row r="2373" spans="1:3" s="131" customFormat="1" ht="12.75">
      <c r="A2373" s="132"/>
      <c r="B2373" s="133"/>
      <c r="C2373" s="133"/>
    </row>
    <row r="2374" spans="1:3" s="131" customFormat="1" ht="12.75">
      <c r="A2374" s="132"/>
      <c r="B2374" s="133"/>
      <c r="C2374" s="133"/>
    </row>
    <row r="2375" spans="1:3" s="131" customFormat="1" ht="12.75">
      <c r="A2375" s="132"/>
      <c r="B2375" s="133"/>
      <c r="C2375" s="133"/>
    </row>
    <row r="2376" spans="1:3" s="131" customFormat="1" ht="12.75">
      <c r="A2376" s="132"/>
      <c r="B2376" s="133"/>
      <c r="C2376" s="133"/>
    </row>
    <row r="2377" spans="1:3" s="131" customFormat="1" ht="12.75">
      <c r="A2377" s="132"/>
      <c r="B2377" s="133"/>
      <c r="C2377" s="133"/>
    </row>
    <row r="2378" spans="1:3" s="131" customFormat="1" ht="12.75">
      <c r="A2378" s="132"/>
      <c r="B2378" s="133"/>
      <c r="C2378" s="133"/>
    </row>
    <row r="2379" spans="1:3" s="131" customFormat="1" ht="12.75">
      <c r="A2379" s="132"/>
      <c r="B2379" s="133"/>
      <c r="C2379" s="133"/>
    </row>
    <row r="2380" spans="1:3" s="131" customFormat="1" ht="12.75">
      <c r="A2380" s="132"/>
      <c r="B2380" s="133"/>
      <c r="C2380" s="133"/>
    </row>
    <row r="2381" spans="1:3" s="131" customFormat="1" ht="12.75">
      <c r="A2381" s="132"/>
      <c r="B2381" s="133"/>
      <c r="C2381" s="133"/>
    </row>
    <row r="2382" spans="1:3" s="131" customFormat="1" ht="12.75">
      <c r="A2382" s="132"/>
      <c r="B2382" s="133"/>
      <c r="C2382" s="133"/>
    </row>
    <row r="2383" spans="1:3" s="131" customFormat="1" ht="12.75">
      <c r="A2383" s="132"/>
      <c r="B2383" s="133"/>
      <c r="C2383" s="133"/>
    </row>
    <row r="2384" spans="1:3" s="131" customFormat="1" ht="12.75">
      <c r="A2384" s="132"/>
      <c r="B2384" s="133"/>
      <c r="C2384" s="133"/>
    </row>
    <row r="2385" spans="1:3" s="131" customFormat="1" ht="12.75">
      <c r="A2385" s="132"/>
      <c r="B2385" s="133"/>
      <c r="C2385" s="133"/>
    </row>
    <row r="2386" spans="1:3" s="131" customFormat="1" ht="12.75">
      <c r="A2386" s="132"/>
      <c r="B2386" s="133"/>
      <c r="C2386" s="133"/>
    </row>
    <row r="2387" spans="1:3" s="131" customFormat="1" ht="12.75">
      <c r="A2387" s="132"/>
      <c r="B2387" s="133"/>
      <c r="C2387" s="133"/>
    </row>
    <row r="2388" spans="1:3" s="131" customFormat="1" ht="12.75">
      <c r="A2388" s="132"/>
      <c r="B2388" s="133"/>
      <c r="C2388" s="133"/>
    </row>
    <row r="2389" spans="1:3" s="131" customFormat="1" ht="12.75">
      <c r="A2389" s="132"/>
      <c r="B2389" s="133"/>
      <c r="C2389" s="133"/>
    </row>
    <row r="2390" spans="1:3" s="131" customFormat="1" ht="12.75">
      <c r="A2390" s="132"/>
      <c r="B2390" s="133"/>
      <c r="C2390" s="133"/>
    </row>
    <row r="2391" spans="1:3" s="131" customFormat="1" ht="12.75">
      <c r="A2391" s="132"/>
      <c r="B2391" s="133"/>
      <c r="C2391" s="133"/>
    </row>
    <row r="2392" spans="1:3" s="131" customFormat="1" ht="12.75">
      <c r="A2392" s="132"/>
      <c r="B2392" s="133"/>
      <c r="C2392" s="133"/>
    </row>
    <row r="2393" spans="1:3" s="131" customFormat="1" ht="12.75">
      <c r="A2393" s="132"/>
      <c r="B2393" s="133"/>
      <c r="C2393" s="133"/>
    </row>
    <row r="2394" spans="1:3" s="131" customFormat="1" ht="12.75">
      <c r="A2394" s="132"/>
      <c r="B2394" s="133"/>
      <c r="C2394" s="133"/>
    </row>
    <row r="2395" spans="1:3" s="131" customFormat="1" ht="12.75">
      <c r="A2395" s="132"/>
      <c r="B2395" s="133"/>
      <c r="C2395" s="133"/>
    </row>
    <row r="2396" spans="1:3" s="131" customFormat="1" ht="12.75">
      <c r="A2396" s="132"/>
      <c r="B2396" s="133"/>
      <c r="C2396" s="133"/>
    </row>
    <row r="2397" spans="1:3" s="131" customFormat="1" ht="12.75">
      <c r="A2397" s="132"/>
      <c r="B2397" s="133"/>
      <c r="C2397" s="133"/>
    </row>
    <row r="2398" spans="1:3" s="131" customFormat="1" ht="12.75">
      <c r="A2398" s="132"/>
      <c r="B2398" s="133"/>
      <c r="C2398" s="133"/>
    </row>
    <row r="2399" spans="1:3" s="131" customFormat="1" ht="12.75">
      <c r="A2399" s="132"/>
      <c r="B2399" s="133"/>
      <c r="C2399" s="133"/>
    </row>
    <row r="2400" spans="1:3" s="131" customFormat="1" ht="12.75">
      <c r="A2400" s="132"/>
      <c r="B2400" s="133"/>
      <c r="C2400" s="133"/>
    </row>
    <row r="2401" spans="1:3" s="131" customFormat="1" ht="12.75">
      <c r="A2401" s="132"/>
      <c r="B2401" s="133"/>
      <c r="C2401" s="133"/>
    </row>
    <row r="2402" spans="1:3" s="131" customFormat="1" ht="12.75">
      <c r="A2402" s="132"/>
      <c r="B2402" s="133"/>
      <c r="C2402" s="133"/>
    </row>
    <row r="2403" spans="1:3" s="131" customFormat="1" ht="12.75">
      <c r="A2403" s="132"/>
      <c r="B2403" s="133"/>
      <c r="C2403" s="133"/>
    </row>
    <row r="2404" spans="1:3" s="131" customFormat="1" ht="12.75">
      <c r="A2404" s="132"/>
      <c r="B2404" s="133"/>
      <c r="C2404" s="133"/>
    </row>
    <row r="2405" spans="1:3" s="131" customFormat="1" ht="12.75">
      <c r="A2405" s="132"/>
      <c r="B2405" s="133"/>
      <c r="C2405" s="133"/>
    </row>
    <row r="2406" spans="1:3" s="131" customFormat="1" ht="12.75">
      <c r="A2406" s="132"/>
      <c r="B2406" s="133"/>
      <c r="C2406" s="133"/>
    </row>
    <row r="2407" spans="1:3" s="131" customFormat="1" ht="12.75">
      <c r="A2407" s="132"/>
      <c r="B2407" s="133"/>
      <c r="C2407" s="133"/>
    </row>
    <row r="2408" spans="1:3" s="131" customFormat="1" ht="12.75">
      <c r="A2408" s="132"/>
      <c r="B2408" s="133"/>
      <c r="C2408" s="133"/>
    </row>
    <row r="2409" spans="1:3" s="131" customFormat="1" ht="12.75">
      <c r="A2409" s="132"/>
      <c r="B2409" s="133"/>
      <c r="C2409" s="133"/>
    </row>
    <row r="2410" spans="1:3" s="131" customFormat="1" ht="12.75">
      <c r="A2410" s="132"/>
      <c r="B2410" s="133"/>
      <c r="C2410" s="133"/>
    </row>
    <row r="2411" spans="1:3" s="131" customFormat="1" ht="12.75">
      <c r="A2411" s="132"/>
      <c r="B2411" s="133"/>
      <c r="C2411" s="133"/>
    </row>
    <row r="2412" spans="1:3" s="131" customFormat="1" ht="12.75">
      <c r="A2412" s="132"/>
      <c r="B2412" s="133"/>
      <c r="C2412" s="133"/>
    </row>
    <row r="2413" spans="1:3" s="131" customFormat="1" ht="12.75">
      <c r="A2413" s="132"/>
      <c r="B2413" s="133"/>
      <c r="C2413" s="133"/>
    </row>
    <row r="2414" spans="1:3" s="131" customFormat="1" ht="12.75">
      <c r="A2414" s="132"/>
      <c r="B2414" s="133"/>
      <c r="C2414" s="133"/>
    </row>
    <row r="2415" spans="1:3" s="131" customFormat="1" ht="12.75">
      <c r="A2415" s="132"/>
      <c r="B2415" s="133"/>
      <c r="C2415" s="133"/>
    </row>
    <row r="2416" spans="1:3" s="131" customFormat="1" ht="12.75">
      <c r="A2416" s="132"/>
      <c r="B2416" s="133"/>
      <c r="C2416" s="133"/>
    </row>
    <row r="2417" spans="1:3" s="131" customFormat="1" ht="12.75">
      <c r="A2417" s="132"/>
      <c r="B2417" s="133"/>
      <c r="C2417" s="133"/>
    </row>
    <row r="2418" spans="1:3" s="131" customFormat="1" ht="12.75">
      <c r="A2418" s="132"/>
      <c r="B2418" s="133"/>
      <c r="C2418" s="133"/>
    </row>
    <row r="2419" spans="1:3" s="131" customFormat="1" ht="12.75">
      <c r="A2419" s="132"/>
      <c r="B2419" s="133"/>
      <c r="C2419" s="133"/>
    </row>
    <row r="2420" spans="1:3" s="131" customFormat="1" ht="12.75">
      <c r="A2420" s="132"/>
      <c r="B2420" s="133"/>
      <c r="C2420" s="133"/>
    </row>
    <row r="2421" spans="1:3" s="131" customFormat="1" ht="12.75">
      <c r="A2421" s="132"/>
      <c r="B2421" s="133"/>
      <c r="C2421" s="133"/>
    </row>
    <row r="2422" spans="1:3" s="131" customFormat="1" ht="12.75">
      <c r="A2422" s="132"/>
      <c r="B2422" s="133"/>
      <c r="C2422" s="133"/>
    </row>
    <row r="2423" spans="1:3" s="131" customFormat="1" ht="12.75">
      <c r="A2423" s="132"/>
      <c r="B2423" s="133"/>
      <c r="C2423" s="133"/>
    </row>
    <row r="2424" spans="1:3" s="131" customFormat="1" ht="12.75">
      <c r="A2424" s="132"/>
      <c r="B2424" s="133"/>
      <c r="C2424" s="133"/>
    </row>
    <row r="2425" spans="1:3" s="131" customFormat="1" ht="12.75">
      <c r="A2425" s="132"/>
      <c r="B2425" s="133"/>
      <c r="C2425" s="133"/>
    </row>
    <row r="2426" spans="1:3" s="131" customFormat="1" ht="12.75">
      <c r="A2426" s="132"/>
      <c r="B2426" s="133"/>
      <c r="C2426" s="133"/>
    </row>
    <row r="2427" spans="1:3" s="131" customFormat="1" ht="12.75">
      <c r="A2427" s="132"/>
      <c r="B2427" s="133"/>
      <c r="C2427" s="133"/>
    </row>
    <row r="2428" spans="1:3" s="131" customFormat="1" ht="12.75">
      <c r="A2428" s="132"/>
      <c r="B2428" s="133"/>
      <c r="C2428" s="133"/>
    </row>
    <row r="2429" spans="1:3" s="131" customFormat="1" ht="12.75">
      <c r="A2429" s="132"/>
      <c r="B2429" s="133"/>
      <c r="C2429" s="133"/>
    </row>
    <row r="2430" spans="1:3" s="131" customFormat="1" ht="12.75">
      <c r="A2430" s="132"/>
      <c r="B2430" s="133"/>
      <c r="C2430" s="133"/>
    </row>
    <row r="2431" spans="1:3" s="131" customFormat="1" ht="12.75">
      <c r="A2431" s="132"/>
      <c r="B2431" s="133"/>
      <c r="C2431" s="133"/>
    </row>
    <row r="2432" spans="1:3" s="131" customFormat="1" ht="12.75">
      <c r="A2432" s="132"/>
      <c r="B2432" s="133"/>
      <c r="C2432" s="133"/>
    </row>
    <row r="2433" spans="1:3" s="131" customFormat="1" ht="12.75">
      <c r="A2433" s="132"/>
      <c r="B2433" s="133"/>
      <c r="C2433" s="133"/>
    </row>
    <row r="2434" spans="1:3" s="131" customFormat="1" ht="12.75">
      <c r="A2434" s="132"/>
      <c r="B2434" s="133"/>
      <c r="C2434" s="133"/>
    </row>
    <row r="2435" spans="1:3" s="131" customFormat="1" ht="12.75">
      <c r="A2435" s="132"/>
      <c r="B2435" s="133"/>
      <c r="C2435" s="133"/>
    </row>
    <row r="2436" spans="1:3" s="131" customFormat="1" ht="12.75">
      <c r="A2436" s="132"/>
      <c r="B2436" s="133"/>
      <c r="C2436" s="133"/>
    </row>
    <row r="2437" spans="1:3" s="131" customFormat="1" ht="12.75">
      <c r="A2437" s="132"/>
      <c r="B2437" s="133"/>
      <c r="C2437" s="133"/>
    </row>
    <row r="2438" spans="1:3" s="131" customFormat="1" ht="12.75">
      <c r="A2438" s="132"/>
      <c r="B2438" s="133"/>
      <c r="C2438" s="133"/>
    </row>
    <row r="2439" spans="1:3" s="131" customFormat="1" ht="12.75">
      <c r="A2439" s="132"/>
      <c r="B2439" s="133"/>
      <c r="C2439" s="133"/>
    </row>
    <row r="2440" spans="1:3" s="131" customFormat="1" ht="12.75">
      <c r="A2440" s="132"/>
      <c r="B2440" s="133"/>
      <c r="C2440" s="133"/>
    </row>
    <row r="2441" spans="1:3" s="131" customFormat="1" ht="12.75">
      <c r="A2441" s="132"/>
      <c r="B2441" s="133"/>
      <c r="C2441" s="133"/>
    </row>
    <row r="2442" spans="1:3" s="131" customFormat="1" ht="12.75">
      <c r="A2442" s="132"/>
      <c r="B2442" s="133"/>
      <c r="C2442" s="133"/>
    </row>
    <row r="2443" spans="1:3" s="131" customFormat="1" ht="12.75">
      <c r="A2443" s="132"/>
      <c r="B2443" s="133"/>
      <c r="C2443" s="133"/>
    </row>
    <row r="2444" spans="1:3" s="131" customFormat="1" ht="12.75">
      <c r="A2444" s="132"/>
      <c r="B2444" s="133"/>
      <c r="C2444" s="133"/>
    </row>
    <row r="2445" spans="1:3" s="131" customFormat="1" ht="12.75">
      <c r="A2445" s="132"/>
      <c r="B2445" s="133"/>
      <c r="C2445" s="133"/>
    </row>
    <row r="2446" spans="1:3" s="131" customFormat="1" ht="12.75">
      <c r="A2446" s="132"/>
      <c r="B2446" s="133"/>
      <c r="C2446" s="133"/>
    </row>
    <row r="2447" spans="1:3" s="131" customFormat="1" ht="12.75">
      <c r="A2447" s="132"/>
      <c r="B2447" s="133"/>
      <c r="C2447" s="133"/>
    </row>
    <row r="2448" spans="1:3" s="131" customFormat="1" ht="12.75">
      <c r="A2448" s="132"/>
      <c r="B2448" s="133"/>
      <c r="C2448" s="133"/>
    </row>
    <row r="2449" spans="1:3" s="131" customFormat="1" ht="12.75">
      <c r="A2449" s="132"/>
      <c r="B2449" s="133"/>
      <c r="C2449" s="133"/>
    </row>
    <row r="2450" spans="1:3" s="131" customFormat="1" ht="12.75">
      <c r="A2450" s="132"/>
      <c r="B2450" s="133"/>
      <c r="C2450" s="133"/>
    </row>
    <row r="2451" spans="1:3" s="131" customFormat="1" ht="12.75">
      <c r="A2451" s="132"/>
      <c r="B2451" s="133"/>
      <c r="C2451" s="133"/>
    </row>
    <row r="2452" spans="1:3" s="131" customFormat="1" ht="12.75">
      <c r="A2452" s="132"/>
      <c r="B2452" s="133"/>
      <c r="C2452" s="133"/>
    </row>
    <row r="2453" spans="1:3" s="131" customFormat="1" ht="12.75">
      <c r="A2453" s="132"/>
      <c r="B2453" s="133"/>
      <c r="C2453" s="133"/>
    </row>
    <row r="2454" spans="1:3" s="131" customFormat="1" ht="12.75">
      <c r="A2454" s="132"/>
      <c r="B2454" s="133"/>
      <c r="C2454" s="133"/>
    </row>
    <row r="2455" spans="1:3" s="131" customFormat="1" ht="12.75">
      <c r="A2455" s="132"/>
      <c r="B2455" s="133"/>
      <c r="C2455" s="133"/>
    </row>
    <row r="2456" spans="1:3" s="131" customFormat="1" ht="12.75">
      <c r="A2456" s="132"/>
      <c r="B2456" s="133"/>
      <c r="C2456" s="133"/>
    </row>
    <row r="2457" spans="1:3" s="131" customFormat="1" ht="12.75">
      <c r="A2457" s="132"/>
      <c r="B2457" s="133"/>
      <c r="C2457" s="133"/>
    </row>
    <row r="2458" spans="1:3" s="131" customFormat="1" ht="12.75">
      <c r="A2458" s="132"/>
      <c r="B2458" s="133"/>
      <c r="C2458" s="133"/>
    </row>
    <row r="2459" spans="1:3" s="131" customFormat="1" ht="12.75">
      <c r="A2459" s="132"/>
      <c r="B2459" s="133"/>
      <c r="C2459" s="133"/>
    </row>
    <row r="2460" spans="1:3" s="131" customFormat="1" ht="12.75">
      <c r="A2460" s="132"/>
      <c r="B2460" s="133"/>
      <c r="C2460" s="133"/>
    </row>
    <row r="2461" spans="1:3" s="131" customFormat="1" ht="12.75">
      <c r="A2461" s="132"/>
      <c r="B2461" s="133"/>
      <c r="C2461" s="133"/>
    </row>
    <row r="2462" spans="1:3" s="131" customFormat="1" ht="12.75">
      <c r="A2462" s="132"/>
      <c r="B2462" s="133"/>
      <c r="C2462" s="133"/>
    </row>
    <row r="2463" spans="1:3" s="131" customFormat="1" ht="12.75">
      <c r="A2463" s="132"/>
      <c r="B2463" s="133"/>
      <c r="C2463" s="133"/>
    </row>
    <row r="2464" spans="1:3" s="131" customFormat="1" ht="12.75">
      <c r="A2464" s="132"/>
      <c r="B2464" s="133"/>
      <c r="C2464" s="133"/>
    </row>
    <row r="2465" spans="1:3" s="131" customFormat="1" ht="12.75">
      <c r="A2465" s="132"/>
      <c r="B2465" s="133"/>
      <c r="C2465" s="133"/>
    </row>
    <row r="2466" spans="1:3" s="131" customFormat="1" ht="12.75">
      <c r="A2466" s="132"/>
      <c r="B2466" s="133"/>
      <c r="C2466" s="133"/>
    </row>
    <row r="2467" spans="1:3" s="131" customFormat="1" ht="12.75">
      <c r="A2467" s="132"/>
      <c r="B2467" s="133"/>
      <c r="C2467" s="133"/>
    </row>
    <row r="2468" spans="1:3" s="131" customFormat="1" ht="12.75">
      <c r="A2468" s="132"/>
      <c r="B2468" s="133"/>
      <c r="C2468" s="133"/>
    </row>
    <row r="2469" spans="1:3" s="131" customFormat="1" ht="12.75">
      <c r="A2469" s="132"/>
      <c r="B2469" s="133"/>
      <c r="C2469" s="133"/>
    </row>
    <row r="2470" spans="1:3" s="131" customFormat="1" ht="12.75">
      <c r="A2470" s="132"/>
      <c r="B2470" s="133"/>
      <c r="C2470" s="133"/>
    </row>
    <row r="2471" spans="1:3" s="131" customFormat="1" ht="12.75">
      <c r="A2471" s="132"/>
      <c r="B2471" s="133"/>
      <c r="C2471" s="133"/>
    </row>
    <row r="2472" spans="1:3" s="131" customFormat="1" ht="12.75">
      <c r="A2472" s="132"/>
      <c r="B2472" s="133"/>
      <c r="C2472" s="133"/>
    </row>
    <row r="2473" spans="1:3" s="131" customFormat="1" ht="12.75">
      <c r="A2473" s="132"/>
      <c r="B2473" s="133"/>
      <c r="C2473" s="133"/>
    </row>
    <row r="2474" spans="1:3" s="131" customFormat="1" ht="12.75">
      <c r="A2474" s="132"/>
      <c r="B2474" s="133"/>
      <c r="C2474" s="133"/>
    </row>
    <row r="2475" spans="1:3" s="131" customFormat="1" ht="12.75">
      <c r="A2475" s="132"/>
      <c r="B2475" s="133"/>
      <c r="C2475" s="133"/>
    </row>
    <row r="2476" spans="1:3" s="131" customFormat="1" ht="12.75">
      <c r="A2476" s="132"/>
      <c r="B2476" s="133"/>
      <c r="C2476" s="133"/>
    </row>
    <row r="2477" spans="1:3" s="131" customFormat="1" ht="12.75">
      <c r="A2477" s="132"/>
      <c r="B2477" s="133"/>
      <c r="C2477" s="133"/>
    </row>
    <row r="2478" spans="1:3" s="131" customFormat="1" ht="12.75">
      <c r="A2478" s="132"/>
      <c r="B2478" s="133"/>
      <c r="C2478" s="133"/>
    </row>
    <row r="2479" spans="1:3" s="131" customFormat="1" ht="12.75">
      <c r="A2479" s="132"/>
      <c r="B2479" s="133"/>
      <c r="C2479" s="133"/>
    </row>
    <row r="2480" spans="1:3" s="131" customFormat="1" ht="12.75">
      <c r="A2480" s="132"/>
      <c r="B2480" s="133"/>
      <c r="C2480" s="133"/>
    </row>
    <row r="2481" spans="1:3" s="131" customFormat="1" ht="12.75">
      <c r="A2481" s="132"/>
      <c r="B2481" s="133"/>
      <c r="C2481" s="133"/>
    </row>
    <row r="2482" spans="1:3" s="131" customFormat="1" ht="12.75">
      <c r="A2482" s="132"/>
      <c r="B2482" s="133"/>
      <c r="C2482" s="133"/>
    </row>
    <row r="2483" spans="1:3" s="131" customFormat="1" ht="12.75">
      <c r="A2483" s="132"/>
      <c r="B2483" s="133"/>
      <c r="C2483" s="133"/>
    </row>
    <row r="2484" spans="1:3" s="131" customFormat="1" ht="12.75">
      <c r="A2484" s="132"/>
      <c r="B2484" s="133"/>
      <c r="C2484" s="133"/>
    </row>
    <row r="2485" spans="1:3" s="131" customFormat="1" ht="12.75">
      <c r="A2485" s="132"/>
      <c r="B2485" s="133"/>
      <c r="C2485" s="133"/>
    </row>
    <row r="2486" spans="1:3" s="131" customFormat="1" ht="12.75">
      <c r="A2486" s="132"/>
      <c r="B2486" s="133"/>
      <c r="C2486" s="133"/>
    </row>
    <row r="2487" spans="1:3" s="131" customFormat="1" ht="12.75">
      <c r="A2487" s="132"/>
      <c r="B2487" s="133"/>
      <c r="C2487" s="133"/>
    </row>
    <row r="2488" spans="1:3" s="131" customFormat="1" ht="12.75">
      <c r="A2488" s="132"/>
      <c r="B2488" s="133"/>
      <c r="C2488" s="133"/>
    </row>
    <row r="2489" spans="1:3" s="131" customFormat="1" ht="12.75">
      <c r="A2489" s="132"/>
      <c r="B2489" s="133"/>
      <c r="C2489" s="133"/>
    </row>
    <row r="2490" spans="1:3" s="131" customFormat="1" ht="12.75">
      <c r="A2490" s="132"/>
      <c r="B2490" s="133"/>
      <c r="C2490" s="133"/>
    </row>
    <row r="2491" spans="1:3" s="131" customFormat="1" ht="12.75">
      <c r="A2491" s="132"/>
      <c r="B2491" s="133"/>
      <c r="C2491" s="133"/>
    </row>
    <row r="2492" spans="1:3" s="131" customFormat="1" ht="12.75">
      <c r="A2492" s="132"/>
      <c r="B2492" s="133"/>
      <c r="C2492" s="133"/>
    </row>
    <row r="2493" spans="1:3" s="131" customFormat="1" ht="12.75">
      <c r="A2493" s="132"/>
      <c r="B2493" s="133"/>
      <c r="C2493" s="133"/>
    </row>
    <row r="2494" spans="1:3" s="131" customFormat="1" ht="12.75">
      <c r="A2494" s="132"/>
      <c r="B2494" s="133"/>
      <c r="C2494" s="133"/>
    </row>
    <row r="2495" spans="1:3" s="131" customFormat="1" ht="12.75">
      <c r="A2495" s="132"/>
      <c r="B2495" s="133"/>
      <c r="C2495" s="133"/>
    </row>
    <row r="2496" spans="1:3" s="131" customFormat="1" ht="12.75">
      <c r="A2496" s="132"/>
      <c r="B2496" s="133"/>
      <c r="C2496" s="133"/>
    </row>
    <row r="2497" spans="1:3" s="131" customFormat="1" ht="12.75">
      <c r="A2497" s="132"/>
      <c r="B2497" s="133"/>
      <c r="C2497" s="133"/>
    </row>
    <row r="2498" spans="1:3" s="131" customFormat="1" ht="12.75">
      <c r="A2498" s="132"/>
      <c r="B2498" s="133"/>
      <c r="C2498" s="133"/>
    </row>
    <row r="2499" spans="1:3" s="131" customFormat="1" ht="12.75">
      <c r="A2499" s="132"/>
      <c r="B2499" s="133"/>
      <c r="C2499" s="133"/>
    </row>
    <row r="2500" spans="1:3" s="131" customFormat="1" ht="12.75">
      <c r="A2500" s="132"/>
      <c r="B2500" s="133"/>
      <c r="C2500" s="133"/>
    </row>
    <row r="2501" spans="1:3" s="131" customFormat="1" ht="12.75">
      <c r="A2501" s="132"/>
      <c r="B2501" s="133"/>
      <c r="C2501" s="133"/>
    </row>
    <row r="2502" spans="1:3" s="131" customFormat="1" ht="12.75">
      <c r="A2502" s="132"/>
      <c r="B2502" s="133"/>
      <c r="C2502" s="133"/>
    </row>
    <row r="2503" spans="1:3" s="131" customFormat="1" ht="12.75">
      <c r="A2503" s="132"/>
      <c r="B2503" s="133"/>
      <c r="C2503" s="133"/>
    </row>
    <row r="2504" spans="1:3" s="131" customFormat="1" ht="12.75">
      <c r="A2504" s="132"/>
      <c r="B2504" s="133"/>
      <c r="C2504" s="133"/>
    </row>
    <row r="2505" spans="1:3" s="131" customFormat="1" ht="12.75">
      <c r="A2505" s="132"/>
      <c r="B2505" s="133"/>
      <c r="C2505" s="133"/>
    </row>
    <row r="2506" spans="1:3" s="131" customFormat="1" ht="12.75">
      <c r="A2506" s="132"/>
      <c r="B2506" s="133"/>
      <c r="C2506" s="133"/>
    </row>
    <row r="2507" spans="1:3" s="131" customFormat="1" ht="12.75">
      <c r="A2507" s="132"/>
      <c r="B2507" s="133"/>
      <c r="C2507" s="133"/>
    </row>
    <row r="2508" spans="1:3" s="131" customFormat="1" ht="12.75">
      <c r="A2508" s="132"/>
      <c r="B2508" s="133"/>
      <c r="C2508" s="133"/>
    </row>
    <row r="2509" spans="1:3" s="131" customFormat="1" ht="12.75">
      <c r="A2509" s="132"/>
      <c r="B2509" s="133"/>
      <c r="C2509" s="133"/>
    </row>
    <row r="2510" spans="1:3" s="131" customFormat="1" ht="12.75">
      <c r="A2510" s="132"/>
      <c r="B2510" s="133"/>
      <c r="C2510" s="133"/>
    </row>
    <row r="2511" spans="1:3" s="131" customFormat="1" ht="12.75">
      <c r="A2511" s="132"/>
      <c r="B2511" s="133"/>
      <c r="C2511" s="133"/>
    </row>
    <row r="2512" spans="1:3" s="131" customFormat="1" ht="12.75">
      <c r="A2512" s="132"/>
      <c r="B2512" s="133"/>
      <c r="C2512" s="133"/>
    </row>
    <row r="2513" spans="1:3" s="131" customFormat="1" ht="12.75">
      <c r="A2513" s="132"/>
      <c r="B2513" s="133"/>
      <c r="C2513" s="133"/>
    </row>
    <row r="2514" spans="1:3" s="131" customFormat="1" ht="12.75">
      <c r="A2514" s="132"/>
      <c r="B2514" s="133"/>
      <c r="C2514" s="133"/>
    </row>
    <row r="2515" spans="1:3" s="131" customFormat="1" ht="12.75">
      <c r="A2515" s="132"/>
      <c r="B2515" s="133"/>
      <c r="C2515" s="133"/>
    </row>
    <row r="2516" spans="1:3" s="131" customFormat="1" ht="12.75">
      <c r="A2516" s="132"/>
      <c r="B2516" s="133"/>
      <c r="C2516" s="133"/>
    </row>
    <row r="2517" spans="1:3" s="131" customFormat="1" ht="12.75">
      <c r="A2517" s="132"/>
      <c r="B2517" s="133"/>
      <c r="C2517" s="133"/>
    </row>
    <row r="2518" spans="1:3" s="131" customFormat="1" ht="12.75">
      <c r="A2518" s="132"/>
      <c r="B2518" s="133"/>
      <c r="C2518" s="133"/>
    </row>
    <row r="2519" spans="1:3" s="131" customFormat="1" ht="12.75">
      <c r="A2519" s="132"/>
      <c r="B2519" s="133"/>
      <c r="C2519" s="133"/>
    </row>
    <row r="2520" spans="1:3" s="131" customFormat="1" ht="12.75">
      <c r="A2520" s="132"/>
      <c r="B2520" s="133"/>
      <c r="C2520" s="133"/>
    </row>
    <row r="2521" spans="1:3" s="131" customFormat="1" ht="12.75">
      <c r="A2521" s="132"/>
      <c r="B2521" s="133"/>
      <c r="C2521" s="133"/>
    </row>
    <row r="2522" spans="1:3" s="131" customFormat="1" ht="12.75">
      <c r="A2522" s="132"/>
      <c r="B2522" s="133"/>
      <c r="C2522" s="133"/>
    </row>
    <row r="2523" spans="1:3" s="131" customFormat="1" ht="12.75">
      <c r="A2523" s="132"/>
      <c r="B2523" s="133"/>
      <c r="C2523" s="133"/>
    </row>
    <row r="2524" spans="1:3" s="131" customFormat="1" ht="12.75">
      <c r="A2524" s="132"/>
      <c r="B2524" s="133"/>
      <c r="C2524" s="133"/>
    </row>
    <row r="2525" spans="1:3" s="131" customFormat="1" ht="12.75">
      <c r="A2525" s="132"/>
      <c r="B2525" s="133"/>
      <c r="C2525" s="133"/>
    </row>
    <row r="2526" spans="1:3" s="131" customFormat="1" ht="12.75">
      <c r="A2526" s="132"/>
      <c r="B2526" s="133"/>
      <c r="C2526" s="133"/>
    </row>
    <row r="2527" spans="1:3" s="131" customFormat="1" ht="12.75">
      <c r="A2527" s="132"/>
      <c r="B2527" s="133"/>
      <c r="C2527" s="133"/>
    </row>
    <row r="2528" spans="1:3" s="131" customFormat="1" ht="12.75">
      <c r="A2528" s="132"/>
      <c r="B2528" s="133"/>
      <c r="C2528" s="133"/>
    </row>
    <row r="2529" spans="1:3" s="131" customFormat="1" ht="12.75">
      <c r="A2529" s="132"/>
      <c r="B2529" s="133"/>
      <c r="C2529" s="133"/>
    </row>
    <row r="2530" spans="1:3" s="131" customFormat="1" ht="12.75">
      <c r="A2530" s="132"/>
      <c r="B2530" s="133"/>
      <c r="C2530" s="133"/>
    </row>
    <row r="2531" spans="1:3" s="131" customFormat="1" ht="12.75">
      <c r="A2531" s="132"/>
      <c r="B2531" s="133"/>
      <c r="C2531" s="133"/>
    </row>
    <row r="2532" spans="1:3" s="131" customFormat="1" ht="12.75">
      <c r="A2532" s="132"/>
      <c r="B2532" s="133"/>
      <c r="C2532" s="133"/>
    </row>
    <row r="2533" spans="1:3" s="131" customFormat="1" ht="12.75">
      <c r="A2533" s="132"/>
      <c r="B2533" s="133"/>
      <c r="C2533" s="133"/>
    </row>
    <row r="2534" spans="1:3" s="131" customFormat="1" ht="12.75">
      <c r="A2534" s="132"/>
      <c r="B2534" s="133"/>
      <c r="C2534" s="133"/>
    </row>
    <row r="2535" spans="1:3" s="131" customFormat="1" ht="12.75">
      <c r="A2535" s="132"/>
      <c r="B2535" s="133"/>
      <c r="C2535" s="133"/>
    </row>
    <row r="2536" spans="1:3" s="131" customFormat="1" ht="12.75">
      <c r="A2536" s="132"/>
      <c r="B2536" s="133"/>
      <c r="C2536" s="133"/>
    </row>
    <row r="2537" spans="1:3" s="131" customFormat="1" ht="12.75">
      <c r="A2537" s="132"/>
      <c r="B2537" s="133"/>
      <c r="C2537" s="133"/>
    </row>
    <row r="2538" spans="1:3" s="131" customFormat="1" ht="12.75">
      <c r="A2538" s="132"/>
      <c r="B2538" s="133"/>
      <c r="C2538" s="133"/>
    </row>
    <row r="2539" spans="1:3" s="131" customFormat="1" ht="12.75">
      <c r="A2539" s="132"/>
      <c r="B2539" s="133"/>
      <c r="C2539" s="133"/>
    </row>
    <row r="2540" spans="1:3" s="131" customFormat="1" ht="12.75">
      <c r="A2540" s="132"/>
      <c r="B2540" s="133"/>
      <c r="C2540" s="133"/>
    </row>
    <row r="2541" spans="1:3" s="131" customFormat="1" ht="12.75">
      <c r="A2541" s="132"/>
      <c r="B2541" s="133"/>
      <c r="C2541" s="133"/>
    </row>
    <row r="2542" spans="1:3" s="131" customFormat="1" ht="12.75">
      <c r="A2542" s="132"/>
      <c r="B2542" s="133"/>
      <c r="C2542" s="133"/>
    </row>
    <row r="2543" spans="1:3" s="131" customFormat="1" ht="12.75">
      <c r="A2543" s="132"/>
      <c r="B2543" s="133"/>
      <c r="C2543" s="133"/>
    </row>
    <row r="2544" spans="1:3" s="131" customFormat="1" ht="12.75">
      <c r="A2544" s="132"/>
      <c r="B2544" s="133"/>
      <c r="C2544" s="133"/>
    </row>
    <row r="2545" spans="1:3" s="131" customFormat="1" ht="12.75">
      <c r="A2545" s="132"/>
      <c r="B2545" s="133"/>
      <c r="C2545" s="133"/>
    </row>
    <row r="2546" spans="1:3" s="131" customFormat="1" ht="12.75">
      <c r="A2546" s="132"/>
      <c r="B2546" s="133"/>
      <c r="C2546" s="133"/>
    </row>
    <row r="2547" spans="1:3" s="131" customFormat="1" ht="12.75">
      <c r="A2547" s="132"/>
      <c r="B2547" s="133"/>
      <c r="C2547" s="133"/>
    </row>
    <row r="2548" spans="1:3" s="131" customFormat="1" ht="12.75">
      <c r="A2548" s="132"/>
      <c r="B2548" s="133"/>
      <c r="C2548" s="133"/>
    </row>
    <row r="2549" spans="1:3" s="131" customFormat="1" ht="12.75">
      <c r="A2549" s="132"/>
      <c r="B2549" s="133"/>
      <c r="C2549" s="133"/>
    </row>
    <row r="2550" spans="1:3" s="131" customFormat="1" ht="12.75">
      <c r="A2550" s="132"/>
      <c r="B2550" s="133"/>
      <c r="C2550" s="133"/>
    </row>
    <row r="2551" spans="1:3" s="131" customFormat="1" ht="12.75">
      <c r="A2551" s="132"/>
      <c r="B2551" s="133"/>
      <c r="C2551" s="133"/>
    </row>
    <row r="2552" spans="1:3" s="131" customFormat="1" ht="12.75">
      <c r="A2552" s="132"/>
      <c r="B2552" s="133"/>
      <c r="C2552" s="133"/>
    </row>
    <row r="2553" spans="1:3" s="131" customFormat="1" ht="12.75">
      <c r="A2553" s="132"/>
      <c r="B2553" s="133"/>
      <c r="C2553" s="133"/>
    </row>
    <row r="2554" spans="1:3" s="131" customFormat="1" ht="12.75">
      <c r="A2554" s="132"/>
      <c r="B2554" s="133"/>
      <c r="C2554" s="133"/>
    </row>
    <row r="2555" spans="1:3" s="131" customFormat="1" ht="12.75">
      <c r="A2555" s="132"/>
      <c r="B2555" s="133"/>
      <c r="C2555" s="133"/>
    </row>
    <row r="2556" spans="1:3" s="131" customFormat="1" ht="12.75">
      <c r="A2556" s="132"/>
      <c r="B2556" s="133"/>
      <c r="C2556" s="133"/>
    </row>
    <row r="2557" spans="1:3" s="131" customFormat="1" ht="12.75">
      <c r="A2557" s="132"/>
      <c r="B2557" s="133"/>
      <c r="C2557" s="133"/>
    </row>
    <row r="2558" spans="1:3" s="131" customFormat="1" ht="12.75">
      <c r="A2558" s="132"/>
      <c r="B2558" s="133"/>
      <c r="C2558" s="133"/>
    </row>
    <row r="2559" spans="1:3" s="131" customFormat="1" ht="12.75">
      <c r="A2559" s="132"/>
      <c r="B2559" s="133"/>
      <c r="C2559" s="133"/>
    </row>
    <row r="2560" spans="1:3" s="131" customFormat="1" ht="12.75">
      <c r="A2560" s="132"/>
      <c r="B2560" s="133"/>
      <c r="C2560" s="133"/>
    </row>
    <row r="2561" spans="1:3" s="131" customFormat="1" ht="12.75">
      <c r="A2561" s="132"/>
      <c r="B2561" s="133"/>
      <c r="C2561" s="133"/>
    </row>
    <row r="2562" spans="1:3" s="131" customFormat="1" ht="12.75">
      <c r="A2562" s="132"/>
      <c r="B2562" s="133"/>
      <c r="C2562" s="133"/>
    </row>
    <row r="2563" spans="1:3" s="131" customFormat="1" ht="12.75">
      <c r="A2563" s="132"/>
      <c r="B2563" s="133"/>
      <c r="C2563" s="133"/>
    </row>
    <row r="2564" spans="1:3" s="131" customFormat="1" ht="12.75">
      <c r="A2564" s="132"/>
      <c r="B2564" s="133"/>
      <c r="C2564" s="133"/>
    </row>
    <row r="2565" spans="1:3" s="131" customFormat="1" ht="12.75">
      <c r="A2565" s="132"/>
      <c r="B2565" s="133"/>
      <c r="C2565" s="133"/>
    </row>
    <row r="2566" spans="1:3" s="131" customFormat="1" ht="12.75">
      <c r="A2566" s="132"/>
      <c r="B2566" s="133"/>
      <c r="C2566" s="133"/>
    </row>
    <row r="2567" spans="1:3" s="131" customFormat="1" ht="12.75">
      <c r="A2567" s="132"/>
      <c r="B2567" s="133"/>
      <c r="C2567" s="133"/>
    </row>
    <row r="2568" spans="1:3" s="131" customFormat="1" ht="12.75">
      <c r="A2568" s="132"/>
      <c r="B2568" s="133"/>
      <c r="C2568" s="133"/>
    </row>
    <row r="2569" spans="1:3" s="131" customFormat="1" ht="12.75">
      <c r="A2569" s="132"/>
      <c r="B2569" s="133"/>
      <c r="C2569" s="133"/>
    </row>
    <row r="2570" spans="1:3" s="131" customFormat="1" ht="12.75">
      <c r="A2570" s="132"/>
      <c r="B2570" s="133"/>
      <c r="C2570" s="133"/>
    </row>
    <row r="2571" spans="1:3" s="131" customFormat="1" ht="12.75">
      <c r="A2571" s="132"/>
      <c r="B2571" s="133"/>
      <c r="C2571" s="133"/>
    </row>
    <row r="2572" spans="1:3" s="131" customFormat="1" ht="12.75">
      <c r="A2572" s="132"/>
      <c r="B2572" s="133"/>
      <c r="C2572" s="133"/>
    </row>
    <row r="2573" spans="1:3" s="131" customFormat="1" ht="12.75">
      <c r="A2573" s="132"/>
      <c r="B2573" s="133"/>
      <c r="C2573" s="133"/>
    </row>
    <row r="2574" spans="1:3" s="131" customFormat="1" ht="12.75">
      <c r="A2574" s="132"/>
      <c r="B2574" s="133"/>
      <c r="C2574" s="133"/>
    </row>
    <row r="2575" spans="1:3" s="131" customFormat="1" ht="12.75">
      <c r="A2575" s="132"/>
      <c r="B2575" s="133"/>
      <c r="C2575" s="133"/>
    </row>
    <row r="2576" spans="1:3" s="131" customFormat="1" ht="12.75">
      <c r="A2576" s="132"/>
      <c r="B2576" s="133"/>
      <c r="C2576" s="133"/>
    </row>
    <row r="2577" spans="1:3" s="131" customFormat="1" ht="12.75">
      <c r="A2577" s="132"/>
      <c r="B2577" s="133"/>
      <c r="C2577" s="133"/>
    </row>
    <row r="2578" spans="1:3" s="131" customFormat="1" ht="12.75">
      <c r="A2578" s="132"/>
      <c r="B2578" s="133"/>
      <c r="C2578" s="133"/>
    </row>
    <row r="2579" spans="1:3" s="131" customFormat="1" ht="12.75">
      <c r="A2579" s="132"/>
      <c r="B2579" s="133"/>
      <c r="C2579" s="133"/>
    </row>
    <row r="2580" spans="1:3" s="131" customFormat="1" ht="12.75">
      <c r="A2580" s="132"/>
      <c r="B2580" s="133"/>
      <c r="C2580" s="133"/>
    </row>
    <row r="2581" spans="1:3" s="131" customFormat="1" ht="12.75">
      <c r="A2581" s="132"/>
      <c r="B2581" s="133"/>
      <c r="C2581" s="133"/>
    </row>
    <row r="2582" spans="1:3" s="131" customFormat="1" ht="12.75">
      <c r="A2582" s="132"/>
      <c r="B2582" s="133"/>
      <c r="C2582" s="133"/>
    </row>
    <row r="2583" spans="1:3" s="131" customFormat="1" ht="12.75">
      <c r="A2583" s="132"/>
      <c r="B2583" s="133"/>
      <c r="C2583" s="133"/>
    </row>
    <row r="2584" spans="1:3" s="131" customFormat="1" ht="12.75">
      <c r="A2584" s="132"/>
      <c r="B2584" s="133"/>
      <c r="C2584" s="133"/>
    </row>
    <row r="2585" spans="1:11" s="131" customFormat="1" ht="12.75">
      <c r="A2585" s="74"/>
      <c r="B2585" s="69"/>
      <c r="C2585" s="69"/>
      <c r="D2585"/>
      <c r="E2585"/>
      <c r="F2585"/>
      <c r="G2585"/>
      <c r="H2585"/>
      <c r="I2585"/>
      <c r="J2585"/>
      <c r="K2585"/>
    </row>
    <row r="2586" spans="1:11" s="131" customFormat="1" ht="12.75">
      <c r="A2586" s="74"/>
      <c r="B2586" s="69"/>
      <c r="C2586" s="69"/>
      <c r="D2586"/>
      <c r="E2586"/>
      <c r="F2586"/>
      <c r="G2586"/>
      <c r="H2586"/>
      <c r="I2586"/>
      <c r="J2586"/>
      <c r="K2586"/>
    </row>
    <row r="2587" spans="1:11" s="131" customFormat="1" ht="12.75">
      <c r="A2587" s="74"/>
      <c r="B2587" s="69"/>
      <c r="C2587" s="69"/>
      <c r="D2587"/>
      <c r="E2587"/>
      <c r="F2587"/>
      <c r="G2587"/>
      <c r="H2587"/>
      <c r="I2587"/>
      <c r="J2587"/>
      <c r="K2587"/>
    </row>
    <row r="2588" spans="1:11" s="131" customFormat="1" ht="12.75">
      <c r="A2588" s="74"/>
      <c r="B2588" s="69"/>
      <c r="C2588" s="69"/>
      <c r="D2588"/>
      <c r="E2588"/>
      <c r="F2588"/>
      <c r="G2588"/>
      <c r="H2588"/>
      <c r="I2588"/>
      <c r="J2588"/>
      <c r="K2588"/>
    </row>
    <row r="2589" spans="1:11" s="131" customFormat="1" ht="12.75">
      <c r="A2589" s="74"/>
      <c r="B2589" s="69"/>
      <c r="C2589" s="69"/>
      <c r="D2589"/>
      <c r="E2589"/>
      <c r="F2589"/>
      <c r="G2589"/>
      <c r="H2589"/>
      <c r="I2589"/>
      <c r="J2589"/>
      <c r="K2589"/>
    </row>
    <row r="2590" spans="1:11" s="131" customFormat="1" ht="12.75">
      <c r="A2590" s="74"/>
      <c r="B2590" s="69"/>
      <c r="C2590" s="69"/>
      <c r="D2590"/>
      <c r="E2590"/>
      <c r="F2590"/>
      <c r="G2590"/>
      <c r="H2590"/>
      <c r="I2590"/>
      <c r="J2590"/>
      <c r="K2590"/>
    </row>
    <row r="2591" spans="1:11" s="131" customFormat="1" ht="12.75">
      <c r="A2591" s="74"/>
      <c r="B2591" s="69"/>
      <c r="C2591" s="69"/>
      <c r="D2591"/>
      <c r="E2591"/>
      <c r="F2591"/>
      <c r="G2591"/>
      <c r="H2591"/>
      <c r="I2591"/>
      <c r="J2591"/>
      <c r="K2591"/>
    </row>
    <row r="2592" spans="1:11" s="131" customFormat="1" ht="12.75">
      <c r="A2592" s="74"/>
      <c r="B2592" s="69"/>
      <c r="C2592" s="69"/>
      <c r="D2592"/>
      <c r="E2592"/>
      <c r="F2592"/>
      <c r="G2592"/>
      <c r="H2592"/>
      <c r="I2592"/>
      <c r="J2592"/>
      <c r="K2592"/>
    </row>
    <row r="2593" spans="1:11" s="131" customFormat="1" ht="12.75">
      <c r="A2593" s="74"/>
      <c r="B2593" s="69"/>
      <c r="C2593" s="69"/>
      <c r="D2593"/>
      <c r="E2593"/>
      <c r="F2593"/>
      <c r="G2593"/>
      <c r="H2593"/>
      <c r="I2593"/>
      <c r="J2593"/>
      <c r="K2593"/>
    </row>
    <row r="2594" spans="1:11" s="131" customFormat="1" ht="12.75">
      <c r="A2594" s="74"/>
      <c r="B2594" s="69"/>
      <c r="C2594" s="69"/>
      <c r="D2594"/>
      <c r="E2594"/>
      <c r="F2594"/>
      <c r="G2594"/>
      <c r="H2594"/>
      <c r="I2594"/>
      <c r="J2594"/>
      <c r="K2594"/>
    </row>
    <row r="2595" spans="1:11" s="131" customFormat="1" ht="12.75">
      <c r="A2595" s="74"/>
      <c r="B2595" s="69"/>
      <c r="C2595" s="69"/>
      <c r="D2595"/>
      <c r="E2595"/>
      <c r="F2595"/>
      <c r="G2595"/>
      <c r="H2595"/>
      <c r="I2595"/>
      <c r="J2595"/>
      <c r="K2595"/>
    </row>
    <row r="2596" spans="1:11" s="131" customFormat="1" ht="12.75">
      <c r="A2596" s="74"/>
      <c r="B2596" s="69"/>
      <c r="C2596" s="69"/>
      <c r="D2596"/>
      <c r="E2596"/>
      <c r="F2596"/>
      <c r="G2596"/>
      <c r="H2596"/>
      <c r="I2596"/>
      <c r="J2596"/>
      <c r="K2596"/>
    </row>
    <row r="2597" spans="1:11" s="131" customFormat="1" ht="12.75">
      <c r="A2597" s="74"/>
      <c r="B2597" s="69"/>
      <c r="C2597" s="69"/>
      <c r="D2597"/>
      <c r="E2597"/>
      <c r="F2597"/>
      <c r="G2597"/>
      <c r="H2597"/>
      <c r="I2597"/>
      <c r="J2597"/>
      <c r="K2597"/>
    </row>
    <row r="2598" spans="1:11" s="131" customFormat="1" ht="12.75">
      <c r="A2598" s="74"/>
      <c r="B2598" s="69"/>
      <c r="C2598" s="69"/>
      <c r="D2598"/>
      <c r="E2598"/>
      <c r="F2598"/>
      <c r="G2598"/>
      <c r="H2598"/>
      <c r="I2598"/>
      <c r="J2598"/>
      <c r="K2598"/>
    </row>
    <row r="2599" spans="1:11" s="131" customFormat="1" ht="12.75">
      <c r="A2599" s="74"/>
      <c r="B2599" s="69"/>
      <c r="C2599" s="69"/>
      <c r="D2599"/>
      <c r="E2599"/>
      <c r="F2599"/>
      <c r="G2599"/>
      <c r="H2599"/>
      <c r="I2599"/>
      <c r="J2599"/>
      <c r="K2599"/>
    </row>
  </sheetData>
  <sheetProtection password="DFFE" sheet="1"/>
  <mergeCells count="54">
    <mergeCell ref="A477:K477"/>
    <mergeCell ref="A478:K478"/>
    <mergeCell ref="A479:K487"/>
    <mergeCell ref="A474:K474"/>
    <mergeCell ref="B475:D475"/>
    <mergeCell ref="G475:H475"/>
    <mergeCell ref="I475:K475"/>
    <mergeCell ref="A476:K476"/>
    <mergeCell ref="A471:K471"/>
    <mergeCell ref="B472:D472"/>
    <mergeCell ref="G472:H472"/>
    <mergeCell ref="I472:K472"/>
    <mergeCell ref="A473:K473"/>
    <mergeCell ref="A397:B397"/>
    <mergeCell ref="A461:K461"/>
    <mergeCell ref="A462:K468"/>
    <mergeCell ref="A469:K469"/>
    <mergeCell ref="A470:K470"/>
    <mergeCell ref="A18:K18"/>
    <mergeCell ref="B1:I1"/>
    <mergeCell ref="B2:I2"/>
    <mergeCell ref="B3:I3"/>
    <mergeCell ref="B4:I4"/>
    <mergeCell ref="A10:K10"/>
    <mergeCell ref="A11:K11"/>
    <mergeCell ref="A12:K12"/>
    <mergeCell ref="A13:K13"/>
    <mergeCell ref="A14:B17"/>
    <mergeCell ref="C14:K14"/>
    <mergeCell ref="C15:J16"/>
    <mergeCell ref="C17:K17"/>
    <mergeCell ref="A5:K5"/>
    <mergeCell ref="A6:K6"/>
    <mergeCell ref="A7:K7"/>
    <mergeCell ref="A8:K8"/>
    <mergeCell ref="A9:K9"/>
    <mergeCell ref="J3:K3"/>
    <mergeCell ref="J4:K4"/>
    <mergeCell ref="J1:K1"/>
    <mergeCell ref="J2:K2"/>
    <mergeCell ref="A242:C242"/>
    <mergeCell ref="A243:C243"/>
    <mergeCell ref="A234:C234"/>
    <mergeCell ref="A237:C237"/>
    <mergeCell ref="A230:C230"/>
    <mergeCell ref="A231:C231"/>
    <mergeCell ref="A232:C232"/>
    <mergeCell ref="A233:C233"/>
    <mergeCell ref="A244:C244"/>
    <mergeCell ref="A246:C246"/>
    <mergeCell ref="A238:C238"/>
    <mergeCell ref="A239:C239"/>
    <mergeCell ref="A240:C240"/>
    <mergeCell ref="A241:C241"/>
  </mergeCells>
  <printOptions/>
  <pageMargins left="0.4" right="0.4" top="1.75" bottom="0.5" header="0.5" footer="0.3"/>
  <pageSetup fitToHeight="0" fitToWidth="1" horizontalDpi="600" verticalDpi="600" orientation="portrait" scale="65" r:id="rId5"/>
  <headerFooter alignWithMargins="0">
    <oddHeader>&amp;L&amp;6&amp;G&amp;C&amp;"Arial,Bold"&amp;16
CHAPTER 17
ESTIMATING FIRE RESISTANCE TIME
OF UNPROTECTED STEEL BEAMS
QUASI-STEADY-STATE APPROACH&amp;R
&amp;"Arial,Bold"&amp;16Version 1805.1
(SI Units)</oddHeader>
    <oddFooter>&amp;L&amp;F&amp;C&amp;P of &amp;N&amp;R&amp;D&amp;T</oddFooter>
  </headerFooter>
  <rowBreaks count="4" manualBreakCount="4">
    <brk id="247" max="10" man="1"/>
    <brk id="396" max="10" man="1"/>
    <brk id="435" max="10" man="1"/>
    <brk id="487" max="10"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1">
    <pageSetUpPr fitToPage="1"/>
  </sheetPr>
  <dimension ref="A1:O6003"/>
  <sheetViews>
    <sheetView showGridLines="0" showRowColHeaders="0" tabSelected="1" zoomScalePageLayoutView="0" workbookViewId="0" topLeftCell="A1">
      <selection activeCell="B2" sqref="B2:I2"/>
    </sheetView>
  </sheetViews>
  <sheetFormatPr defaultColWidth="9.140625" defaultRowHeight="12.75"/>
  <cols>
    <col min="1" max="1" width="13.140625" style="0" customWidth="1"/>
    <col min="2" max="2" width="12.7109375" style="0" customWidth="1"/>
    <col min="3" max="3" width="22.421875" style="14" customWidth="1"/>
    <col min="4" max="4" width="11.28125" style="0" customWidth="1"/>
    <col min="5" max="5" width="18.7109375" style="0" customWidth="1"/>
    <col min="6" max="6" width="20.421875" style="0" customWidth="1"/>
    <col min="7" max="7" width="11.140625" style="0" customWidth="1"/>
    <col min="8" max="8" width="16.421875" style="0" customWidth="1"/>
    <col min="9" max="9" width="17.7109375" style="0" customWidth="1"/>
    <col min="10" max="10" width="15.57421875" style="0" customWidth="1"/>
    <col min="11" max="11" width="11.7109375" style="0" customWidth="1"/>
    <col min="12" max="12" width="10.28125" style="0" customWidth="1"/>
  </cols>
  <sheetData>
    <row r="1" spans="1:11" ht="20.25">
      <c r="A1" s="205"/>
      <c r="B1" s="294" t="s">
        <v>297</v>
      </c>
      <c r="C1" s="294"/>
      <c r="D1" s="294"/>
      <c r="E1" s="294"/>
      <c r="F1" s="294"/>
      <c r="G1" s="294"/>
      <c r="H1" s="294"/>
      <c r="I1" s="294"/>
      <c r="J1" s="293"/>
      <c r="K1" s="293"/>
    </row>
    <row r="2" spans="1:11" ht="20.25">
      <c r="A2" s="205"/>
      <c r="B2" s="294" t="s">
        <v>298</v>
      </c>
      <c r="C2" s="294"/>
      <c r="D2" s="294"/>
      <c r="E2" s="294"/>
      <c r="F2" s="294"/>
      <c r="G2" s="294"/>
      <c r="H2" s="294"/>
      <c r="I2" s="294"/>
      <c r="J2" s="294"/>
      <c r="K2" s="293"/>
    </row>
    <row r="3" spans="1:11" ht="20.25">
      <c r="A3" s="205"/>
      <c r="B3" s="294" t="s">
        <v>314</v>
      </c>
      <c r="C3" s="294"/>
      <c r="D3" s="294"/>
      <c r="E3" s="294"/>
      <c r="F3" s="294"/>
      <c r="G3" s="294"/>
      <c r="H3" s="294"/>
      <c r="I3" s="294"/>
      <c r="J3" s="292" t="s">
        <v>291</v>
      </c>
      <c r="K3" s="292"/>
    </row>
    <row r="4" spans="1:11" ht="20.25">
      <c r="A4" s="205"/>
      <c r="B4" s="294" t="s">
        <v>216</v>
      </c>
      <c r="C4" s="294"/>
      <c r="D4" s="294"/>
      <c r="E4" s="294"/>
      <c r="F4" s="294"/>
      <c r="G4" s="294"/>
      <c r="H4" s="294"/>
      <c r="I4" s="294"/>
      <c r="J4" s="292" t="s">
        <v>316</v>
      </c>
      <c r="K4" s="292"/>
    </row>
    <row r="5" spans="1:11" ht="12.75">
      <c r="A5" s="293"/>
      <c r="B5" s="293"/>
      <c r="C5" s="293"/>
      <c r="D5" s="293"/>
      <c r="E5" s="293"/>
      <c r="F5" s="293"/>
      <c r="G5" s="293"/>
      <c r="H5" s="293"/>
      <c r="I5" s="293"/>
      <c r="J5" s="293"/>
      <c r="K5" s="293"/>
    </row>
    <row r="6" spans="1:11" ht="18">
      <c r="A6" s="312"/>
      <c r="B6" s="293"/>
      <c r="C6" s="293"/>
      <c r="D6" s="293"/>
      <c r="E6" s="293"/>
      <c r="F6" s="293"/>
      <c r="G6" s="293"/>
      <c r="H6" s="293"/>
      <c r="I6" s="293"/>
      <c r="J6" s="293"/>
      <c r="K6" s="293"/>
    </row>
    <row r="7" spans="1:11" ht="15" customHeight="1">
      <c r="A7" s="313" t="s">
        <v>292</v>
      </c>
      <c r="B7" s="314"/>
      <c r="C7" s="314"/>
      <c r="D7" s="314"/>
      <c r="E7" s="314"/>
      <c r="F7" s="314"/>
      <c r="G7" s="314"/>
      <c r="H7" s="314"/>
      <c r="I7" s="314"/>
      <c r="J7" s="314"/>
      <c r="K7" s="315"/>
    </row>
    <row r="8" spans="1:11" ht="15" customHeight="1">
      <c r="A8" s="316" t="s">
        <v>270</v>
      </c>
      <c r="B8" s="317"/>
      <c r="C8" s="317"/>
      <c r="D8" s="317"/>
      <c r="E8" s="317"/>
      <c r="F8" s="317"/>
      <c r="G8" s="317"/>
      <c r="H8" s="317"/>
      <c r="I8" s="317"/>
      <c r="J8" s="317"/>
      <c r="K8" s="318"/>
    </row>
    <row r="9" spans="1:11" ht="15" customHeight="1">
      <c r="A9" s="319" t="s">
        <v>293</v>
      </c>
      <c r="B9" s="320"/>
      <c r="C9" s="320"/>
      <c r="D9" s="320"/>
      <c r="E9" s="320"/>
      <c r="F9" s="320"/>
      <c r="G9" s="320"/>
      <c r="H9" s="320"/>
      <c r="I9" s="320"/>
      <c r="J9" s="320"/>
      <c r="K9" s="321"/>
    </row>
    <row r="10" spans="1:11" ht="15" customHeight="1">
      <c r="A10" s="323" t="s">
        <v>294</v>
      </c>
      <c r="B10" s="320"/>
      <c r="C10" s="320"/>
      <c r="D10" s="320"/>
      <c r="E10" s="320"/>
      <c r="F10" s="320"/>
      <c r="G10" s="320"/>
      <c r="H10" s="320"/>
      <c r="I10" s="320"/>
      <c r="J10" s="320"/>
      <c r="K10" s="321"/>
    </row>
    <row r="11" spans="1:11" ht="15" customHeight="1">
      <c r="A11" s="324" t="s">
        <v>295</v>
      </c>
      <c r="B11" s="325"/>
      <c r="C11" s="325"/>
      <c r="D11" s="325"/>
      <c r="E11" s="325"/>
      <c r="F11" s="325"/>
      <c r="G11" s="325"/>
      <c r="H11" s="325"/>
      <c r="I11" s="325"/>
      <c r="J11" s="325"/>
      <c r="K11" s="326"/>
    </row>
    <row r="12" spans="1:11" ht="15" customHeight="1">
      <c r="A12" s="293"/>
      <c r="B12" s="293"/>
      <c r="C12" s="293"/>
      <c r="D12" s="293"/>
      <c r="E12" s="293"/>
      <c r="F12" s="293"/>
      <c r="G12" s="293"/>
      <c r="H12" s="293"/>
      <c r="I12" s="293"/>
      <c r="J12" s="293"/>
      <c r="K12" s="293"/>
    </row>
    <row r="13" spans="1:11" ht="15" customHeight="1">
      <c r="A13" s="293"/>
      <c r="B13" s="293"/>
      <c r="C13" s="293"/>
      <c r="D13" s="293"/>
      <c r="E13" s="293"/>
      <c r="F13" s="293"/>
      <c r="G13" s="293"/>
      <c r="H13" s="293"/>
      <c r="I13" s="293"/>
      <c r="J13" s="293"/>
      <c r="K13" s="293"/>
    </row>
    <row r="14" spans="1:11" ht="15" customHeight="1">
      <c r="A14" s="327" t="s">
        <v>296</v>
      </c>
      <c r="B14" s="328"/>
      <c r="C14" s="304"/>
      <c r="D14" s="304"/>
      <c r="E14" s="304"/>
      <c r="F14" s="304"/>
      <c r="G14" s="304"/>
      <c r="H14" s="304"/>
      <c r="I14" s="304"/>
      <c r="J14" s="304"/>
      <c r="K14" s="304"/>
    </row>
    <row r="15" spans="1:11" ht="24.75" customHeight="1">
      <c r="A15" s="328"/>
      <c r="B15" s="328"/>
      <c r="C15" s="305"/>
      <c r="D15" s="306"/>
      <c r="E15" s="306"/>
      <c r="F15" s="306"/>
      <c r="G15" s="306"/>
      <c r="H15" s="306"/>
      <c r="I15" s="306"/>
      <c r="J15" s="307"/>
      <c r="K15" s="197"/>
    </row>
    <row r="16" spans="1:11" ht="24.75" customHeight="1">
      <c r="A16" s="328"/>
      <c r="B16" s="328"/>
      <c r="C16" s="308"/>
      <c r="D16" s="309"/>
      <c r="E16" s="309"/>
      <c r="F16" s="309"/>
      <c r="G16" s="309"/>
      <c r="H16" s="309"/>
      <c r="I16" s="309"/>
      <c r="J16" s="310"/>
      <c r="K16" s="197"/>
    </row>
    <row r="17" spans="1:11" ht="15" customHeight="1">
      <c r="A17" s="328"/>
      <c r="B17" s="328"/>
      <c r="C17" s="311"/>
      <c r="D17" s="311"/>
      <c r="E17" s="311"/>
      <c r="F17" s="311"/>
      <c r="G17" s="311"/>
      <c r="H17" s="311"/>
      <c r="I17" s="311"/>
      <c r="J17" s="311"/>
      <c r="K17" s="311"/>
    </row>
    <row r="18" ht="19.5" customHeight="1"/>
    <row r="19" spans="1:10" ht="24" thickBot="1">
      <c r="A19" s="255" t="s">
        <v>189</v>
      </c>
      <c r="B19" s="106"/>
      <c r="C19" s="107"/>
      <c r="D19" s="106"/>
      <c r="E19" s="106"/>
      <c r="F19" s="106"/>
      <c r="G19" s="106"/>
      <c r="H19" s="106"/>
      <c r="I19" s="106"/>
      <c r="J19" s="31"/>
    </row>
    <row r="20" spans="2:11" ht="15" thickTop="1">
      <c r="B20" s="28" t="s">
        <v>232</v>
      </c>
      <c r="C20" s="29"/>
      <c r="D20" s="28"/>
      <c r="E20" s="28"/>
      <c r="F20" s="28"/>
      <c r="G20" s="28"/>
      <c r="H20" s="28"/>
      <c r="I20" s="139">
        <v>197.618</v>
      </c>
      <c r="J20" s="259" t="s">
        <v>310</v>
      </c>
      <c r="K20" s="5"/>
    </row>
    <row r="21" spans="2:10" ht="15.75">
      <c r="B21" s="1" t="s">
        <v>225</v>
      </c>
      <c r="C21" s="29"/>
      <c r="D21" s="28"/>
      <c r="E21" s="28"/>
      <c r="F21" s="28"/>
      <c r="G21" s="28"/>
      <c r="H21" s="28"/>
      <c r="I21" s="138">
        <v>0.7</v>
      </c>
      <c r="J21" s="260"/>
    </row>
    <row r="22" spans="2:10" ht="15.75" customHeight="1">
      <c r="B22" s="3" t="s">
        <v>190</v>
      </c>
      <c r="I22" s="194">
        <v>600</v>
      </c>
      <c r="J22" s="203" t="s">
        <v>222</v>
      </c>
    </row>
    <row r="23" spans="2:10" ht="15.75" customHeight="1">
      <c r="B23" s="3" t="s">
        <v>217</v>
      </c>
      <c r="C23" s="15"/>
      <c r="D23" s="2"/>
      <c r="E23" s="2"/>
      <c r="F23" s="2"/>
      <c r="G23" s="2"/>
      <c r="H23" s="2"/>
      <c r="I23" s="194">
        <v>7850</v>
      </c>
      <c r="J23" s="261" t="s">
        <v>311</v>
      </c>
    </row>
    <row r="24" spans="2:10" ht="15.75" customHeight="1">
      <c r="B24" s="3" t="s">
        <v>219</v>
      </c>
      <c r="I24" s="194">
        <v>25</v>
      </c>
      <c r="J24" s="203" t="s">
        <v>224</v>
      </c>
    </row>
    <row r="25" spans="2:11" ht="15.75" customHeight="1">
      <c r="B25" s="3" t="s">
        <v>220</v>
      </c>
      <c r="I25" s="195">
        <v>5.669E-08</v>
      </c>
      <c r="J25" s="203" t="s">
        <v>229</v>
      </c>
      <c r="K25" s="250"/>
    </row>
    <row r="26" spans="2:11" ht="15.75" customHeight="1">
      <c r="B26" s="1" t="s">
        <v>272</v>
      </c>
      <c r="C26" s="148"/>
      <c r="D26" s="1"/>
      <c r="I26" s="198">
        <v>25</v>
      </c>
      <c r="J26" s="260" t="s">
        <v>315</v>
      </c>
      <c r="K26" s="204">
        <f>I26+273</f>
        <v>298</v>
      </c>
    </row>
    <row r="27" spans="2:10" ht="16.5" thickBot="1">
      <c r="B27" s="3" t="s">
        <v>221</v>
      </c>
      <c r="C27" s="16"/>
      <c r="D27" s="4"/>
      <c r="E27" s="4"/>
      <c r="F27" s="4"/>
      <c r="G27" s="4"/>
      <c r="H27" s="4"/>
      <c r="I27" s="196">
        <v>345</v>
      </c>
      <c r="J27" s="31"/>
    </row>
    <row r="28" spans="1:12" s="211" customFormat="1" ht="19.5" customHeight="1" thickTop="1">
      <c r="A28" s="251" t="s">
        <v>205</v>
      </c>
      <c r="B28" s="214"/>
      <c r="C28" s="252"/>
      <c r="D28" s="214"/>
      <c r="E28" s="214"/>
      <c r="F28" s="214"/>
      <c r="G28" s="214"/>
      <c r="H28" s="214"/>
      <c r="I28" s="214"/>
      <c r="J28" s="214"/>
      <c r="K28" s="214"/>
      <c r="L28" s="210"/>
    </row>
    <row r="29" spans="2:11" ht="12.75" hidden="1">
      <c r="B29" s="22" t="s">
        <v>0</v>
      </c>
      <c r="C29" s="23" t="s">
        <v>230</v>
      </c>
      <c r="K29" s="6"/>
    </row>
    <row r="30" spans="2:11" ht="12.75" hidden="1">
      <c r="B30" s="22" t="s">
        <v>1</v>
      </c>
      <c r="C30" s="23" t="s">
        <v>231</v>
      </c>
      <c r="J30" s="6"/>
      <c r="K30" s="6"/>
    </row>
    <row r="31" spans="2:11" ht="12.75" hidden="1">
      <c r="B31" s="20"/>
      <c r="C31" s="21"/>
      <c r="J31" s="6"/>
      <c r="K31" s="6"/>
    </row>
    <row r="32" spans="2:11" ht="12.75" hidden="1">
      <c r="B32" s="20" t="s">
        <v>2</v>
      </c>
      <c r="C32" s="36">
        <v>61.623</v>
      </c>
      <c r="J32" s="6"/>
      <c r="K32" s="6"/>
    </row>
    <row r="33" spans="2:11" ht="12.75" hidden="1">
      <c r="B33" s="20" t="s">
        <v>3</v>
      </c>
      <c r="C33" s="36">
        <v>65.768</v>
      </c>
      <c r="G33" s="13" t="s">
        <v>238</v>
      </c>
      <c r="J33" s="6"/>
      <c r="K33" s="6"/>
    </row>
    <row r="34" spans="2:11" ht="12.75" hidden="1">
      <c r="B34" s="20" t="s">
        <v>4</v>
      </c>
      <c r="C34" s="36">
        <v>70.526</v>
      </c>
      <c r="G34" s="59">
        <v>0.3</v>
      </c>
      <c r="I34" s="6"/>
      <c r="J34" s="6"/>
      <c r="K34" s="6"/>
    </row>
    <row r="35" spans="2:11" ht="12.75" hidden="1">
      <c r="B35" s="20" t="s">
        <v>5</v>
      </c>
      <c r="C35" s="36">
        <v>74.59</v>
      </c>
      <c r="G35" s="59">
        <v>0.5</v>
      </c>
      <c r="I35" s="6"/>
      <c r="J35" s="6"/>
      <c r="K35" s="6"/>
    </row>
    <row r="36" spans="2:11" ht="12.75" hidden="1">
      <c r="B36" s="20" t="s">
        <v>6</v>
      </c>
      <c r="C36" s="36">
        <v>79.299</v>
      </c>
      <c r="G36" s="59">
        <v>0.7</v>
      </c>
      <c r="I36" s="6"/>
      <c r="J36" s="6"/>
      <c r="K36" s="6"/>
    </row>
    <row r="37" spans="2:11" ht="12.75" hidden="1">
      <c r="B37" s="20" t="s">
        <v>7</v>
      </c>
      <c r="C37" s="36">
        <v>76.727</v>
      </c>
      <c r="G37" t="s">
        <v>279</v>
      </c>
      <c r="I37" s="6"/>
      <c r="J37" s="6"/>
      <c r="K37" s="6"/>
    </row>
    <row r="38" spans="2:11" ht="12.75" hidden="1">
      <c r="B38" s="20" t="s">
        <v>8</v>
      </c>
      <c r="C38" s="36">
        <v>82.822</v>
      </c>
      <c r="I38" s="6"/>
      <c r="J38" s="6"/>
      <c r="K38" s="6"/>
    </row>
    <row r="39" spans="2:11" ht="12.75" hidden="1">
      <c r="B39" s="20" t="s">
        <v>9</v>
      </c>
      <c r="C39" s="36">
        <v>87.782</v>
      </c>
      <c r="I39" s="6"/>
      <c r="J39" s="6"/>
      <c r="K39" s="6"/>
    </row>
    <row r="40" spans="2:11" ht="12.75" hidden="1">
      <c r="B40" s="20" t="s">
        <v>10</v>
      </c>
      <c r="C40" s="36">
        <v>93.78</v>
      </c>
      <c r="I40" s="6"/>
      <c r="J40" s="6"/>
      <c r="K40" s="6"/>
    </row>
    <row r="41" spans="2:11" ht="12.75" hidden="1">
      <c r="B41" s="20" t="s">
        <v>11</v>
      </c>
      <c r="C41" s="36">
        <v>99.447</v>
      </c>
      <c r="I41" s="6"/>
      <c r="J41" s="6"/>
      <c r="K41" s="6"/>
    </row>
    <row r="42" spans="2:11" ht="12.75" hidden="1">
      <c r="B42" s="20" t="s">
        <v>12</v>
      </c>
      <c r="C42" s="36">
        <v>105.417</v>
      </c>
      <c r="I42" s="6"/>
      <c r="J42" s="6"/>
      <c r="K42" s="6"/>
    </row>
    <row r="43" spans="2:11" ht="12.75" hidden="1">
      <c r="B43" s="20" t="s">
        <v>13</v>
      </c>
      <c r="C43" s="36">
        <v>116.722</v>
      </c>
      <c r="I43" s="6"/>
      <c r="J43" s="6"/>
      <c r="K43" s="6"/>
    </row>
    <row r="44" spans="2:11" ht="12.75" hidden="1">
      <c r="B44" s="20" t="s">
        <v>14</v>
      </c>
      <c r="C44" s="36">
        <v>72.265</v>
      </c>
      <c r="I44" s="6"/>
      <c r="J44" s="6"/>
      <c r="K44" s="6"/>
    </row>
    <row r="45" spans="2:11" ht="12.75" hidden="1">
      <c r="B45" s="20" t="s">
        <v>15</v>
      </c>
      <c r="C45" s="36">
        <v>78.455</v>
      </c>
      <c r="I45" s="6"/>
      <c r="J45" s="6"/>
      <c r="K45" s="6"/>
    </row>
    <row r="46" spans="2:11" ht="12.75" hidden="1">
      <c r="B46" s="20" t="s">
        <v>16</v>
      </c>
      <c r="C46" s="36">
        <v>85.875</v>
      </c>
      <c r="I46" s="6"/>
      <c r="J46" s="6"/>
      <c r="K46" s="6"/>
    </row>
    <row r="47" spans="2:11" ht="12.75" hidden="1">
      <c r="B47" s="20" t="s">
        <v>17</v>
      </c>
      <c r="C47" s="36">
        <v>98.619</v>
      </c>
      <c r="I47" s="6"/>
      <c r="J47" s="6"/>
      <c r="K47" s="6"/>
    </row>
    <row r="48" spans="2:11" ht="12.75" hidden="1">
      <c r="B48" s="20" t="s">
        <v>18</v>
      </c>
      <c r="C48" s="36">
        <v>105.552</v>
      </c>
      <c r="I48" s="6"/>
      <c r="J48" s="6"/>
      <c r="K48" s="6"/>
    </row>
    <row r="49" spans="2:11" ht="12.75" hidden="1">
      <c r="B49" s="20" t="s">
        <v>19</v>
      </c>
      <c r="C49" s="36">
        <v>114.163</v>
      </c>
      <c r="I49" s="6"/>
      <c r="J49" s="6"/>
      <c r="K49" s="6"/>
    </row>
    <row r="50" spans="2:11" ht="12.75" hidden="1">
      <c r="B50" s="20" t="s">
        <v>20</v>
      </c>
      <c r="C50" s="36">
        <v>125.417</v>
      </c>
      <c r="I50" s="6"/>
      <c r="J50" s="6"/>
      <c r="K50" s="6"/>
    </row>
    <row r="51" spans="2:11" ht="12.75" hidden="1">
      <c r="B51" s="20" t="s">
        <v>21</v>
      </c>
      <c r="C51" s="36">
        <v>76.676</v>
      </c>
      <c r="I51" s="6"/>
      <c r="J51" s="6"/>
      <c r="K51" s="6"/>
    </row>
    <row r="52" spans="2:11" ht="12.75" hidden="1">
      <c r="B52" s="20" t="s">
        <v>22</v>
      </c>
      <c r="C52" s="36">
        <v>84.284</v>
      </c>
      <c r="I52" s="6"/>
      <c r="J52" s="6"/>
      <c r="K52" s="6"/>
    </row>
    <row r="53" spans="2:11" ht="12.75" hidden="1">
      <c r="B53" s="20" t="s">
        <v>23</v>
      </c>
      <c r="C53" s="36">
        <v>92.62</v>
      </c>
      <c r="I53" s="6"/>
      <c r="J53" s="6"/>
      <c r="K53" s="6"/>
    </row>
    <row r="54" spans="2:11" ht="12.75" hidden="1">
      <c r="B54" s="20" t="s">
        <v>24</v>
      </c>
      <c r="C54" s="36">
        <v>102.797</v>
      </c>
      <c r="I54" s="6"/>
      <c r="J54" s="6"/>
      <c r="K54" s="6"/>
    </row>
    <row r="55" spans="2:11" ht="12.75" hidden="1">
      <c r="B55" s="20" t="s">
        <v>25</v>
      </c>
      <c r="C55" s="36">
        <v>109.19</v>
      </c>
      <c r="I55" s="6"/>
      <c r="J55" s="6"/>
      <c r="K55" s="6"/>
    </row>
    <row r="56" spans="2:11" ht="12.75" hidden="1">
      <c r="B56" s="20" t="s">
        <v>26</v>
      </c>
      <c r="C56" s="36">
        <v>116.119</v>
      </c>
      <c r="I56" s="6"/>
      <c r="J56" s="6"/>
      <c r="K56" s="6"/>
    </row>
    <row r="57" spans="2:11" ht="12.75" hidden="1">
      <c r="B57" s="20" t="s">
        <v>27</v>
      </c>
      <c r="C57" s="36">
        <v>124.78</v>
      </c>
      <c r="I57" s="6"/>
      <c r="J57" s="6"/>
      <c r="K57" s="6"/>
    </row>
    <row r="58" spans="2:11" ht="12.75" hidden="1">
      <c r="B58" s="20" t="s">
        <v>28</v>
      </c>
      <c r="C58" s="36">
        <v>135.374</v>
      </c>
      <c r="I58" s="6"/>
      <c r="J58" s="6"/>
      <c r="K58" s="6"/>
    </row>
    <row r="59" spans="2:11" ht="12.75" hidden="1">
      <c r="B59" s="20" t="s">
        <v>29</v>
      </c>
      <c r="C59" s="36">
        <v>83.189</v>
      </c>
      <c r="I59" s="6"/>
      <c r="J59" s="6"/>
      <c r="K59" s="6"/>
    </row>
    <row r="60" spans="2:11" ht="12.75" hidden="1">
      <c r="B60" s="20" t="s">
        <v>30</v>
      </c>
      <c r="C60" s="36">
        <v>91.315</v>
      </c>
      <c r="I60" s="6"/>
      <c r="J60" s="6"/>
      <c r="K60" s="6"/>
    </row>
    <row r="61" spans="2:11" ht="12.75" hidden="1">
      <c r="B61" s="20" t="s">
        <v>31</v>
      </c>
      <c r="C61" s="36">
        <v>100.407</v>
      </c>
      <c r="I61" s="6"/>
      <c r="J61" s="6"/>
      <c r="K61" s="6"/>
    </row>
    <row r="62" spans="2:11" ht="12.75" hidden="1">
      <c r="B62" s="20" t="s">
        <v>32</v>
      </c>
      <c r="C62" s="36">
        <v>110.142</v>
      </c>
      <c r="I62" s="6"/>
      <c r="J62" s="6"/>
      <c r="K62" s="6"/>
    </row>
    <row r="63" spans="2:11" ht="12.75" hidden="1">
      <c r="B63" s="20" t="s">
        <v>33</v>
      </c>
      <c r="C63" s="36">
        <v>122.323</v>
      </c>
      <c r="I63" s="6"/>
      <c r="J63" s="6"/>
      <c r="K63" s="6"/>
    </row>
    <row r="64" spans="2:11" ht="12.75" hidden="1">
      <c r="B64" s="20" t="s">
        <v>34</v>
      </c>
      <c r="C64" s="36">
        <v>131.925</v>
      </c>
      <c r="I64" s="6"/>
      <c r="J64" s="6"/>
      <c r="K64" s="6"/>
    </row>
    <row r="65" spans="2:11" ht="12.75" hidden="1">
      <c r="B65" s="20" t="s">
        <v>35</v>
      </c>
      <c r="C65" s="36">
        <v>146.59</v>
      </c>
      <c r="I65" s="6"/>
      <c r="J65" s="6"/>
      <c r="K65" s="6"/>
    </row>
    <row r="66" spans="2:11" ht="12.75" hidden="1">
      <c r="B66" s="20" t="s">
        <v>36</v>
      </c>
      <c r="C66" s="36">
        <v>82.875</v>
      </c>
      <c r="I66" s="6"/>
      <c r="J66" s="6"/>
      <c r="K66" s="6"/>
    </row>
    <row r="67" spans="2:11" ht="12.75" hidden="1">
      <c r="B67" s="20" t="s">
        <v>37</v>
      </c>
      <c r="C67" s="36">
        <v>91.357</v>
      </c>
      <c r="I67" s="6"/>
      <c r="J67" s="6"/>
      <c r="K67" s="6"/>
    </row>
    <row r="68" spans="2:11" ht="12.75" hidden="1">
      <c r="B68" s="20" t="s">
        <v>38</v>
      </c>
      <c r="C68" s="36">
        <v>101.411</v>
      </c>
      <c r="I68" s="6"/>
      <c r="J68" s="6"/>
      <c r="K68" s="6"/>
    </row>
    <row r="69" spans="2:11" ht="12.75" hidden="1">
      <c r="B69" s="20" t="s">
        <v>39</v>
      </c>
      <c r="C69" s="36">
        <v>112.869</v>
      </c>
      <c r="I69" s="6"/>
      <c r="J69" s="6"/>
      <c r="K69" s="6"/>
    </row>
    <row r="70" spans="2:11" ht="12.75" hidden="1">
      <c r="B70" s="20" t="s">
        <v>40</v>
      </c>
      <c r="C70" s="36">
        <v>126.242</v>
      </c>
      <c r="I70" s="6"/>
      <c r="J70" s="6"/>
      <c r="K70" s="6"/>
    </row>
    <row r="71" spans="2:11" ht="12.75" hidden="1">
      <c r="B71" s="20" t="s">
        <v>41</v>
      </c>
      <c r="C71" s="36">
        <v>119.176</v>
      </c>
      <c r="I71" s="6"/>
      <c r="J71" s="6"/>
      <c r="K71" s="6"/>
    </row>
    <row r="72" spans="2:11" ht="12.75" hidden="1">
      <c r="B72" s="20" t="s">
        <v>42</v>
      </c>
      <c r="C72" s="36">
        <v>132.838</v>
      </c>
      <c r="I72" s="6"/>
      <c r="J72" s="6"/>
      <c r="K72" s="6"/>
    </row>
    <row r="73" spans="2:11" ht="12.75" hidden="1">
      <c r="B73" s="20" t="s">
        <v>43</v>
      </c>
      <c r="C73" s="36">
        <v>145.74</v>
      </c>
      <c r="I73" s="6"/>
      <c r="J73" s="6"/>
      <c r="K73" s="6"/>
    </row>
    <row r="74" spans="2:11" ht="12.75" hidden="1">
      <c r="B74" s="20" t="s">
        <v>44</v>
      </c>
      <c r="C74" s="36">
        <v>161.574</v>
      </c>
      <c r="I74" s="6"/>
      <c r="J74" s="6"/>
      <c r="K74" s="6"/>
    </row>
    <row r="75" spans="2:11" ht="12.75" hidden="1">
      <c r="B75" s="20" t="s">
        <v>45</v>
      </c>
      <c r="C75" s="36">
        <v>161.763</v>
      </c>
      <c r="I75" s="6"/>
      <c r="J75" s="6"/>
      <c r="K75" s="6"/>
    </row>
    <row r="76" spans="2:11" ht="12.75" hidden="1">
      <c r="B76" s="20" t="s">
        <v>46</v>
      </c>
      <c r="C76" s="36">
        <v>180.738</v>
      </c>
      <c r="I76" s="6"/>
      <c r="J76" s="6"/>
      <c r="K76" s="6"/>
    </row>
    <row r="77" spans="2:11" ht="12.75" hidden="1">
      <c r="B77" s="20" t="s">
        <v>47</v>
      </c>
      <c r="C77" s="36">
        <v>84.5</v>
      </c>
      <c r="I77" s="6"/>
      <c r="J77" s="6"/>
      <c r="K77" s="6"/>
    </row>
    <row r="78" spans="2:11" ht="12.75" hidden="1">
      <c r="B78" s="20" t="s">
        <v>48</v>
      </c>
      <c r="C78" s="36">
        <v>93.473</v>
      </c>
      <c r="I78" s="6"/>
      <c r="J78" s="6"/>
      <c r="K78" s="6"/>
    </row>
    <row r="79" spans="2:11" ht="12.75" hidden="1">
      <c r="B79" s="20" t="s">
        <v>49</v>
      </c>
      <c r="C79" s="36">
        <v>100.586</v>
      </c>
      <c r="I79" s="6"/>
      <c r="J79" s="6"/>
      <c r="K79" s="6"/>
    </row>
    <row r="80" spans="2:11" ht="12.75" hidden="1">
      <c r="B80" s="20" t="s">
        <v>50</v>
      </c>
      <c r="C80" s="36">
        <v>109.899</v>
      </c>
      <c r="I80" s="6"/>
      <c r="J80" s="6"/>
      <c r="K80" s="6"/>
    </row>
    <row r="81" spans="2:11" ht="12.75" hidden="1">
      <c r="B81" s="20" t="s">
        <v>51</v>
      </c>
      <c r="C81" s="36">
        <v>120.066</v>
      </c>
      <c r="I81" s="6"/>
      <c r="J81" s="6"/>
      <c r="K81" s="6"/>
    </row>
    <row r="82" spans="2:11" ht="12.75" hidden="1">
      <c r="B82" s="20" t="s">
        <v>52</v>
      </c>
      <c r="C82" s="36">
        <v>109.256</v>
      </c>
      <c r="I82" s="6"/>
      <c r="J82" s="6"/>
      <c r="K82" s="6"/>
    </row>
    <row r="83" spans="2:11" ht="12.75" hidden="1">
      <c r="B83" s="20" t="s">
        <v>53</v>
      </c>
      <c r="C83" s="36">
        <v>121.918</v>
      </c>
      <c r="I83" s="6"/>
      <c r="J83" s="6"/>
      <c r="K83" s="6"/>
    </row>
    <row r="84" spans="2:11" ht="12.75" hidden="1">
      <c r="B84" s="20" t="s">
        <v>54</v>
      </c>
      <c r="C84" s="36">
        <v>136.88</v>
      </c>
      <c r="I84" s="6"/>
      <c r="J84" s="6"/>
      <c r="K84" s="6"/>
    </row>
    <row r="85" spans="2:11" ht="12.75" hidden="1">
      <c r="B85" s="20" t="s">
        <v>55</v>
      </c>
      <c r="C85" s="36">
        <v>146.614</v>
      </c>
      <c r="I85" s="6"/>
      <c r="J85" s="6"/>
      <c r="K85" s="6"/>
    </row>
    <row r="86" spans="2:11" ht="12.75" hidden="1">
      <c r="B86" s="20" t="s">
        <v>56</v>
      </c>
      <c r="C86" s="36">
        <v>159.503</v>
      </c>
      <c r="I86" s="6"/>
      <c r="J86" s="6"/>
      <c r="K86" s="6"/>
    </row>
    <row r="87" spans="2:11" ht="12.75" hidden="1">
      <c r="B87" s="20" t="s">
        <v>57</v>
      </c>
      <c r="C87" s="36">
        <v>159.154</v>
      </c>
      <c r="I87" s="6"/>
      <c r="J87" s="6"/>
      <c r="K87" s="6"/>
    </row>
    <row r="88" spans="2:11" ht="12.75" hidden="1">
      <c r="B88" s="20" t="s">
        <v>58</v>
      </c>
      <c r="C88" s="36">
        <v>179.495</v>
      </c>
      <c r="I88" s="6"/>
      <c r="J88" s="6"/>
      <c r="K88" s="6"/>
    </row>
    <row r="89" spans="2:11" ht="12.75" hidden="1">
      <c r="B89" s="20" t="s">
        <v>59</v>
      </c>
      <c r="C89" s="36">
        <v>201.757</v>
      </c>
      <c r="I89" s="6"/>
      <c r="J89" s="6"/>
      <c r="K89" s="6"/>
    </row>
    <row r="90" spans="2:11" ht="12.75" hidden="1">
      <c r="B90" s="20" t="s">
        <v>60</v>
      </c>
      <c r="C90" s="36">
        <v>91.628</v>
      </c>
      <c r="I90" s="6"/>
      <c r="J90" s="6"/>
      <c r="K90" s="6"/>
    </row>
    <row r="91" spans="2:11" ht="12.75" hidden="1">
      <c r="B91" s="20" t="s">
        <v>61</v>
      </c>
      <c r="C91" s="36">
        <v>102.641</v>
      </c>
      <c r="I91" s="6"/>
      <c r="J91" s="6"/>
      <c r="K91" s="6"/>
    </row>
    <row r="92" spans="2:11" ht="12.75" hidden="1">
      <c r="B92" s="20" t="s">
        <v>62</v>
      </c>
      <c r="C92" s="36">
        <v>111.466</v>
      </c>
      <c r="I92" s="6"/>
      <c r="J92" s="6"/>
      <c r="K92" s="6"/>
    </row>
    <row r="93" spans="2:11" ht="12.75" hidden="1">
      <c r="B93" s="20" t="s">
        <v>63</v>
      </c>
      <c r="C93" s="36">
        <v>124.77</v>
      </c>
      <c r="I93" s="6"/>
      <c r="J93" s="6"/>
      <c r="K93" s="6"/>
    </row>
    <row r="94" spans="2:11" ht="12.75" hidden="1">
      <c r="B94" s="20" t="s">
        <v>64</v>
      </c>
      <c r="C94" s="36">
        <v>140.726</v>
      </c>
      <c r="I94" s="6"/>
      <c r="J94" s="6"/>
      <c r="K94" s="6"/>
    </row>
    <row r="95" spans="2:11" ht="12.75" hidden="1">
      <c r="B95" s="20" t="s">
        <v>65</v>
      </c>
      <c r="C95" s="36">
        <v>125.852</v>
      </c>
      <c r="I95" s="6"/>
      <c r="J95" s="6"/>
      <c r="K95" s="6"/>
    </row>
    <row r="96" spans="2:11" ht="12.75" hidden="1">
      <c r="B96" s="20" t="s">
        <v>66</v>
      </c>
      <c r="C96" s="36">
        <v>136.373</v>
      </c>
      <c r="I96" s="6"/>
      <c r="J96" s="6"/>
      <c r="K96" s="6"/>
    </row>
    <row r="97" spans="2:11" ht="12.75" hidden="1">
      <c r="B97" s="20" t="s">
        <v>67</v>
      </c>
      <c r="C97" s="36">
        <v>147.302</v>
      </c>
      <c r="I97" s="6"/>
      <c r="J97" s="6"/>
      <c r="K97" s="6"/>
    </row>
    <row r="98" spans="2:11" ht="12.75" hidden="1">
      <c r="B98" s="20" t="s">
        <v>68</v>
      </c>
      <c r="C98" s="36">
        <v>159.327</v>
      </c>
      <c r="I98" s="6"/>
      <c r="J98" s="6"/>
      <c r="K98" s="6"/>
    </row>
    <row r="99" spans="2:11" ht="12.75" hidden="1">
      <c r="B99" s="20" t="s">
        <v>69</v>
      </c>
      <c r="C99" s="36">
        <v>174.755</v>
      </c>
      <c r="I99" s="6"/>
      <c r="J99" s="6"/>
      <c r="K99" s="6"/>
    </row>
    <row r="100" spans="2:11" ht="12.75" hidden="1">
      <c r="B100" s="20" t="s">
        <v>70</v>
      </c>
      <c r="C100" s="36">
        <v>173.928</v>
      </c>
      <c r="I100" s="6"/>
      <c r="J100" s="6"/>
      <c r="K100" s="6"/>
    </row>
    <row r="101" spans="2:11" ht="12.75" hidden="1">
      <c r="B101" s="20" t="s">
        <v>71</v>
      </c>
      <c r="C101" s="36">
        <v>197.618</v>
      </c>
      <c r="I101" s="6"/>
      <c r="J101" s="6"/>
      <c r="K101" s="6"/>
    </row>
    <row r="102" spans="2:11" ht="12.75" hidden="1">
      <c r="B102" s="20" t="s">
        <v>72</v>
      </c>
      <c r="C102" s="36">
        <v>224.753</v>
      </c>
      <c r="I102" s="6"/>
      <c r="J102" s="6"/>
      <c r="K102" s="6"/>
    </row>
    <row r="103" spans="2:11" ht="12.75" hidden="1">
      <c r="B103" s="20" t="s">
        <v>73</v>
      </c>
      <c r="C103" s="36">
        <v>99.724</v>
      </c>
      <c r="I103" s="6"/>
      <c r="J103" s="6"/>
      <c r="K103" s="6"/>
    </row>
    <row r="104" spans="2:11" ht="12.75" hidden="1">
      <c r="B104" s="20" t="s">
        <v>74</v>
      </c>
      <c r="C104" s="36">
        <v>111.063</v>
      </c>
      <c r="I104" s="6"/>
      <c r="J104" s="6"/>
      <c r="K104" s="6"/>
    </row>
    <row r="105" spans="2:11" ht="12.75" hidden="1">
      <c r="B105" s="20" t="s">
        <v>75</v>
      </c>
      <c r="C105" s="36">
        <v>127.709</v>
      </c>
      <c r="I105" s="6"/>
      <c r="J105" s="6"/>
      <c r="K105" s="6"/>
    </row>
    <row r="106" spans="2:11" ht="12.75" hidden="1">
      <c r="B106" s="20" t="s">
        <v>76</v>
      </c>
      <c r="C106" s="36">
        <v>145.509</v>
      </c>
      <c r="I106" s="6"/>
      <c r="J106" s="6"/>
      <c r="K106" s="6"/>
    </row>
    <row r="107" spans="2:11" ht="12.75" hidden="1">
      <c r="B107" s="20" t="s">
        <v>77</v>
      </c>
      <c r="C107" s="36">
        <v>141.732</v>
      </c>
      <c r="I107" s="6"/>
      <c r="J107" s="6"/>
      <c r="K107" s="6"/>
    </row>
    <row r="108" spans="2:11" ht="12.75" hidden="1">
      <c r="B108" s="20" t="s">
        <v>78</v>
      </c>
      <c r="C108" s="36">
        <v>160.801</v>
      </c>
      <c r="I108" s="6"/>
      <c r="J108" s="6"/>
      <c r="K108" s="6"/>
    </row>
    <row r="109" spans="2:11" ht="12.75" hidden="1">
      <c r="B109" s="20" t="s">
        <v>79</v>
      </c>
      <c r="C109" s="36">
        <v>176.751</v>
      </c>
      <c r="I109" s="6"/>
      <c r="J109" s="6"/>
      <c r="K109" s="6"/>
    </row>
    <row r="110" spans="2:11" ht="12.75" hidden="1">
      <c r="B110" s="20" t="s">
        <v>80</v>
      </c>
      <c r="C110" s="36">
        <v>198.152</v>
      </c>
      <c r="I110" s="6"/>
      <c r="J110" s="6"/>
      <c r="K110" s="6"/>
    </row>
    <row r="111" spans="2:11" ht="12.75" hidden="1">
      <c r="B111" s="20" t="s">
        <v>81</v>
      </c>
      <c r="C111" s="36">
        <v>219.395</v>
      </c>
      <c r="I111" s="6"/>
      <c r="J111" s="6"/>
      <c r="K111" s="6"/>
    </row>
    <row r="112" spans="2:11" ht="12.75" hidden="1">
      <c r="B112" s="20" t="s">
        <v>82</v>
      </c>
      <c r="C112" s="36">
        <v>230.134</v>
      </c>
      <c r="I112" s="6"/>
      <c r="J112" s="6"/>
      <c r="K112" s="6"/>
    </row>
    <row r="113" spans="2:11" ht="12.75" hidden="1">
      <c r="B113" s="20" t="s">
        <v>83</v>
      </c>
      <c r="C113" s="36">
        <v>271.079</v>
      </c>
      <c r="I113" s="6"/>
      <c r="J113" s="6"/>
      <c r="K113" s="6"/>
    </row>
    <row r="114" spans="2:11" ht="12.75" hidden="1">
      <c r="B114" s="20" t="s">
        <v>84</v>
      </c>
      <c r="C114" s="36">
        <v>20.19</v>
      </c>
      <c r="I114" s="6"/>
      <c r="J114" s="6"/>
      <c r="K114" s="6"/>
    </row>
    <row r="115" spans="2:11" ht="12.75" hidden="1">
      <c r="B115" s="20" t="s">
        <v>85</v>
      </c>
      <c r="C115" s="36">
        <v>21.738</v>
      </c>
      <c r="I115" s="6"/>
      <c r="J115" s="6"/>
      <c r="K115" s="6"/>
    </row>
    <row r="116" spans="2:11" ht="12.75" hidden="1">
      <c r="B116" s="20" t="s">
        <v>86</v>
      </c>
      <c r="C116" s="36">
        <v>23.514</v>
      </c>
      <c r="I116" s="6"/>
      <c r="J116" s="6"/>
      <c r="K116" s="6"/>
    </row>
    <row r="117" spans="2:11" ht="12.75" hidden="1">
      <c r="B117" s="20" t="s">
        <v>87</v>
      </c>
      <c r="C117" s="36">
        <v>25.401</v>
      </c>
      <c r="I117" s="6"/>
      <c r="J117" s="6"/>
      <c r="K117" s="6"/>
    </row>
    <row r="118" spans="2:11" ht="12.75" hidden="1">
      <c r="B118" s="20" t="s">
        <v>88</v>
      </c>
      <c r="C118" s="36">
        <v>27.548</v>
      </c>
      <c r="I118" s="6"/>
      <c r="J118" s="6"/>
      <c r="K118" s="6"/>
    </row>
    <row r="119" spans="2:11" ht="12.75" hidden="1">
      <c r="B119" s="20" t="s">
        <v>89</v>
      </c>
      <c r="C119" s="36">
        <v>29.777</v>
      </c>
      <c r="I119" s="6"/>
      <c r="J119" s="6"/>
      <c r="K119" s="6"/>
    </row>
    <row r="120" spans="2:11" ht="12.75" hidden="1">
      <c r="B120" s="20" t="s">
        <v>90</v>
      </c>
      <c r="C120" s="36">
        <v>31.613</v>
      </c>
      <c r="I120" s="6"/>
      <c r="J120" s="6"/>
      <c r="K120" s="6"/>
    </row>
    <row r="121" spans="2:11" ht="12.75" hidden="1">
      <c r="B121" s="20" t="s">
        <v>91</v>
      </c>
      <c r="C121" s="36">
        <v>33.448</v>
      </c>
      <c r="I121" s="6"/>
      <c r="J121" s="6"/>
      <c r="K121" s="6"/>
    </row>
    <row r="122" spans="2:11" ht="12.75" hidden="1">
      <c r="B122" s="20" t="s">
        <v>92</v>
      </c>
      <c r="C122" s="36">
        <v>35.552</v>
      </c>
      <c r="I122" s="6"/>
      <c r="J122" s="6"/>
      <c r="K122" s="6"/>
    </row>
    <row r="123" spans="2:11" ht="12.75" hidden="1">
      <c r="B123" s="20" t="s">
        <v>93</v>
      </c>
      <c r="C123" s="36">
        <v>37.912</v>
      </c>
      <c r="I123" s="6"/>
      <c r="J123" s="6"/>
      <c r="K123" s="6"/>
    </row>
    <row r="124" spans="2:11" ht="12.75" hidden="1">
      <c r="B124" s="20" t="s">
        <v>94</v>
      </c>
      <c r="C124" s="36">
        <v>41.498</v>
      </c>
      <c r="I124" s="6"/>
      <c r="J124" s="6"/>
      <c r="K124" s="6"/>
    </row>
    <row r="125" spans="2:11" ht="12.75" hidden="1">
      <c r="B125" s="20" t="s">
        <v>95</v>
      </c>
      <c r="C125" s="36">
        <v>45.061</v>
      </c>
      <c r="I125" s="6"/>
      <c r="J125" s="6"/>
      <c r="K125" s="6"/>
    </row>
    <row r="126" spans="2:11" ht="12.75" hidden="1">
      <c r="B126" s="20" t="s">
        <v>96</v>
      </c>
      <c r="C126" s="36">
        <v>49.155</v>
      </c>
      <c r="I126" s="6"/>
      <c r="J126" s="6"/>
      <c r="K126" s="6"/>
    </row>
    <row r="127" spans="2:11" ht="12.75" hidden="1">
      <c r="B127" s="20" t="s">
        <v>97</v>
      </c>
      <c r="C127" s="36">
        <v>53.739</v>
      </c>
      <c r="I127" s="6"/>
      <c r="J127" s="6"/>
      <c r="K127" s="6"/>
    </row>
    <row r="128" spans="2:11" ht="12.75" hidden="1">
      <c r="B128" s="20" t="s">
        <v>98</v>
      </c>
      <c r="C128" s="36">
        <v>58.852</v>
      </c>
      <c r="I128" s="6"/>
      <c r="J128" s="6"/>
      <c r="K128" s="6"/>
    </row>
    <row r="129" spans="2:11" ht="12.75" hidden="1">
      <c r="B129" s="20" t="s">
        <v>99</v>
      </c>
      <c r="C129" s="36">
        <v>63.782</v>
      </c>
      <c r="I129" s="6"/>
      <c r="J129" s="6"/>
      <c r="K129" s="6"/>
    </row>
    <row r="130" spans="2:11" ht="12.75" hidden="1">
      <c r="B130" s="20" t="s">
        <v>100</v>
      </c>
      <c r="C130" s="36">
        <v>69.452</v>
      </c>
      <c r="I130" s="6"/>
      <c r="J130" s="6"/>
      <c r="K130" s="6"/>
    </row>
    <row r="131" spans="2:11" ht="12.75" hidden="1">
      <c r="B131" s="20" t="s">
        <v>101</v>
      </c>
      <c r="C131" s="36">
        <v>76.796</v>
      </c>
      <c r="I131" s="6"/>
      <c r="J131" s="6"/>
      <c r="K131" s="6"/>
    </row>
    <row r="132" spans="2:11" ht="12.75" hidden="1">
      <c r="B132" s="20" t="s">
        <v>102</v>
      </c>
      <c r="C132" s="36">
        <v>83.166</v>
      </c>
      <c r="I132" s="6"/>
      <c r="J132" s="6"/>
      <c r="K132" s="6"/>
    </row>
    <row r="133" spans="2:11" ht="12.75" hidden="1">
      <c r="B133" s="20" t="s">
        <v>103</v>
      </c>
      <c r="C133" s="36">
        <v>88.207</v>
      </c>
      <c r="I133" s="6"/>
      <c r="J133" s="6"/>
      <c r="K133" s="6"/>
    </row>
    <row r="134" spans="2:11" ht="12.75" hidden="1">
      <c r="B134" s="20" t="s">
        <v>104</v>
      </c>
      <c r="C134" s="36">
        <v>96.429</v>
      </c>
      <c r="I134" s="6"/>
      <c r="J134" s="6"/>
      <c r="K134" s="6"/>
    </row>
    <row r="135" spans="2:11" ht="12.75" hidden="1">
      <c r="B135" s="20" t="s">
        <v>105</v>
      </c>
      <c r="C135" s="36">
        <v>105.819</v>
      </c>
      <c r="I135" s="6"/>
      <c r="J135" s="6"/>
      <c r="K135" s="6"/>
    </row>
    <row r="136" spans="2:11" ht="12.75" hidden="1">
      <c r="B136" s="20" t="s">
        <v>106</v>
      </c>
      <c r="C136" s="36">
        <v>115.824</v>
      </c>
      <c r="I136" s="6"/>
      <c r="J136" s="6"/>
      <c r="K136" s="6"/>
    </row>
    <row r="137" spans="2:11" ht="12.75" hidden="1">
      <c r="B137" s="20" t="s">
        <v>107</v>
      </c>
      <c r="C137" s="36">
        <v>126.638</v>
      </c>
      <c r="I137" s="6"/>
      <c r="J137" s="6"/>
      <c r="K137" s="6"/>
    </row>
    <row r="138" spans="2:11" ht="12.75" hidden="1">
      <c r="B138" s="20" t="s">
        <v>108</v>
      </c>
      <c r="C138" s="36">
        <v>111.282</v>
      </c>
      <c r="I138" s="6"/>
      <c r="J138" s="6"/>
      <c r="K138" s="6"/>
    </row>
    <row r="139" spans="2:11" ht="12.75" hidden="1">
      <c r="B139" s="20" t="s">
        <v>109</v>
      </c>
      <c r="C139" s="36">
        <v>122.3</v>
      </c>
      <c r="I139" s="6"/>
      <c r="J139" s="6"/>
      <c r="K139" s="6"/>
    </row>
    <row r="140" spans="2:11" ht="12.75" hidden="1">
      <c r="B140" s="20" t="s">
        <v>110</v>
      </c>
      <c r="C140" s="36">
        <v>132.657</v>
      </c>
      <c r="I140" s="6"/>
      <c r="J140" s="6"/>
      <c r="K140" s="6"/>
    </row>
    <row r="141" spans="2:11" ht="12.75" hidden="1">
      <c r="B141" s="20" t="s">
        <v>111</v>
      </c>
      <c r="C141" s="36">
        <v>147.385</v>
      </c>
      <c r="I141" s="6"/>
      <c r="J141" s="6"/>
      <c r="K141" s="6"/>
    </row>
    <row r="142" spans="2:11" ht="12.75" hidden="1">
      <c r="B142" s="20" t="s">
        <v>112</v>
      </c>
      <c r="C142" s="36">
        <v>149.758</v>
      </c>
      <c r="I142" s="6"/>
      <c r="J142" s="6"/>
      <c r="K142" s="6"/>
    </row>
    <row r="143" spans="2:11" ht="12.75" hidden="1">
      <c r="B143" s="20" t="s">
        <v>113</v>
      </c>
      <c r="C143" s="36">
        <v>164.796</v>
      </c>
      <c r="I143" s="6"/>
      <c r="J143" s="6"/>
      <c r="K143" s="6"/>
    </row>
    <row r="144" spans="2:11" ht="12.75" hidden="1">
      <c r="B144" s="20" t="s">
        <v>114</v>
      </c>
      <c r="C144" s="36">
        <v>183.383</v>
      </c>
      <c r="I144" s="6"/>
      <c r="J144" s="6"/>
      <c r="K144" s="6"/>
    </row>
    <row r="145" spans="2:11" ht="12.75" hidden="1">
      <c r="B145" s="20" t="s">
        <v>115</v>
      </c>
      <c r="C145" s="36">
        <v>192.14</v>
      </c>
      <c r="I145" s="6"/>
      <c r="J145" s="6"/>
      <c r="K145" s="6"/>
    </row>
    <row r="146" spans="2:11" ht="12.75" hidden="1">
      <c r="B146" s="20" t="s">
        <v>116</v>
      </c>
      <c r="C146" s="36">
        <v>214.055</v>
      </c>
      <c r="I146" s="6"/>
      <c r="J146" s="6"/>
      <c r="K146" s="6"/>
    </row>
    <row r="147" spans="2:11" ht="12.75" hidden="1">
      <c r="B147" s="20" t="s">
        <v>117</v>
      </c>
      <c r="C147" s="36">
        <v>240.491</v>
      </c>
      <c r="I147" s="6"/>
      <c r="J147" s="6"/>
      <c r="K147" s="6"/>
    </row>
    <row r="148" spans="2:11" ht="12.75" hidden="1">
      <c r="B148" s="20" t="s">
        <v>118</v>
      </c>
      <c r="C148" s="36">
        <v>242.722</v>
      </c>
      <c r="I148" s="6"/>
      <c r="J148" s="6"/>
      <c r="K148" s="6"/>
    </row>
    <row r="149" spans="2:11" ht="12.75" hidden="1">
      <c r="B149" s="20" t="s">
        <v>119</v>
      </c>
      <c r="C149" s="36">
        <v>285.236</v>
      </c>
      <c r="I149" s="6"/>
      <c r="J149" s="6"/>
      <c r="K149" s="6"/>
    </row>
    <row r="150" spans="2:11" ht="12.75" hidden="1">
      <c r="B150" s="20" t="s">
        <v>120</v>
      </c>
      <c r="C150" s="36">
        <v>33.325</v>
      </c>
      <c r="I150" s="6"/>
      <c r="J150" s="6"/>
      <c r="K150" s="6"/>
    </row>
    <row r="151" spans="2:11" ht="12.75" hidden="1">
      <c r="B151" s="20" t="s">
        <v>121</v>
      </c>
      <c r="C151" s="36">
        <v>36.176</v>
      </c>
      <c r="I151" s="6"/>
      <c r="J151" s="6"/>
      <c r="K151" s="6"/>
    </row>
    <row r="152" spans="2:11" ht="12.75" hidden="1">
      <c r="B152" s="20" t="s">
        <v>122</v>
      </c>
      <c r="C152" s="36">
        <v>39.034</v>
      </c>
      <c r="I152" s="6"/>
      <c r="J152" s="6"/>
      <c r="K152" s="6"/>
    </row>
    <row r="153" spans="2:11" ht="12.75" hidden="1">
      <c r="B153" s="20" t="s">
        <v>123</v>
      </c>
      <c r="C153" s="36">
        <v>42.531</v>
      </c>
      <c r="I153" s="6"/>
      <c r="J153" s="6"/>
      <c r="K153" s="6"/>
    </row>
    <row r="154" spans="2:11" ht="12.75" hidden="1">
      <c r="B154" s="20" t="s">
        <v>124</v>
      </c>
      <c r="C154" s="36">
        <v>46.005</v>
      </c>
      <c r="I154" s="6"/>
      <c r="J154" s="6"/>
      <c r="K154" s="6"/>
    </row>
    <row r="155" spans="2:11" ht="12.75" hidden="1">
      <c r="B155" s="20" t="s">
        <v>125</v>
      </c>
      <c r="C155" s="36">
        <v>49.831</v>
      </c>
      <c r="I155" s="6"/>
      <c r="J155" s="6"/>
      <c r="K155" s="6"/>
    </row>
    <row r="156" spans="2:11" ht="12.75" hidden="1">
      <c r="B156" s="20" t="s">
        <v>126</v>
      </c>
      <c r="C156" s="36">
        <v>54.554</v>
      </c>
      <c r="I156" s="6"/>
      <c r="J156" s="6"/>
      <c r="K156" s="6"/>
    </row>
    <row r="157" spans="2:11" ht="12.75" hidden="1">
      <c r="B157" s="20" t="s">
        <v>127</v>
      </c>
      <c r="C157" s="36">
        <v>60.173</v>
      </c>
      <c r="I157" s="6"/>
      <c r="J157" s="6"/>
      <c r="K157" s="6"/>
    </row>
    <row r="158" spans="2:11" ht="12.75" hidden="1">
      <c r="B158" s="20" t="s">
        <v>128</v>
      </c>
      <c r="C158" s="36">
        <v>66.586</v>
      </c>
      <c r="I158" s="6"/>
      <c r="J158" s="6"/>
      <c r="K158" s="6"/>
    </row>
    <row r="159" spans="2:11" ht="12.75" hidden="1">
      <c r="B159" s="20" t="s">
        <v>129</v>
      </c>
      <c r="C159" s="36">
        <v>73.846</v>
      </c>
      <c r="I159" s="6"/>
      <c r="J159" s="6"/>
      <c r="K159" s="6"/>
    </row>
    <row r="160" spans="2:11" ht="12.75" hidden="1">
      <c r="B160" s="20" t="s">
        <v>130</v>
      </c>
      <c r="C160" s="36">
        <v>82.644</v>
      </c>
      <c r="I160" s="6"/>
      <c r="J160" s="6"/>
      <c r="K160" s="6"/>
    </row>
    <row r="161" spans="2:11" ht="12.75" hidden="1">
      <c r="B161" s="20" t="s">
        <v>131</v>
      </c>
      <c r="C161" s="36">
        <v>92.671</v>
      </c>
      <c r="I161" s="6"/>
      <c r="J161" s="6"/>
      <c r="K161" s="6"/>
    </row>
    <row r="162" spans="2:11" ht="12.75" hidden="1">
      <c r="B162" s="20" t="s">
        <v>132</v>
      </c>
      <c r="C162" s="36">
        <v>101.86</v>
      </c>
      <c r="I162" s="6"/>
      <c r="J162" s="6"/>
      <c r="K162" s="6"/>
    </row>
    <row r="163" spans="2:11" ht="12.75" hidden="1">
      <c r="B163" s="20" t="s">
        <v>133</v>
      </c>
      <c r="C163" s="36">
        <v>111.543</v>
      </c>
      <c r="I163" s="6"/>
      <c r="J163" s="6"/>
      <c r="K163" s="6"/>
    </row>
    <row r="164" spans="2:11" ht="12.75" hidden="1">
      <c r="B164" s="20" t="s">
        <v>134</v>
      </c>
      <c r="C164" s="36">
        <v>122.421</v>
      </c>
      <c r="I164" s="6"/>
      <c r="J164" s="6"/>
      <c r="K164" s="6"/>
    </row>
    <row r="165" spans="2:11" ht="12.75" hidden="1">
      <c r="B165" s="20" t="s">
        <v>135</v>
      </c>
      <c r="C165" s="36">
        <v>133.97</v>
      </c>
      <c r="I165" s="6"/>
      <c r="J165" s="6"/>
      <c r="K165" s="6"/>
    </row>
    <row r="166" spans="2:11" ht="12.75" hidden="1">
      <c r="B166" s="20" t="s">
        <v>136</v>
      </c>
      <c r="C166" s="36">
        <v>147.298</v>
      </c>
      <c r="I166" s="6"/>
      <c r="J166" s="6"/>
      <c r="K166" s="6"/>
    </row>
    <row r="167" spans="2:11" ht="12.75" hidden="1">
      <c r="B167" s="20" t="s">
        <v>137</v>
      </c>
      <c r="C167" s="36">
        <v>147.522</v>
      </c>
      <c r="I167" s="6"/>
      <c r="J167" s="6"/>
      <c r="K167" s="6"/>
    </row>
    <row r="168" spans="2:11" ht="12.75" hidden="1">
      <c r="B168" s="20" t="s">
        <v>138</v>
      </c>
      <c r="C168" s="36">
        <v>160.029</v>
      </c>
      <c r="I168" s="6"/>
      <c r="J168" s="6"/>
      <c r="K168" s="6"/>
    </row>
    <row r="169" spans="2:11" ht="12.75" hidden="1">
      <c r="B169" s="20" t="s">
        <v>139</v>
      </c>
      <c r="C169" s="36">
        <v>149.874</v>
      </c>
      <c r="I169" s="6"/>
      <c r="J169" s="6"/>
      <c r="K169" s="6"/>
    </row>
    <row r="170" spans="2:11" ht="12.75" hidden="1">
      <c r="B170" s="20" t="s">
        <v>140</v>
      </c>
      <c r="C170" s="36">
        <v>165.921</v>
      </c>
      <c r="I170" s="6"/>
      <c r="J170" s="6"/>
      <c r="K170" s="6"/>
    </row>
    <row r="171" spans="2:11" ht="12.75" hidden="1">
      <c r="B171" s="20" t="s">
        <v>141</v>
      </c>
      <c r="C171" s="36">
        <v>184.539</v>
      </c>
      <c r="I171" s="6"/>
      <c r="J171" s="6"/>
      <c r="K171" s="6"/>
    </row>
    <row r="172" spans="2:11" ht="12.75" hidden="1">
      <c r="B172" s="20" t="s">
        <v>142</v>
      </c>
      <c r="C172" s="36">
        <v>193.563</v>
      </c>
      <c r="I172" s="6"/>
      <c r="J172" s="6"/>
      <c r="K172" s="6"/>
    </row>
    <row r="173" spans="2:11" ht="12.75" hidden="1">
      <c r="B173" s="20" t="s">
        <v>143</v>
      </c>
      <c r="C173" s="36">
        <v>225.023</v>
      </c>
      <c r="I173" s="6"/>
      <c r="J173" s="6"/>
      <c r="K173" s="6"/>
    </row>
    <row r="174" spans="2:11" ht="12.75" hidden="1">
      <c r="B174" s="20" t="s">
        <v>144</v>
      </c>
      <c r="C174" s="36">
        <v>257.012</v>
      </c>
      <c r="I174" s="6"/>
      <c r="J174" s="6"/>
      <c r="K174" s="6"/>
    </row>
    <row r="175" spans="2:11" ht="12.75" hidden="1">
      <c r="B175" s="20" t="s">
        <v>145</v>
      </c>
      <c r="C175" s="36">
        <v>244.362</v>
      </c>
      <c r="I175" s="6"/>
      <c r="J175" s="6"/>
      <c r="K175" s="6"/>
    </row>
    <row r="176" spans="2:11" ht="12.75" hidden="1">
      <c r="B176" s="20" t="s">
        <v>146</v>
      </c>
      <c r="C176" s="36">
        <v>281.811</v>
      </c>
      <c r="I176" s="6"/>
      <c r="J176" s="6"/>
      <c r="K176" s="6"/>
    </row>
    <row r="177" spans="2:11" ht="12.75" hidden="1">
      <c r="B177" s="20" t="s">
        <v>147</v>
      </c>
      <c r="C177" s="36">
        <v>330.174</v>
      </c>
      <c r="I177" s="6"/>
      <c r="J177" s="6"/>
      <c r="K177" s="6"/>
    </row>
    <row r="178" spans="2:11" ht="12.75" hidden="1">
      <c r="B178" s="20" t="s">
        <v>148</v>
      </c>
      <c r="C178" s="36">
        <v>371.934</v>
      </c>
      <c r="I178" s="6"/>
      <c r="J178" s="6"/>
      <c r="K178" s="6"/>
    </row>
    <row r="179" spans="2:11" ht="12.75" hidden="1">
      <c r="B179" s="20" t="s">
        <v>149</v>
      </c>
      <c r="C179" s="36">
        <v>75.234</v>
      </c>
      <c r="I179" s="6"/>
      <c r="J179" s="6"/>
      <c r="K179" s="6"/>
    </row>
    <row r="180" spans="2:11" ht="12.75" hidden="1">
      <c r="B180" s="20" t="s">
        <v>150</v>
      </c>
      <c r="C180" s="36">
        <v>83.293</v>
      </c>
      <c r="I180" s="6"/>
      <c r="J180" s="6"/>
      <c r="K180" s="6"/>
    </row>
    <row r="181" spans="2:11" ht="12.75" hidden="1">
      <c r="B181" s="20" t="s">
        <v>151</v>
      </c>
      <c r="C181" s="36">
        <v>93.531</v>
      </c>
      <c r="I181" s="6"/>
      <c r="J181" s="6"/>
      <c r="K181" s="6"/>
    </row>
    <row r="182" spans="2:11" ht="12.75" hidden="1">
      <c r="B182" s="20" t="s">
        <v>152</v>
      </c>
      <c r="C182" s="36">
        <v>106.09</v>
      </c>
      <c r="I182" s="6"/>
      <c r="J182" s="6"/>
      <c r="K182" s="6"/>
    </row>
    <row r="183" spans="2:11" ht="12.75" hidden="1">
      <c r="B183" s="20" t="s">
        <v>153</v>
      </c>
      <c r="C183" s="36">
        <v>118.858</v>
      </c>
      <c r="I183" s="6"/>
      <c r="J183" s="6"/>
      <c r="K183" s="6"/>
    </row>
    <row r="184" spans="2:11" ht="12.75" hidden="1">
      <c r="B184" s="20" t="s">
        <v>154</v>
      </c>
      <c r="C184" s="36">
        <v>134.037</v>
      </c>
      <c r="I184" s="6"/>
      <c r="J184" s="6"/>
      <c r="K184" s="6"/>
    </row>
    <row r="185" spans="2:11" ht="12.75" hidden="1">
      <c r="B185" s="20" t="s">
        <v>155</v>
      </c>
      <c r="C185" s="36">
        <v>148.41</v>
      </c>
      <c r="I185" s="6"/>
      <c r="J185" s="6"/>
      <c r="K185" s="6"/>
    </row>
    <row r="186" spans="2:11" ht="12.75" hidden="1">
      <c r="B186" s="20" t="s">
        <v>156</v>
      </c>
      <c r="C186" s="36">
        <v>162.073</v>
      </c>
      <c r="I186" s="6"/>
      <c r="J186" s="6"/>
      <c r="K186" s="6"/>
    </row>
    <row r="187" spans="2:11" ht="12.75" hidden="1">
      <c r="B187" s="20" t="s">
        <v>157</v>
      </c>
      <c r="C187" s="36">
        <v>152.685</v>
      </c>
      <c r="I187" s="6"/>
      <c r="J187" s="6"/>
      <c r="K187" s="6"/>
    </row>
    <row r="188" spans="2:11" ht="12.75" hidden="1">
      <c r="B188" s="20" t="s">
        <v>158</v>
      </c>
      <c r="C188" s="36">
        <v>175.111</v>
      </c>
      <c r="I188" s="6"/>
      <c r="J188" s="6"/>
      <c r="K188" s="6"/>
    </row>
    <row r="189" spans="2:11" ht="12.75" hidden="1">
      <c r="B189" s="20" t="s">
        <v>159</v>
      </c>
      <c r="C189" s="36">
        <v>205.649</v>
      </c>
      <c r="I189" s="6"/>
      <c r="J189" s="6"/>
      <c r="K189" s="6"/>
    </row>
    <row r="190" spans="2:11" ht="12.75" hidden="1">
      <c r="B190" s="20" t="s">
        <v>160</v>
      </c>
      <c r="C190" s="36">
        <v>194.089</v>
      </c>
      <c r="I190" s="6"/>
      <c r="J190" s="6"/>
      <c r="K190" s="6"/>
    </row>
    <row r="191" spans="2:11" ht="12.75" hidden="1">
      <c r="B191" s="20" t="s">
        <v>161</v>
      </c>
      <c r="C191" s="36">
        <v>223.597</v>
      </c>
      <c r="I191" s="6"/>
      <c r="J191" s="6"/>
      <c r="K191" s="6"/>
    </row>
    <row r="192" spans="2:11" ht="12.75" hidden="1">
      <c r="B192" s="20" t="s">
        <v>162</v>
      </c>
      <c r="C192" s="36">
        <v>260</v>
      </c>
      <c r="I192" s="6"/>
      <c r="J192" s="6"/>
      <c r="K192" s="6"/>
    </row>
    <row r="193" spans="2:11" ht="12.75" hidden="1">
      <c r="B193" s="20" t="s">
        <v>163</v>
      </c>
      <c r="C193" s="36">
        <v>252.613</v>
      </c>
      <c r="I193" s="6"/>
      <c r="J193" s="6"/>
      <c r="K193" s="6"/>
    </row>
    <row r="194" spans="2:11" ht="12.75" hidden="1">
      <c r="B194" s="20" t="s">
        <v>164</v>
      </c>
      <c r="C194" s="36">
        <v>282.297</v>
      </c>
      <c r="I194" s="6"/>
      <c r="J194" s="6"/>
      <c r="K194" s="6"/>
    </row>
    <row r="195" spans="2:11" ht="12.75" hidden="1">
      <c r="B195" s="20" t="s">
        <v>165</v>
      </c>
      <c r="C195" s="36">
        <v>317.103</v>
      </c>
      <c r="I195" s="6"/>
      <c r="J195" s="6"/>
      <c r="K195" s="6"/>
    </row>
    <row r="196" spans="2:11" ht="12.75" hidden="1">
      <c r="B196" s="20" t="s">
        <v>166</v>
      </c>
      <c r="C196" s="36">
        <v>391.476</v>
      </c>
      <c r="I196" s="6"/>
      <c r="J196" s="6"/>
      <c r="K196" s="6"/>
    </row>
    <row r="197" spans="2:11" ht="12.75" hidden="1">
      <c r="B197" s="20" t="s">
        <v>167</v>
      </c>
      <c r="C197" s="36">
        <v>99.884</v>
      </c>
      <c r="I197" s="6"/>
      <c r="J197" s="6"/>
      <c r="K197" s="6"/>
    </row>
    <row r="198" spans="2:11" ht="12.75" hidden="1">
      <c r="B198" s="20" t="s">
        <v>168</v>
      </c>
      <c r="C198" s="36">
        <v>113.644</v>
      </c>
      <c r="I198" s="6"/>
      <c r="J198" s="6"/>
      <c r="K198" s="6"/>
    </row>
    <row r="199" spans="2:11" ht="12.75" hidden="1">
      <c r="B199" s="20" t="s">
        <v>169</v>
      </c>
      <c r="C199" s="36">
        <v>135.813</v>
      </c>
      <c r="I199" s="6"/>
      <c r="J199" s="6"/>
      <c r="K199" s="6"/>
    </row>
    <row r="200" spans="2:11" ht="12.75" hidden="1">
      <c r="B200" s="20" t="s">
        <v>170</v>
      </c>
      <c r="C200" s="36">
        <v>161.72</v>
      </c>
      <c r="I200" s="6"/>
      <c r="J200" s="6"/>
      <c r="K200" s="6"/>
    </row>
    <row r="201" spans="2:11" ht="12.75" hidden="1">
      <c r="B201" s="20" t="s">
        <v>171</v>
      </c>
      <c r="C201" s="36">
        <v>182.371</v>
      </c>
      <c r="I201" s="6"/>
      <c r="J201" s="6"/>
      <c r="K201" s="6"/>
    </row>
    <row r="202" spans="2:11" ht="12.75" hidden="1">
      <c r="B202" s="20" t="s">
        <v>172</v>
      </c>
      <c r="C202" s="36">
        <v>204.44</v>
      </c>
      <c r="I202" s="6"/>
      <c r="J202" s="6"/>
      <c r="K202" s="6"/>
    </row>
    <row r="203" spans="2:11" ht="12.75" hidden="1">
      <c r="B203" s="20" t="s">
        <v>173</v>
      </c>
      <c r="C203" s="36">
        <v>198.95</v>
      </c>
      <c r="I203" s="6"/>
      <c r="J203" s="6"/>
      <c r="K203" s="6"/>
    </row>
    <row r="204" spans="2:11" ht="12.75" hidden="1">
      <c r="B204" s="20" t="s">
        <v>174</v>
      </c>
      <c r="C204" s="36">
        <v>229.937</v>
      </c>
      <c r="I204" s="6"/>
      <c r="J204" s="6"/>
      <c r="K204" s="6"/>
    </row>
    <row r="205" spans="2:11" ht="12.75" hidden="1">
      <c r="B205" s="20" t="s">
        <v>175</v>
      </c>
      <c r="C205" s="36">
        <v>237.371</v>
      </c>
      <c r="I205" s="6"/>
      <c r="J205" s="6"/>
      <c r="K205" s="6"/>
    </row>
    <row r="206" spans="2:11" ht="12.75" hidden="1">
      <c r="B206" s="20" t="s">
        <v>176</v>
      </c>
      <c r="C206" s="36">
        <v>275.591</v>
      </c>
      <c r="I206" s="6"/>
      <c r="J206" s="6"/>
      <c r="K206" s="6"/>
    </row>
    <row r="207" spans="2:11" ht="12.75" hidden="1">
      <c r="B207" s="20" t="s">
        <v>177</v>
      </c>
      <c r="C207" s="36">
        <v>281.886</v>
      </c>
      <c r="I207" s="6"/>
      <c r="J207" s="6"/>
      <c r="K207" s="6"/>
    </row>
    <row r="208" spans="2:11" ht="12.75" hidden="1">
      <c r="B208" s="20" t="s">
        <v>178</v>
      </c>
      <c r="C208" s="36">
        <v>323.163</v>
      </c>
      <c r="I208" s="6"/>
      <c r="J208" s="6"/>
      <c r="K208" s="6"/>
    </row>
    <row r="209" spans="2:11" ht="12.75" hidden="1">
      <c r="B209" s="20" t="s">
        <v>179</v>
      </c>
      <c r="C209" s="36">
        <v>414.982</v>
      </c>
      <c r="I209" s="6"/>
      <c r="J209" s="6"/>
      <c r="K209" s="6"/>
    </row>
    <row r="210" spans="2:11" ht="12.75" hidden="1">
      <c r="B210" s="20" t="s">
        <v>180</v>
      </c>
      <c r="C210" s="36">
        <v>195.456</v>
      </c>
      <c r="I210" s="6"/>
      <c r="J210" s="6"/>
      <c r="K210" s="6"/>
    </row>
    <row r="211" spans="2:11" ht="12.75" hidden="1">
      <c r="B211" s="20" t="s">
        <v>181</v>
      </c>
      <c r="C211" s="36">
        <v>241.184</v>
      </c>
      <c r="I211" s="6"/>
      <c r="J211" s="6"/>
      <c r="K211" s="6"/>
    </row>
    <row r="212" spans="2:11" ht="12.75" hidden="1">
      <c r="B212" s="20" t="s">
        <v>182</v>
      </c>
      <c r="C212" s="36">
        <v>315.316</v>
      </c>
      <c r="I212" s="6"/>
      <c r="J212" s="6"/>
      <c r="K212" s="6"/>
    </row>
    <row r="213" spans="2:11" ht="12.75" hidden="1">
      <c r="B213" s="20" t="s">
        <v>183</v>
      </c>
      <c r="C213" s="36">
        <v>233.895</v>
      </c>
      <c r="I213" s="6"/>
      <c r="J213" s="6"/>
      <c r="K213" s="6"/>
    </row>
    <row r="214" spans="2:11" ht="12.75" hidden="1">
      <c r="B214" s="20" t="s">
        <v>184</v>
      </c>
      <c r="C214" s="36">
        <v>306.088</v>
      </c>
      <c r="I214" s="6"/>
      <c r="J214" s="6"/>
      <c r="K214" s="6"/>
    </row>
    <row r="215" spans="2:11" ht="12.75" hidden="1">
      <c r="B215" s="20" t="s">
        <v>185</v>
      </c>
      <c r="C215" s="36">
        <v>399.871</v>
      </c>
      <c r="I215" s="6"/>
      <c r="J215" s="6"/>
      <c r="K215" s="6"/>
    </row>
    <row r="216" spans="2:11" ht="12.75" hidden="1">
      <c r="B216" s="20" t="s">
        <v>186</v>
      </c>
      <c r="C216" s="36">
        <v>212.343</v>
      </c>
      <c r="I216" s="6"/>
      <c r="J216" s="6"/>
      <c r="K216" s="6"/>
    </row>
    <row r="217" spans="2:11" ht="12.75" hidden="1">
      <c r="B217" s="20" t="s">
        <v>187</v>
      </c>
      <c r="C217" s="36">
        <v>248.503</v>
      </c>
      <c r="I217" s="6"/>
      <c r="J217" s="6"/>
      <c r="K217" s="6"/>
    </row>
    <row r="218" spans="2:11" ht="12.75" hidden="1">
      <c r="B218" s="20" t="s">
        <v>188</v>
      </c>
      <c r="C218" s="36">
        <v>247</v>
      </c>
      <c r="I218" s="6"/>
      <c r="J218" s="6"/>
      <c r="K218" s="6"/>
    </row>
    <row r="219" spans="2:11" ht="12.75" hidden="1">
      <c r="B219" s="20" t="s">
        <v>277</v>
      </c>
      <c r="C219" s="36" t="s">
        <v>278</v>
      </c>
      <c r="I219" s="6"/>
      <c r="J219" s="6"/>
      <c r="K219" s="6"/>
    </row>
    <row r="220" spans="2:11" ht="12.75">
      <c r="B220" s="33"/>
      <c r="C220" s="34"/>
      <c r="I220" s="6"/>
      <c r="J220" s="6"/>
      <c r="K220" s="6"/>
    </row>
    <row r="221" spans="2:11" ht="15">
      <c r="B221" s="140" t="s">
        <v>204</v>
      </c>
      <c r="C221" s="141"/>
      <c r="D221" s="6"/>
      <c r="E221" s="6"/>
      <c r="F221" s="6"/>
      <c r="I221" s="6"/>
      <c r="J221" s="6"/>
      <c r="K221" s="6"/>
    </row>
    <row r="222" spans="3:11" ht="12.75">
      <c r="C222" s="6"/>
      <c r="D222" s="6"/>
      <c r="E222" s="6"/>
      <c r="F222" s="6"/>
      <c r="I222" s="6"/>
      <c r="J222" s="6"/>
      <c r="K222" s="6"/>
    </row>
    <row r="223" spans="2:11" ht="15">
      <c r="B223" s="104" t="s">
        <v>263</v>
      </c>
      <c r="C223" s="6"/>
      <c r="D223" s="6"/>
      <c r="E223" s="6"/>
      <c r="F223" s="6"/>
      <c r="I223" s="6"/>
      <c r="J223" s="6"/>
      <c r="K223" s="6"/>
    </row>
    <row r="224" spans="2:11" ht="12.75">
      <c r="B224" s="18"/>
      <c r="C224" s="6"/>
      <c r="D224" s="6"/>
      <c r="E224" s="6"/>
      <c r="F224" s="6"/>
      <c r="I224" s="6"/>
      <c r="J224" s="6"/>
      <c r="K224" s="6"/>
    </row>
    <row r="225" spans="2:11" ht="13.5" thickBot="1">
      <c r="B225" s="19"/>
      <c r="C225" s="6"/>
      <c r="D225" s="6"/>
      <c r="E225" s="6"/>
      <c r="F225" s="7"/>
      <c r="G225" s="7"/>
      <c r="H225" s="7"/>
      <c r="I225" s="7"/>
      <c r="J225" s="7"/>
      <c r="K225" s="6"/>
    </row>
    <row r="226" spans="1:11" s="211" customFormat="1" ht="19.5" customHeight="1" thickTop="1">
      <c r="A226" s="251" t="s">
        <v>242</v>
      </c>
      <c r="B226" s="256"/>
      <c r="C226" s="215"/>
      <c r="D226" s="215"/>
      <c r="E226" s="215"/>
      <c r="F226" s="218"/>
      <c r="G226" s="218"/>
      <c r="H226" s="218"/>
      <c r="I226" s="218"/>
      <c r="J226" s="218"/>
      <c r="K226" s="215"/>
    </row>
    <row r="227" spans="2:11" ht="13.5" thickBot="1">
      <c r="B227" s="19"/>
      <c r="C227" s="6"/>
      <c r="D227" s="6"/>
      <c r="E227" s="6"/>
      <c r="F227" s="6"/>
      <c r="I227" s="7"/>
      <c r="J227" s="6"/>
      <c r="K227" s="6"/>
    </row>
    <row r="228" spans="1:11" ht="16.5">
      <c r="A228" s="298"/>
      <c r="B228" s="299"/>
      <c r="C228" s="300"/>
      <c r="D228" s="116" t="s">
        <v>208</v>
      </c>
      <c r="E228" s="140" t="s">
        <v>271</v>
      </c>
      <c r="F228" s="142"/>
      <c r="I228" s="7"/>
      <c r="J228" s="6"/>
      <c r="K228" s="6"/>
    </row>
    <row r="229" spans="1:11" ht="14.25">
      <c r="A229" s="301" t="s">
        <v>207</v>
      </c>
      <c r="B229" s="302"/>
      <c r="C229" s="303"/>
      <c r="D229" s="51" t="s">
        <v>209</v>
      </c>
      <c r="E229" s="48"/>
      <c r="I229" s="7"/>
      <c r="J229" s="6"/>
      <c r="K229" s="6"/>
    </row>
    <row r="230" spans="1:11" ht="15.75" thickBot="1">
      <c r="A230" s="280"/>
      <c r="B230" s="281"/>
      <c r="C230" s="282"/>
      <c r="D230" s="52" t="s">
        <v>191</v>
      </c>
      <c r="E230" s="104" t="s">
        <v>259</v>
      </c>
      <c r="F230" s="6"/>
      <c r="I230" s="7"/>
      <c r="J230" s="6"/>
      <c r="K230" s="6"/>
    </row>
    <row r="231" spans="1:11" ht="12.75">
      <c r="A231" s="283" t="s">
        <v>211</v>
      </c>
      <c r="B231" s="284"/>
      <c r="C231" s="285"/>
      <c r="D231" s="53">
        <v>0.3</v>
      </c>
      <c r="F231" s="6"/>
      <c r="I231" s="7"/>
      <c r="J231" s="6"/>
      <c r="K231" s="6"/>
    </row>
    <row r="232" spans="1:11" ht="12.75">
      <c r="A232" s="295" t="s">
        <v>236</v>
      </c>
      <c r="B232" s="296"/>
      <c r="C232" s="297"/>
      <c r="D232" s="54" t="s">
        <v>191</v>
      </c>
      <c r="F232" s="6"/>
      <c r="I232" s="7"/>
      <c r="J232" s="6"/>
      <c r="K232" s="6"/>
    </row>
    <row r="233" spans="1:11" ht="12.75">
      <c r="A233" s="55" t="s">
        <v>237</v>
      </c>
      <c r="B233" s="56"/>
      <c r="C233" s="57"/>
      <c r="D233" s="54">
        <v>0.3</v>
      </c>
      <c r="F233" s="6"/>
      <c r="I233" s="7"/>
      <c r="J233" s="6"/>
      <c r="K233" s="6"/>
    </row>
    <row r="234" spans="1:11" ht="12.75">
      <c r="A234" s="55" t="s">
        <v>260</v>
      </c>
      <c r="B234" s="56"/>
      <c r="C234" s="57"/>
      <c r="D234" s="58"/>
      <c r="E234" s="49"/>
      <c r="F234" s="6"/>
      <c r="I234" s="7"/>
      <c r="J234" s="6"/>
      <c r="K234" s="6"/>
    </row>
    <row r="235" spans="1:11" ht="12.75">
      <c r="A235" s="283" t="s">
        <v>212</v>
      </c>
      <c r="B235" s="284"/>
      <c r="C235" s="285"/>
      <c r="D235" s="53"/>
      <c r="E235" s="49"/>
      <c r="F235" s="6"/>
      <c r="I235" s="7"/>
      <c r="J235" s="6"/>
      <c r="K235" s="6"/>
    </row>
    <row r="236" spans="1:11" ht="12.75">
      <c r="A236" s="283" t="s">
        <v>255</v>
      </c>
      <c r="B236" s="284"/>
      <c r="C236" s="285"/>
      <c r="D236" s="53">
        <v>0.5</v>
      </c>
      <c r="E236" s="49"/>
      <c r="F236" s="6"/>
      <c r="I236" s="7"/>
      <c r="J236" s="6"/>
      <c r="K236" s="6"/>
    </row>
    <row r="237" spans="1:11" ht="12.75">
      <c r="A237" s="283" t="s">
        <v>213</v>
      </c>
      <c r="B237" s="284"/>
      <c r="C237" s="285"/>
      <c r="D237" s="63"/>
      <c r="E237" s="49"/>
      <c r="F237" s="6"/>
      <c r="I237" s="7"/>
      <c r="J237" s="6"/>
      <c r="K237" s="6"/>
    </row>
    <row r="238" spans="1:11" ht="12.75">
      <c r="A238" s="289" t="s">
        <v>212</v>
      </c>
      <c r="B238" s="290"/>
      <c r="C238" s="291"/>
      <c r="D238" s="54"/>
      <c r="E238" s="49"/>
      <c r="F238" s="6"/>
      <c r="I238" s="7"/>
      <c r="J238" s="6"/>
      <c r="K238" s="6"/>
    </row>
    <row r="239" spans="1:11" ht="12.75">
      <c r="A239" s="289" t="s">
        <v>255</v>
      </c>
      <c r="B239" s="290"/>
      <c r="C239" s="291"/>
      <c r="D239" s="54">
        <v>0.7</v>
      </c>
      <c r="E239" s="49"/>
      <c r="F239" s="6"/>
      <c r="I239" s="7"/>
      <c r="J239" s="6"/>
      <c r="K239" s="6"/>
    </row>
    <row r="240" spans="1:11" ht="12.75">
      <c r="A240" s="289" t="s">
        <v>214</v>
      </c>
      <c r="B240" s="290"/>
      <c r="C240" s="291"/>
      <c r="D240" s="64"/>
      <c r="E240" s="49"/>
      <c r="F240" s="6"/>
      <c r="I240" s="7"/>
      <c r="J240" s="6"/>
      <c r="K240" s="6"/>
    </row>
    <row r="241" spans="1:11" ht="12.75">
      <c r="A241" s="283" t="s">
        <v>212</v>
      </c>
      <c r="B241" s="284"/>
      <c r="C241" s="285"/>
      <c r="D241" s="53"/>
      <c r="E241" s="49"/>
      <c r="F241" s="6"/>
      <c r="I241" s="7"/>
      <c r="J241" s="6"/>
      <c r="K241" s="6"/>
    </row>
    <row r="242" spans="1:11" ht="12.75">
      <c r="A242" s="283" t="s">
        <v>215</v>
      </c>
      <c r="B242" s="284"/>
      <c r="C242" s="285"/>
      <c r="D242" s="53">
        <v>0.7</v>
      </c>
      <c r="E242" s="49"/>
      <c r="F242" s="6"/>
      <c r="I242" s="7"/>
      <c r="J242" s="6"/>
      <c r="K242" s="6"/>
    </row>
    <row r="243" spans="1:11" ht="12.75">
      <c r="A243" s="164" t="s">
        <v>210</v>
      </c>
      <c r="B243" s="165"/>
      <c r="C243" s="166"/>
      <c r="D243" s="54">
        <v>0.7</v>
      </c>
      <c r="E243" s="49"/>
      <c r="F243" s="6"/>
      <c r="I243" s="7"/>
      <c r="J243" s="6"/>
      <c r="K243" s="6"/>
    </row>
    <row r="244" spans="1:11" ht="13.5" thickBot="1">
      <c r="A244" s="369" t="s">
        <v>277</v>
      </c>
      <c r="B244" s="370"/>
      <c r="C244" s="371"/>
      <c r="D244" s="168" t="s">
        <v>278</v>
      </c>
      <c r="E244" s="49"/>
      <c r="F244" s="6"/>
      <c r="I244" s="7"/>
      <c r="J244" s="6"/>
      <c r="K244" s="6"/>
    </row>
    <row r="245" spans="1:11" ht="12.75">
      <c r="A245" s="61"/>
      <c r="B245" s="61"/>
      <c r="C245" s="61"/>
      <c r="D245" s="62"/>
      <c r="E245" s="49"/>
      <c r="F245" s="6"/>
      <c r="I245" s="7"/>
      <c r="J245" s="6"/>
      <c r="K245" s="6"/>
    </row>
    <row r="246" spans="8:11" ht="13.5" thickBot="1">
      <c r="H246" s="7"/>
      <c r="I246" s="7"/>
      <c r="J246" s="7"/>
      <c r="K246" s="7"/>
    </row>
    <row r="247" spans="1:11" s="211" customFormat="1" ht="19.5" customHeight="1" thickTop="1">
      <c r="A247" s="251" t="s">
        <v>262</v>
      </c>
      <c r="B247" s="214"/>
      <c r="C247" s="252"/>
      <c r="D247" s="214"/>
      <c r="E247" s="214"/>
      <c r="F247" s="214"/>
      <c r="G247" s="214"/>
      <c r="H247" s="218"/>
      <c r="I247" s="218"/>
      <c r="J247" s="218"/>
      <c r="K247" s="218"/>
    </row>
    <row r="248" spans="1:11" s="211" customFormat="1" ht="19.5" customHeight="1">
      <c r="A248" s="253" t="s">
        <v>216</v>
      </c>
      <c r="B248" s="210"/>
      <c r="C248" s="254"/>
      <c r="E248" s="210"/>
      <c r="F248" s="210"/>
      <c r="G248" s="210"/>
      <c r="H248" s="210"/>
      <c r="I248" s="253"/>
      <c r="J248" s="210"/>
      <c r="K248" s="221"/>
    </row>
    <row r="249" spans="2:11" ht="12.75">
      <c r="B249" s="9" t="s">
        <v>269</v>
      </c>
      <c r="C249" s="135"/>
      <c r="D249" s="136"/>
      <c r="E249" s="135"/>
      <c r="F249" s="7"/>
      <c r="G249" s="7"/>
      <c r="H249" s="7"/>
      <c r="I249" s="7"/>
      <c r="J249" s="7"/>
      <c r="K249" s="7"/>
    </row>
    <row r="250" spans="2:11" ht="12.75">
      <c r="B250" s="7"/>
      <c r="C250" s="7"/>
      <c r="D250" s="7"/>
      <c r="E250" s="60"/>
      <c r="F250" s="60"/>
      <c r="G250" s="60"/>
      <c r="H250" s="7"/>
      <c r="I250" s="7"/>
      <c r="J250" s="7"/>
      <c r="K250" s="7"/>
    </row>
    <row r="251" spans="2:11" s="225" customFormat="1" ht="24.75" customHeight="1">
      <c r="B251" s="257" t="s">
        <v>309</v>
      </c>
      <c r="C251" s="258"/>
      <c r="E251" s="226"/>
      <c r="F251" s="226"/>
      <c r="G251" s="226"/>
      <c r="H251" s="226"/>
      <c r="I251" s="226"/>
      <c r="J251" s="226"/>
      <c r="K251" s="226"/>
    </row>
    <row r="252" spans="2:11" ht="15" customHeight="1">
      <c r="B252" s="10"/>
      <c r="C252" s="16"/>
      <c r="I252" s="7"/>
      <c r="J252" s="7"/>
      <c r="K252" s="7"/>
    </row>
    <row r="253" spans="3:11" ht="15" customHeight="1">
      <c r="C253" s="263" t="s">
        <v>192</v>
      </c>
      <c r="D253" s="14"/>
      <c r="I253" s="7"/>
      <c r="J253" s="7"/>
      <c r="K253" s="7"/>
    </row>
    <row r="254" spans="4:11" ht="15" customHeight="1">
      <c r="D254" s="10" t="s">
        <v>196</v>
      </c>
      <c r="I254" s="7"/>
      <c r="J254" s="7"/>
      <c r="K254" s="7"/>
    </row>
    <row r="255" spans="3:11" ht="15" customHeight="1">
      <c r="C255"/>
      <c r="D255" s="2" t="s">
        <v>234</v>
      </c>
      <c r="I255" s="7"/>
      <c r="J255" s="7"/>
      <c r="K255" s="7"/>
    </row>
    <row r="256" spans="3:11" ht="15" customHeight="1">
      <c r="C256"/>
      <c r="D256" s="35" t="s">
        <v>226</v>
      </c>
      <c r="I256" s="7"/>
      <c r="J256" s="7"/>
      <c r="K256" s="7"/>
    </row>
    <row r="257" spans="3:11" ht="15" customHeight="1">
      <c r="C257"/>
      <c r="D257" s="3" t="s">
        <v>261</v>
      </c>
      <c r="I257" s="7"/>
      <c r="J257" s="7"/>
      <c r="K257" s="7"/>
    </row>
    <row r="258" spans="3:11" ht="15" customHeight="1">
      <c r="C258"/>
      <c r="D258" s="3" t="s">
        <v>227</v>
      </c>
      <c r="I258" s="7"/>
      <c r="J258" s="7"/>
      <c r="K258" s="7"/>
    </row>
    <row r="259" spans="3:11" ht="15" customHeight="1">
      <c r="C259"/>
      <c r="D259" s="10" t="s">
        <v>285</v>
      </c>
      <c r="I259" s="7"/>
      <c r="J259" s="7"/>
      <c r="K259" s="7"/>
    </row>
    <row r="260" spans="3:11" ht="15" customHeight="1">
      <c r="C260"/>
      <c r="D260" s="10" t="s">
        <v>228</v>
      </c>
      <c r="I260" s="7"/>
      <c r="J260" s="7"/>
      <c r="K260" s="7"/>
    </row>
    <row r="261" spans="3:11" ht="15" customHeight="1">
      <c r="C261"/>
      <c r="D261" s="2" t="s">
        <v>257</v>
      </c>
      <c r="G261" s="8"/>
      <c r="H261" s="8"/>
      <c r="I261" s="7"/>
      <c r="J261" s="7"/>
      <c r="K261" s="7"/>
    </row>
    <row r="262" spans="3:11" ht="15" customHeight="1">
      <c r="C262"/>
      <c r="D262" s="2" t="s">
        <v>193</v>
      </c>
      <c r="I262" s="7"/>
      <c r="J262" s="7"/>
      <c r="K262" s="7"/>
    </row>
    <row r="263" spans="3:11" ht="15" customHeight="1">
      <c r="C263"/>
      <c r="D263" s="10" t="s">
        <v>194</v>
      </c>
      <c r="F263" s="2"/>
      <c r="G263" s="2"/>
      <c r="H263" s="2"/>
      <c r="I263" s="7"/>
      <c r="J263" s="7"/>
      <c r="K263" s="7"/>
    </row>
    <row r="264" spans="3:11" ht="15" customHeight="1">
      <c r="C264"/>
      <c r="D264" s="10"/>
      <c r="F264" s="2"/>
      <c r="G264" s="2"/>
      <c r="H264" s="2"/>
      <c r="I264" s="7"/>
      <c r="J264" s="7"/>
      <c r="K264" s="7"/>
    </row>
    <row r="265" spans="2:11" s="206" customFormat="1" ht="24.75" customHeight="1">
      <c r="B265" s="264" t="s">
        <v>195</v>
      </c>
      <c r="C265" s="265"/>
      <c r="I265" s="231"/>
      <c r="J265" s="231"/>
      <c r="K265" s="231"/>
    </row>
    <row r="266" spans="2:11" ht="13.5" thickBot="1">
      <c r="B266" s="149" t="s">
        <v>273</v>
      </c>
      <c r="C266" s="262">
        <v>30</v>
      </c>
      <c r="D266" s="17" t="s">
        <v>251</v>
      </c>
      <c r="G266" s="2"/>
      <c r="H266" s="2"/>
      <c r="I266" s="7"/>
      <c r="J266" s="7"/>
      <c r="K266" s="7"/>
    </row>
    <row r="267" spans="3:11" ht="17.25" thickBot="1" thickTop="1">
      <c r="C267" s="147" t="s">
        <v>274</v>
      </c>
      <c r="D267" s="3"/>
      <c r="E267" s="11"/>
      <c r="F267" s="11"/>
      <c r="G267" s="13"/>
      <c r="I267" s="7"/>
      <c r="J267" s="7"/>
      <c r="K267" s="7"/>
    </row>
    <row r="268" spans="9:11" ht="13.5" thickTop="1">
      <c r="I268" s="7"/>
      <c r="J268" s="7"/>
      <c r="K268" s="7"/>
    </row>
    <row r="269" spans="2:6" ht="15.75">
      <c r="B269" s="3" t="s">
        <v>286</v>
      </c>
      <c r="C269" s="25"/>
      <c r="E269" s="3"/>
      <c r="F269" s="3"/>
    </row>
    <row r="270" spans="6:15" ht="12.75">
      <c r="F270" s="188"/>
      <c r="O270" s="250">
        <v>8</v>
      </c>
    </row>
    <row r="271" spans="3:10" s="239" customFormat="1" ht="24.75" customHeight="1">
      <c r="C271" s="266" t="s">
        <v>312</v>
      </c>
      <c r="D271" s="265"/>
      <c r="F271" s="188" t="s">
        <v>302</v>
      </c>
      <c r="G271" s="26"/>
      <c r="H271" s="26"/>
      <c r="I271" s="26"/>
      <c r="J271" s="26"/>
    </row>
    <row r="272" ht="12.75">
      <c r="F272" s="26"/>
    </row>
    <row r="273" spans="3:13" ht="12.75">
      <c r="C273" s="263" t="s">
        <v>192</v>
      </c>
      <c r="G273" s="245" t="s">
        <v>288</v>
      </c>
      <c r="H273" s="245"/>
      <c r="I273" s="245"/>
      <c r="J273" s="245"/>
      <c r="K273" s="245"/>
      <c r="L273" s="270"/>
      <c r="M273" s="11"/>
    </row>
    <row r="274" spans="4:13" ht="15.75">
      <c r="D274" s="2" t="s">
        <v>257</v>
      </c>
      <c r="E274" s="14"/>
      <c r="F274" s="26"/>
      <c r="G274" s="245" t="s">
        <v>289</v>
      </c>
      <c r="H274" s="245"/>
      <c r="I274" s="245"/>
      <c r="J274" s="245"/>
      <c r="K274" s="245"/>
      <c r="L274" s="270"/>
      <c r="M274" s="11"/>
    </row>
    <row r="275" spans="3:13" ht="15.75">
      <c r="C275"/>
      <c r="D275" s="3" t="s">
        <v>321</v>
      </c>
      <c r="E275" s="25"/>
      <c r="F275" s="26"/>
      <c r="G275" s="245" t="s">
        <v>290</v>
      </c>
      <c r="H275" s="245"/>
      <c r="I275" s="245"/>
      <c r="J275" s="245"/>
      <c r="K275" s="245"/>
      <c r="L275" s="270"/>
      <c r="M275" s="11"/>
    </row>
    <row r="276" spans="3:11" ht="15" customHeight="1">
      <c r="C276"/>
      <c r="D276" s="3" t="s">
        <v>199</v>
      </c>
      <c r="E276" s="25"/>
      <c r="F276" s="235"/>
      <c r="G276" s="235"/>
      <c r="H276" s="235"/>
      <c r="I276" s="235"/>
      <c r="J276" s="235"/>
      <c r="K276" s="235"/>
    </row>
    <row r="277" spans="3:11" ht="15" customHeight="1">
      <c r="C277"/>
      <c r="D277" s="3" t="s">
        <v>252</v>
      </c>
      <c r="E277" s="25"/>
      <c r="F277" s="235"/>
      <c r="G277" s="235"/>
      <c r="H277" s="235"/>
      <c r="I277" s="235"/>
      <c r="J277" s="235"/>
      <c r="K277" s="235"/>
    </row>
    <row r="278" spans="2:11" ht="15" customHeight="1">
      <c r="B278" s="3"/>
      <c r="C278" s="25"/>
      <c r="D278" s="26"/>
      <c r="E278" s="26"/>
      <c r="F278" s="26"/>
      <c r="I278" s="7"/>
      <c r="J278" s="7"/>
      <c r="K278" s="7"/>
    </row>
    <row r="279" spans="3:11" s="239" customFormat="1" ht="24.75" customHeight="1">
      <c r="C279" s="240" t="s">
        <v>322</v>
      </c>
      <c r="D279" s="265"/>
      <c r="I279" s="241"/>
      <c r="J279" s="241"/>
      <c r="K279" s="241"/>
    </row>
    <row r="280" spans="5:11" ht="15" customHeight="1">
      <c r="E280" s="25"/>
      <c r="F280" s="26"/>
      <c r="G280" s="26"/>
      <c r="H280" s="10"/>
      <c r="I280" s="10"/>
      <c r="J280" s="7"/>
      <c r="K280" s="7"/>
    </row>
    <row r="281" spans="3:11" ht="15" customHeight="1">
      <c r="C281" s="263" t="s">
        <v>192</v>
      </c>
      <c r="E281" s="25"/>
      <c r="F281" s="26"/>
      <c r="G281" s="26"/>
      <c r="H281" s="11"/>
      <c r="I281" s="7"/>
      <c r="J281" s="7"/>
      <c r="K281" s="7"/>
    </row>
    <row r="282" spans="4:11" ht="15" customHeight="1">
      <c r="D282" s="3" t="s">
        <v>201</v>
      </c>
      <c r="E282" s="26"/>
      <c r="F282" s="26"/>
      <c r="G282" s="26"/>
      <c r="I282" s="10"/>
      <c r="J282" s="7"/>
      <c r="K282" s="7"/>
    </row>
    <row r="283" spans="3:11" ht="15" customHeight="1">
      <c r="C283"/>
      <c r="D283" s="3" t="s">
        <v>203</v>
      </c>
      <c r="F283" s="26"/>
      <c r="G283" s="26"/>
      <c r="H283" s="3"/>
      <c r="I283" s="10"/>
      <c r="J283" s="7"/>
      <c r="K283" s="7"/>
    </row>
    <row r="284" spans="6:11" ht="15" customHeight="1">
      <c r="F284" s="26"/>
      <c r="G284" s="26"/>
      <c r="H284" s="3"/>
      <c r="I284" s="7"/>
      <c r="J284" s="7"/>
      <c r="K284" s="7"/>
    </row>
    <row r="285" spans="3:11" s="239" customFormat="1" ht="24.75" customHeight="1">
      <c r="C285" s="240" t="s">
        <v>323</v>
      </c>
      <c r="D285" s="265"/>
      <c r="H285" s="240"/>
      <c r="I285" s="241"/>
      <c r="J285" s="241"/>
      <c r="K285" s="241"/>
    </row>
    <row r="286" spans="5:11" ht="15" customHeight="1">
      <c r="E286" s="25"/>
      <c r="F286" s="26"/>
      <c r="G286" s="26"/>
      <c r="H286" s="10"/>
      <c r="I286" s="7"/>
      <c r="J286" s="7"/>
      <c r="K286" s="7"/>
    </row>
    <row r="287" spans="3:11" ht="15" customHeight="1">
      <c r="C287" s="263" t="s">
        <v>192</v>
      </c>
      <c r="E287" s="25"/>
      <c r="F287" s="26"/>
      <c r="G287" s="26"/>
      <c r="H287" s="10"/>
      <c r="I287" s="7"/>
      <c r="J287" s="7"/>
      <c r="K287" s="7"/>
    </row>
    <row r="288" spans="4:11" ht="15" customHeight="1">
      <c r="D288" s="3" t="s">
        <v>202</v>
      </c>
      <c r="F288" s="26"/>
      <c r="G288" s="26"/>
      <c r="H288" s="10"/>
      <c r="I288" s="7"/>
      <c r="J288" s="7"/>
      <c r="K288" s="7"/>
    </row>
    <row r="289" spans="3:11" ht="15" customHeight="1" thickBot="1">
      <c r="C289"/>
      <c r="D289" s="3" t="s">
        <v>200</v>
      </c>
      <c r="E289" s="25"/>
      <c r="F289" s="26"/>
      <c r="G289" s="26"/>
      <c r="H289" s="10"/>
      <c r="I289" s="7"/>
      <c r="J289" s="7"/>
      <c r="K289" s="7"/>
    </row>
    <row r="290" spans="3:11" ht="15" customHeight="1" hidden="1">
      <c r="C290"/>
      <c r="D290" s="3"/>
      <c r="E290" s="25"/>
      <c r="F290" s="26"/>
      <c r="G290" s="26"/>
      <c r="H290" s="10"/>
      <c r="I290" s="7"/>
      <c r="J290" s="7"/>
      <c r="K290" s="7"/>
    </row>
    <row r="291" spans="3:11" ht="14.25" hidden="1">
      <c r="C291" s="91" t="s">
        <v>241</v>
      </c>
      <c r="D291" s="99" t="s">
        <v>248</v>
      </c>
      <c r="E291" s="89" t="s">
        <v>249</v>
      </c>
      <c r="F291" s="90" t="s">
        <v>250</v>
      </c>
      <c r="G291" s="26"/>
      <c r="H291" s="10"/>
      <c r="I291" s="7"/>
      <c r="J291" s="7"/>
      <c r="K291" s="7"/>
    </row>
    <row r="292" spans="3:11" ht="12.75" hidden="1">
      <c r="C292" s="45" t="s">
        <v>243</v>
      </c>
      <c r="D292" s="41" t="s">
        <v>244</v>
      </c>
      <c r="E292" s="46"/>
      <c r="F292" s="46" t="s">
        <v>246</v>
      </c>
      <c r="G292" s="26"/>
      <c r="H292" s="10"/>
      <c r="I292" s="7"/>
      <c r="J292" s="7"/>
      <c r="K292" s="7"/>
    </row>
    <row r="293" spans="3:11" ht="12.75" hidden="1">
      <c r="C293" s="72">
        <v>30</v>
      </c>
      <c r="D293" s="73">
        <f>$I$27*LOG(0.133*C293+1)+$K$26</f>
        <v>538.8446882400696</v>
      </c>
      <c r="E293" s="88">
        <f>$I$20*(1/($I$23*$I$22))*($I$24*(D293-$K$26)+($I$25)*($I$21)*((D293^4)-($K$26^4)))*$C$293</f>
        <v>11.395956425260279</v>
      </c>
      <c r="F293" s="88">
        <f>E293+K26</f>
        <v>309.3959564252603</v>
      </c>
      <c r="G293" s="26"/>
      <c r="H293" s="10"/>
      <c r="I293" s="7"/>
      <c r="J293" s="7"/>
      <c r="K293" s="7"/>
    </row>
    <row r="294" spans="3:11" ht="12.75" hidden="1">
      <c r="C294" s="72">
        <f>C293*2</f>
        <v>60</v>
      </c>
      <c r="D294" s="73">
        <f aca="true" t="shared" si="0" ref="D294:D357">$I$27*LOG(0.133*C294+1)+$K$26</f>
        <v>626.88033615022</v>
      </c>
      <c r="E294" s="88">
        <f aca="true" t="shared" si="1" ref="E294:E325">$I$20*(1/($I$23*$I$22))*($I$24*(D294-F293)+($I$25)*($I$21)*((D294^4)-(F293^4)))*$C$293</f>
        <v>17.246664118148807</v>
      </c>
      <c r="F294" s="88">
        <f>E294+F293</f>
        <v>326.6426205434091</v>
      </c>
      <c r="G294" s="26"/>
      <c r="H294" s="10"/>
      <c r="I294" s="7"/>
      <c r="J294" s="7"/>
      <c r="K294" s="7"/>
    </row>
    <row r="295" spans="3:11" ht="12.75" hidden="1">
      <c r="C295" s="72">
        <f aca="true" t="shared" si="2" ref="C295:C326">C294+$C$293</f>
        <v>90</v>
      </c>
      <c r="D295" s="73">
        <f t="shared" si="0"/>
        <v>681.9642917490077</v>
      </c>
      <c r="E295" s="88">
        <f t="shared" si="1"/>
        <v>21.41641626112825</v>
      </c>
      <c r="F295" s="88">
        <f aca="true" t="shared" si="3" ref="F295:F338">E295+F294</f>
        <v>348.05903680453736</v>
      </c>
      <c r="G295" s="26"/>
      <c r="H295" s="10"/>
      <c r="I295" s="7"/>
      <c r="J295" s="7"/>
      <c r="K295" s="7"/>
    </row>
    <row r="296" spans="3:11" ht="12.75" hidden="1">
      <c r="C296" s="72">
        <f t="shared" si="2"/>
        <v>120</v>
      </c>
      <c r="D296" s="73">
        <f t="shared" si="0"/>
        <v>722.1519175326398</v>
      </c>
      <c r="E296" s="88">
        <f t="shared" si="1"/>
        <v>24.623388295370248</v>
      </c>
      <c r="F296" s="88">
        <f t="shared" si="3"/>
        <v>372.6824250999076</v>
      </c>
      <c r="G296" s="26"/>
      <c r="H296" s="10"/>
      <c r="I296" s="7"/>
      <c r="J296" s="7"/>
      <c r="K296" s="7"/>
    </row>
    <row r="297" spans="3:11" ht="12.75" hidden="1">
      <c r="C297" s="72">
        <f t="shared" si="2"/>
        <v>150</v>
      </c>
      <c r="D297" s="73">
        <f t="shared" si="0"/>
        <v>753.8084894192984</v>
      </c>
      <c r="E297" s="88">
        <f t="shared" si="1"/>
        <v>27.157445191364438</v>
      </c>
      <c r="F297" s="88">
        <f t="shared" si="3"/>
        <v>399.83987029127206</v>
      </c>
      <c r="G297" s="26"/>
      <c r="H297" s="10"/>
      <c r="I297" s="7"/>
      <c r="J297" s="7"/>
      <c r="K297" s="7"/>
    </row>
    <row r="298" spans="3:11" ht="12.75" hidden="1">
      <c r="C298" s="72">
        <f t="shared" si="2"/>
        <v>180</v>
      </c>
      <c r="D298" s="73">
        <f t="shared" si="0"/>
        <v>779.9292749541708</v>
      </c>
      <c r="E298" s="88">
        <f t="shared" si="1"/>
        <v>29.166068033294533</v>
      </c>
      <c r="F298" s="88">
        <f t="shared" si="3"/>
        <v>429.0059383245666</v>
      </c>
      <c r="G298" s="26"/>
      <c r="H298" s="10"/>
      <c r="I298" s="7"/>
      <c r="J298" s="7"/>
      <c r="K298" s="7"/>
    </row>
    <row r="299" spans="3:11" ht="12.75" hidden="1">
      <c r="C299" s="72">
        <f t="shared" si="2"/>
        <v>210</v>
      </c>
      <c r="D299" s="73">
        <f t="shared" si="0"/>
        <v>802.165209608554</v>
      </c>
      <c r="E299" s="88">
        <f t="shared" si="1"/>
        <v>30.732294748190107</v>
      </c>
      <c r="F299" s="88">
        <f t="shared" si="3"/>
        <v>459.7382330727567</v>
      </c>
      <c r="G299" s="26"/>
      <c r="H299" s="10"/>
      <c r="I299" s="7"/>
      <c r="J299" s="7"/>
      <c r="K299" s="7"/>
    </row>
    <row r="300" spans="3:11" ht="12.75" hidden="1">
      <c r="C300" s="72">
        <f t="shared" si="2"/>
        <v>240</v>
      </c>
      <c r="D300" s="73">
        <f t="shared" si="0"/>
        <v>821.5236401563801</v>
      </c>
      <c r="E300" s="88">
        <f t="shared" si="1"/>
        <v>31.90480400921247</v>
      </c>
      <c r="F300" s="88">
        <f t="shared" si="3"/>
        <v>491.64303708196917</v>
      </c>
      <c r="G300" s="26"/>
      <c r="H300" s="10"/>
      <c r="I300" s="7"/>
      <c r="J300" s="7"/>
      <c r="K300" s="7"/>
    </row>
    <row r="301" spans="3:11" ht="12.75" hidden="1">
      <c r="C301" s="72">
        <f t="shared" si="2"/>
        <v>270</v>
      </c>
      <c r="D301" s="73">
        <f t="shared" si="0"/>
        <v>838.6646955925017</v>
      </c>
      <c r="E301" s="88">
        <f t="shared" si="1"/>
        <v>32.71239878541454</v>
      </c>
      <c r="F301" s="88">
        <f t="shared" si="3"/>
        <v>524.3554358673837</v>
      </c>
      <c r="G301" s="26"/>
      <c r="H301" s="10"/>
      <c r="I301" s="7"/>
      <c r="J301" s="7"/>
      <c r="K301" s="7"/>
    </row>
    <row r="302" spans="3:11" ht="12.75" hidden="1">
      <c r="C302" s="72">
        <f t="shared" si="2"/>
        <v>300</v>
      </c>
      <c r="D302" s="73">
        <f t="shared" si="0"/>
        <v>854.0445412625329</v>
      </c>
      <c r="E302" s="88">
        <f t="shared" si="1"/>
        <v>33.17236654571355</v>
      </c>
      <c r="F302" s="88">
        <f t="shared" si="3"/>
        <v>557.5278024130972</v>
      </c>
      <c r="G302" s="26"/>
      <c r="H302" s="10"/>
      <c r="I302" s="7"/>
      <c r="J302" s="7"/>
      <c r="K302" s="7"/>
    </row>
    <row r="303" spans="3:11" ht="12.75" hidden="1">
      <c r="C303" s="72">
        <f t="shared" si="2"/>
        <v>330</v>
      </c>
      <c r="D303" s="73">
        <f t="shared" si="0"/>
        <v>867.9916138635703</v>
      </c>
      <c r="E303" s="88">
        <f t="shared" si="1"/>
        <v>33.2961483151166</v>
      </c>
      <c r="F303" s="88">
        <f t="shared" si="3"/>
        <v>590.8239507282138</v>
      </c>
      <c r="G303" s="26"/>
      <c r="H303" s="10"/>
      <c r="I303" s="7"/>
      <c r="J303" s="7"/>
      <c r="K303" s="7"/>
    </row>
    <row r="304" spans="3:11" ht="12.75" hidden="1">
      <c r="C304" s="72">
        <f t="shared" si="2"/>
        <v>360</v>
      </c>
      <c r="D304" s="73">
        <f t="shared" si="0"/>
        <v>880.7502630459018</v>
      </c>
      <c r="E304" s="88">
        <f t="shared" si="1"/>
        <v>33.093689262451726</v>
      </c>
      <c r="F304" s="88">
        <f t="shared" si="3"/>
        <v>623.9176399906655</v>
      </c>
      <c r="G304" s="26"/>
      <c r="H304" s="10"/>
      <c r="I304" s="7"/>
      <c r="J304" s="7"/>
      <c r="K304" s="7"/>
    </row>
    <row r="305" spans="3:11" ht="12.75" hidden="1">
      <c r="C305" s="72">
        <f t="shared" si="2"/>
        <v>390</v>
      </c>
      <c r="D305" s="73">
        <f t="shared" si="0"/>
        <v>892.5072120897635</v>
      </c>
      <c r="E305" s="88">
        <f t="shared" si="1"/>
        <v>32.57698868839623</v>
      </c>
      <c r="F305" s="88">
        <f t="shared" si="3"/>
        <v>656.4946286790617</v>
      </c>
      <c r="G305" s="26"/>
      <c r="H305" s="10"/>
      <c r="I305" s="7"/>
      <c r="J305" s="7"/>
      <c r="K305" s="7"/>
    </row>
    <row r="306" spans="3:11" ht="12.75" hidden="1">
      <c r="C306" s="72">
        <f t="shared" si="2"/>
        <v>420</v>
      </c>
      <c r="D306" s="73">
        <f t="shared" si="0"/>
        <v>903.408365097276</v>
      </c>
      <c r="E306" s="88">
        <f t="shared" si="1"/>
        <v>31.762951694121394</v>
      </c>
      <c r="F306" s="88">
        <f t="shared" si="3"/>
        <v>688.2575803731831</v>
      </c>
      <c r="G306" s="26"/>
      <c r="H306" s="10"/>
      <c r="I306" s="7"/>
      <c r="J306" s="7"/>
      <c r="K306" s="7"/>
    </row>
    <row r="307" spans="3:11" ht="12.75" hidden="1">
      <c r="C307" s="72">
        <f t="shared" si="2"/>
        <v>450</v>
      </c>
      <c r="D307" s="73">
        <f t="shared" si="0"/>
        <v>913.5699009852989</v>
      </c>
      <c r="E307" s="88">
        <f t="shared" si="1"/>
        <v>30.67543263222913</v>
      </c>
      <c r="F307" s="88">
        <f t="shared" si="3"/>
        <v>718.9330130054122</v>
      </c>
      <c r="G307" s="26"/>
      <c r="H307" s="10"/>
      <c r="I307" s="7"/>
      <c r="J307" s="7"/>
      <c r="K307" s="7"/>
    </row>
    <row r="308" spans="3:11" ht="12.75" hidden="1">
      <c r="C308" s="72">
        <f t="shared" si="2"/>
        <v>480</v>
      </c>
      <c r="D308" s="73">
        <f t="shared" si="0"/>
        <v>923.0858371308847</v>
      </c>
      <c r="E308" s="88">
        <f t="shared" si="1"/>
        <v>29.3462805957093</v>
      </c>
      <c r="F308" s="88">
        <f t="shared" si="3"/>
        <v>748.2792936011216</v>
      </c>
      <c r="G308" s="26"/>
      <c r="H308" s="10"/>
      <c r="I308" s="7"/>
      <c r="J308" s="7"/>
      <c r="K308" s="7"/>
    </row>
    <row r="309" spans="3:11" ht="12.75" hidden="1">
      <c r="C309" s="72">
        <f t="shared" si="2"/>
        <v>510</v>
      </c>
      <c r="D309" s="73">
        <f t="shared" si="0"/>
        <v>932.0333304960379</v>
      </c>
      <c r="E309" s="88">
        <f t="shared" si="1"/>
        <v>27.815228771096542</v>
      </c>
      <c r="F309" s="88">
        <f t="shared" si="3"/>
        <v>776.0945223722181</v>
      </c>
      <c r="G309" s="26"/>
      <c r="H309" s="10"/>
      <c r="I309" s="7"/>
      <c r="J309" s="7"/>
      <c r="K309" s="7"/>
    </row>
    <row r="310" spans="3:11" ht="12.75" hidden="1">
      <c r="C310" s="72">
        <f t="shared" si="2"/>
        <v>540</v>
      </c>
      <c r="D310" s="73">
        <f t="shared" si="0"/>
        <v>940.4764827362841</v>
      </c>
      <c r="E310" s="88">
        <f t="shared" si="1"/>
        <v>26.128594894674457</v>
      </c>
      <c r="F310" s="88">
        <f t="shared" si="3"/>
        <v>802.2231172668926</v>
      </c>
      <c r="G310" s="26"/>
      <c r="H310" s="10"/>
      <c r="I310" s="7"/>
      <c r="J310" s="7"/>
      <c r="K310" s="7"/>
    </row>
    <row r="311" spans="3:11" ht="12.75" hidden="1">
      <c r="C311" s="72">
        <f t="shared" si="2"/>
        <v>570</v>
      </c>
      <c r="D311" s="73">
        <f t="shared" si="0"/>
        <v>948.469128963273</v>
      </c>
      <c r="E311" s="88">
        <f t="shared" si="1"/>
        <v>24.33694427939347</v>
      </c>
      <c r="F311" s="88">
        <f t="shared" si="3"/>
        <v>826.5600615462861</v>
      </c>
      <c r="G311" s="26"/>
      <c r="H311" s="10"/>
      <c r="I311" s="7"/>
      <c r="J311" s="7"/>
      <c r="K311" s="7"/>
    </row>
    <row r="312" spans="3:11" ht="12.75" hidden="1">
      <c r="C312" s="72">
        <f t="shared" si="2"/>
        <v>600</v>
      </c>
      <c r="D312" s="73">
        <f t="shared" si="0"/>
        <v>956.0569194672322</v>
      </c>
      <c r="E312" s="88">
        <f t="shared" si="1"/>
        <v>22.492055048223563</v>
      </c>
      <c r="F312" s="88">
        <f t="shared" si="3"/>
        <v>849.0521165945097</v>
      </c>
      <c r="G312" s="26"/>
      <c r="H312" s="10"/>
      <c r="I312" s="7"/>
      <c r="J312" s="7"/>
      <c r="K312" s="7"/>
    </row>
    <row r="313" spans="3:11" ht="12.75" hidden="1">
      <c r="C313" s="72">
        <f t="shared" si="2"/>
        <v>630</v>
      </c>
      <c r="D313" s="73">
        <f t="shared" si="0"/>
        <v>963.2788991663774</v>
      </c>
      <c r="E313" s="88">
        <f t="shared" si="1"/>
        <v>20.643656175661516</v>
      </c>
      <c r="F313" s="88">
        <f t="shared" si="3"/>
        <v>869.6957727701712</v>
      </c>
      <c r="G313" s="26"/>
      <c r="H313" s="10"/>
      <c r="I313" s="7"/>
      <c r="J313" s="7"/>
      <c r="K313" s="7"/>
    </row>
    <row r="314" spans="3:11" ht="12.75" hidden="1">
      <c r="C314" s="72">
        <f t="shared" si="2"/>
        <v>660</v>
      </c>
      <c r="D314" s="73">
        <f t="shared" si="0"/>
        <v>970.1687235378249</v>
      </c>
      <c r="E314" s="88">
        <f t="shared" si="1"/>
        <v>18.836437658987972</v>
      </c>
      <c r="F314" s="88">
        <f t="shared" si="3"/>
        <v>888.5322104291591</v>
      </c>
      <c r="G314" s="26"/>
      <c r="H314" s="10"/>
      <c r="I314" s="7"/>
      <c r="J314" s="7"/>
      <c r="K314" s="7"/>
    </row>
    <row r="315" spans="3:11" ht="12.75" hidden="1">
      <c r="C315" s="72">
        <f t="shared" si="2"/>
        <v>690</v>
      </c>
      <c r="D315" s="73">
        <f t="shared" si="0"/>
        <v>976.7556070261281</v>
      </c>
      <c r="E315" s="88">
        <f t="shared" si="1"/>
        <v>17.10774839530413</v>
      </c>
      <c r="F315" s="88">
        <f t="shared" si="3"/>
        <v>905.6399588244633</v>
      </c>
      <c r="G315" s="26"/>
      <c r="H315" s="10"/>
      <c r="I315" s="7"/>
      <c r="J315" s="7"/>
      <c r="K315" s="7"/>
    </row>
    <row r="316" spans="3:11" ht="12.75" hidden="1">
      <c r="C316" s="72">
        <f t="shared" si="2"/>
        <v>720</v>
      </c>
      <c r="D316" s="73">
        <f t="shared" si="0"/>
        <v>983.0650715929955</v>
      </c>
      <c r="E316" s="88">
        <f t="shared" si="1"/>
        <v>15.486229612354233</v>
      </c>
      <c r="F316" s="88">
        <f t="shared" si="3"/>
        <v>921.1261884368175</v>
      </c>
      <c r="G316" s="26"/>
      <c r="H316" s="10"/>
      <c r="I316" s="7"/>
      <c r="J316" s="7"/>
      <c r="K316" s="7"/>
    </row>
    <row r="317" spans="3:11" ht="12.75" hidden="1">
      <c r="C317" s="72">
        <f t="shared" si="2"/>
        <v>750</v>
      </c>
      <c r="D317" s="73">
        <f t="shared" si="0"/>
        <v>989.1195439105358</v>
      </c>
      <c r="E317" s="88">
        <f t="shared" si="1"/>
        <v>13.991433607763486</v>
      </c>
      <c r="F317" s="88">
        <f t="shared" si="3"/>
        <v>935.117622044581</v>
      </c>
      <c r="G317" s="26"/>
      <c r="H317" s="10"/>
      <c r="I317" s="7"/>
      <c r="J317" s="7"/>
      <c r="K317" s="7"/>
    </row>
    <row r="318" spans="3:11" ht="12.75" hidden="1">
      <c r="C318" s="72">
        <f t="shared" si="2"/>
        <v>780</v>
      </c>
      <c r="D318" s="73">
        <f t="shared" si="0"/>
        <v>994.938836500086</v>
      </c>
      <c r="E318" s="88">
        <f t="shared" si="1"/>
        <v>12.63430464029251</v>
      </c>
      <c r="F318" s="88">
        <f t="shared" si="3"/>
        <v>947.7519266848735</v>
      </c>
      <c r="G318" s="26"/>
      <c r="H318" s="10"/>
      <c r="I318" s="7"/>
      <c r="J318" s="7"/>
      <c r="K318" s="7"/>
    </row>
    <row r="319" spans="3:11" ht="12.75" hidden="1">
      <c r="C319" s="72">
        <f t="shared" si="2"/>
        <v>810</v>
      </c>
      <c r="D319" s="73">
        <f t="shared" si="0"/>
        <v>1000.5405388709842</v>
      </c>
      <c r="E319" s="88">
        <f t="shared" si="1"/>
        <v>11.41828826677679</v>
      </c>
      <c r="F319" s="88">
        <f t="shared" si="3"/>
        <v>959.1702149516503</v>
      </c>
      <c r="G319" s="26"/>
      <c r="H319" s="10"/>
      <c r="I319" s="7"/>
      <c r="J319" s="7"/>
      <c r="K319" s="7"/>
    </row>
    <row r="320" spans="3:11" ht="12.75" hidden="1">
      <c r="C320" s="72">
        <f t="shared" si="2"/>
        <v>840</v>
      </c>
      <c r="D320" s="73">
        <f t="shared" si="0"/>
        <v>1005.9403381349485</v>
      </c>
      <c r="E320" s="88">
        <f t="shared" si="1"/>
        <v>10.340797550402836</v>
      </c>
      <c r="F320" s="88">
        <f t="shared" si="3"/>
        <v>969.5110125020532</v>
      </c>
      <c r="G320" s="26"/>
      <c r="H320" s="10"/>
      <c r="I320" s="7"/>
      <c r="J320" s="7"/>
      <c r="K320" s="7"/>
    </row>
    <row r="321" spans="3:11" ht="12.75" hidden="1">
      <c r="C321" s="72">
        <f t="shared" si="2"/>
        <v>870</v>
      </c>
      <c r="D321" s="73">
        <f t="shared" si="0"/>
        <v>1011.1522838255502</v>
      </c>
      <c r="E321" s="88">
        <f t="shared" si="1"/>
        <v>9.394786958226133</v>
      </c>
      <c r="F321" s="88">
        <f t="shared" si="3"/>
        <v>978.9057994602794</v>
      </c>
      <c r="G321" s="26"/>
      <c r="H321" s="10"/>
      <c r="I321" s="7"/>
      <c r="J321" s="7"/>
      <c r="K321" s="7"/>
    </row>
    <row r="322" spans="3:11" ht="12.75" hidden="1">
      <c r="C322" s="72">
        <f t="shared" si="2"/>
        <v>900</v>
      </c>
      <c r="D322" s="73">
        <f t="shared" si="0"/>
        <v>1016.1890081835854</v>
      </c>
      <c r="E322" s="88">
        <f t="shared" si="1"/>
        <v>8.570243385803895</v>
      </c>
      <c r="F322" s="88">
        <f t="shared" si="3"/>
        <v>987.4760428460833</v>
      </c>
      <c r="G322" s="26"/>
      <c r="H322" s="10"/>
      <c r="I322" s="7"/>
      <c r="J322" s="7"/>
      <c r="K322" s="7"/>
    </row>
    <row r="323" spans="3:11" ht="12.75" hidden="1">
      <c r="C323" s="72">
        <f t="shared" si="2"/>
        <v>930</v>
      </c>
      <c r="D323" s="73">
        <f t="shared" si="0"/>
        <v>1021.0619106037251</v>
      </c>
      <c r="E323" s="88">
        <f t="shared" si="1"/>
        <v>7.855474154139365</v>
      </c>
      <c r="F323" s="88">
        <f t="shared" si="3"/>
        <v>995.3315170002227</v>
      </c>
      <c r="G323" s="26"/>
      <c r="H323" s="10"/>
      <c r="I323" s="7"/>
      <c r="J323" s="7"/>
      <c r="K323" s="7"/>
    </row>
    <row r="324" spans="3:11" ht="12.75" hidden="1">
      <c r="C324" s="72">
        <f t="shared" si="2"/>
        <v>960</v>
      </c>
      <c r="D324" s="73">
        <f t="shared" si="0"/>
        <v>1025.7813130193267</v>
      </c>
      <c r="E324" s="88">
        <f t="shared" si="1"/>
        <v>7.238136134584573</v>
      </c>
      <c r="F324" s="88">
        <f t="shared" si="3"/>
        <v>1002.5696531348073</v>
      </c>
      <c r="G324" s="26"/>
      <c r="H324" s="10"/>
      <c r="I324" s="7"/>
      <c r="J324" s="7"/>
      <c r="K324" s="7"/>
    </row>
    <row r="325" spans="3:11" ht="12.75" hidden="1">
      <c r="C325" s="72">
        <f t="shared" si="2"/>
        <v>990</v>
      </c>
      <c r="D325" s="73">
        <f t="shared" si="0"/>
        <v>1030.3565915528166</v>
      </c>
      <c r="E325" s="88">
        <f t="shared" si="1"/>
        <v>6.705999042107943</v>
      </c>
      <c r="F325" s="88">
        <f t="shared" si="3"/>
        <v>1009.2756521769152</v>
      </c>
      <c r="G325" s="26"/>
      <c r="H325" s="10"/>
      <c r="I325" s="7"/>
      <c r="J325" s="7"/>
      <c r="K325" s="7"/>
    </row>
    <row r="326" spans="3:11" ht="12.75" hidden="1">
      <c r="C326" s="72">
        <f t="shared" si="2"/>
        <v>1020</v>
      </c>
      <c r="D326" s="73">
        <f t="shared" si="0"/>
        <v>1034.7962886534006</v>
      </c>
      <c r="E326" s="88">
        <f aca="true" t="shared" si="4" ref="E326:E357">$I$20*(1/($I$23*$I$22))*($I$24*(D326-F325)+($I$25)*($I$21)*((D326^4)-(F325^4)))*$C$293</f>
        <v>6.247467218339845</v>
      </c>
      <c r="F326" s="88">
        <f t="shared" si="3"/>
        <v>1015.523119395255</v>
      </c>
      <c r="G326" s="26"/>
      <c r="H326" s="10"/>
      <c r="I326" s="7"/>
      <c r="J326" s="7"/>
      <c r="K326" s="7"/>
    </row>
    <row r="327" spans="3:11" ht="12.75" hidden="1">
      <c r="C327" s="72">
        <f aca="true" t="shared" si="5" ref="C327:C358">C326+$C$293</f>
        <v>1050</v>
      </c>
      <c r="D327" s="73">
        <f t="shared" si="0"/>
        <v>1039.1082090929208</v>
      </c>
      <c r="E327" s="88">
        <f t="shared" si="4"/>
        <v>5.851900142990015</v>
      </c>
      <c r="F327" s="88">
        <f t="shared" si="3"/>
        <v>1021.3750195382449</v>
      </c>
      <c r="G327" s="26"/>
      <c r="H327" s="10"/>
      <c r="I327" s="7"/>
      <c r="J327" s="7"/>
      <c r="K327" s="7"/>
    </row>
    <row r="328" spans="3:11" ht="12.75" hidden="1">
      <c r="C328" s="72">
        <f t="shared" si="5"/>
        <v>1080</v>
      </c>
      <c r="D328" s="73">
        <f t="shared" si="0"/>
        <v>1043.2995025302944</v>
      </c>
      <c r="E328" s="88">
        <f t="shared" si="4"/>
        <v>5.509776556485348</v>
      </c>
      <c r="F328" s="88">
        <f t="shared" si="3"/>
        <v>1026.8847960947303</v>
      </c>
      <c r="G328" s="26"/>
      <c r="H328" s="10"/>
      <c r="I328" s="7"/>
      <c r="J328" s="7"/>
      <c r="K328" s="7"/>
    </row>
    <row r="329" spans="3:11" ht="12.75" hidden="1">
      <c r="C329" s="72">
        <f t="shared" si="5"/>
        <v>1110</v>
      </c>
      <c r="D329" s="73">
        <f t="shared" si="0"/>
        <v>1047.3767348384113</v>
      </c>
      <c r="E329" s="88">
        <f t="shared" si="4"/>
        <v>5.212744643641292</v>
      </c>
      <c r="F329" s="88">
        <f t="shared" si="3"/>
        <v>1032.0975407383717</v>
      </c>
      <c r="G329" s="26"/>
      <c r="H329" s="10"/>
      <c r="I329" s="7"/>
      <c r="J329" s="7"/>
      <c r="K329" s="7"/>
    </row>
    <row r="330" spans="3:11" ht="12.75" hidden="1">
      <c r="C330" s="72">
        <f t="shared" si="5"/>
        <v>1140</v>
      </c>
      <c r="D330" s="73">
        <f t="shared" si="0"/>
        <v>1051.3459499803594</v>
      </c>
      <c r="E330" s="88">
        <f t="shared" si="4"/>
        <v>4.953594636466507</v>
      </c>
      <c r="F330" s="88">
        <f t="shared" si="3"/>
        <v>1037.0511353748382</v>
      </c>
      <c r="G330" s="26"/>
      <c r="H330" s="10"/>
      <c r="I330" s="7"/>
      <c r="J330" s="7"/>
      <c r="K330" s="7"/>
    </row>
    <row r="331" spans="3:11" ht="12.75" hidden="1">
      <c r="C331" s="72">
        <f t="shared" si="5"/>
        <v>1170</v>
      </c>
      <c r="D331" s="73">
        <f t="shared" si="0"/>
        <v>1055.2127238989021</v>
      </c>
      <c r="E331" s="88">
        <f t="shared" si="4"/>
        <v>4.726182831037233</v>
      </c>
      <c r="F331" s="88">
        <f t="shared" si="3"/>
        <v>1041.7773182058754</v>
      </c>
      <c r="G331" s="26"/>
      <c r="H331" s="10"/>
      <c r="I331" s="7"/>
      <c r="J331" s="7"/>
      <c r="K331" s="7"/>
    </row>
    <row r="332" spans="3:11" ht="12.75" hidden="1">
      <c r="C332" s="72">
        <f t="shared" si="5"/>
        <v>1200</v>
      </c>
      <c r="D332" s="73">
        <f t="shared" si="0"/>
        <v>1058.9822116252185</v>
      </c>
      <c r="E332" s="88">
        <f t="shared" si="4"/>
        <v>4.525328828263657</v>
      </c>
      <c r="F332" s="88">
        <f t="shared" si="3"/>
        <v>1046.302647034139</v>
      </c>
      <c r="G332" s="26"/>
      <c r="H332" s="10"/>
      <c r="I332" s="7"/>
      <c r="J332" s="7"/>
      <c r="K332" s="7"/>
    </row>
    <row r="333" spans="3:11" ht="12.75" hidden="1">
      <c r="C333" s="72">
        <f t="shared" si="5"/>
        <v>1230</v>
      </c>
      <c r="D333" s="73">
        <f t="shared" si="0"/>
        <v>1062.6591886056585</v>
      </c>
      <c r="E333" s="88">
        <f t="shared" si="4"/>
        <v>4.34670154181845</v>
      </c>
      <c r="F333" s="88">
        <f t="shared" si="3"/>
        <v>1050.6493485759574</v>
      </c>
      <c r="G333" s="26"/>
      <c r="H333" s="10"/>
      <c r="I333" s="7"/>
      <c r="J333" s="7"/>
      <c r="K333" s="7"/>
    </row>
    <row r="334" spans="3:11" ht="12.75" hidden="1">
      <c r="C334" s="72">
        <f t="shared" si="5"/>
        <v>1260</v>
      </c>
      <c r="D334" s="73">
        <f t="shared" si="0"/>
        <v>1066.2480870777508</v>
      </c>
      <c r="E334" s="88">
        <f t="shared" si="4"/>
        <v>4.186704439591851</v>
      </c>
      <c r="F334" s="88">
        <f t="shared" si="3"/>
        <v>1054.8360530155494</v>
      </c>
      <c r="G334" s="26"/>
      <c r="H334" s="10"/>
      <c r="I334" s="7"/>
      <c r="J334" s="7"/>
      <c r="K334" s="7"/>
    </row>
    <row r="335" spans="3:11" ht="12.75" hidden="1">
      <c r="C335" s="72">
        <f t="shared" si="5"/>
        <v>1290</v>
      </c>
      <c r="D335" s="73">
        <f t="shared" si="0"/>
        <v>1069.753028190528</v>
      </c>
      <c r="E335" s="88">
        <f t="shared" si="4"/>
        <v>4.042366594517733</v>
      </c>
      <c r="F335" s="88">
        <f t="shared" si="3"/>
        <v>1058.878419610067</v>
      </c>
      <c r="G335" s="26"/>
      <c r="H335" s="10"/>
      <c r="I335" s="7"/>
      <c r="J335" s="7"/>
      <c r="K335" s="7"/>
    </row>
    <row r="336" spans="3:11" ht="12.75" hidden="1">
      <c r="C336" s="72">
        <f t="shared" si="5"/>
        <v>1320</v>
      </c>
      <c r="D336" s="73">
        <f t="shared" si="0"/>
        <v>1073.1778504529916</v>
      </c>
      <c r="E336" s="88">
        <f t="shared" si="4"/>
        <v>3.9112432763442433</v>
      </c>
      <c r="F336" s="88">
        <f t="shared" si="3"/>
        <v>1062.7896628864114</v>
      </c>
      <c r="G336" s="26"/>
      <c r="H336" s="10"/>
      <c r="I336" s="7"/>
      <c r="J336" s="7"/>
      <c r="K336" s="7"/>
    </row>
    <row r="337" spans="3:11" ht="12.75" hidden="1">
      <c r="C337" s="72">
        <f t="shared" si="5"/>
        <v>1350</v>
      </c>
      <c r="D337" s="73">
        <f t="shared" si="0"/>
        <v>1076.5261350031817</v>
      </c>
      <c r="E337" s="88">
        <f t="shared" si="4"/>
        <v>3.791327827348992</v>
      </c>
      <c r="F337" s="88">
        <f t="shared" si="3"/>
        <v>1066.5809907137605</v>
      </c>
      <c r="G337" s="26"/>
      <c r="H337" s="10"/>
      <c r="I337" s="7"/>
      <c r="J337" s="7"/>
      <c r="K337" s="7"/>
    </row>
    <row r="338" spans="3:11" ht="12.75" hidden="1">
      <c r="C338" s="72">
        <f t="shared" si="5"/>
        <v>1380</v>
      </c>
      <c r="D338" s="73">
        <f t="shared" si="0"/>
        <v>1079.801228114937</v>
      </c>
      <c r="E338" s="88">
        <f t="shared" si="4"/>
        <v>3.6809752397855107</v>
      </c>
      <c r="F338" s="88">
        <f t="shared" si="3"/>
        <v>1070.261965953546</v>
      </c>
      <c r="G338" s="26"/>
      <c r="H338" s="10"/>
      <c r="I338" s="7"/>
      <c r="J338" s="7"/>
      <c r="K338" s="7"/>
    </row>
    <row r="339" spans="3:11" ht="12.75" hidden="1">
      <c r="C339" s="72">
        <f t="shared" si="5"/>
        <v>1410</v>
      </c>
      <c r="D339" s="73">
        <f t="shared" si="0"/>
        <v>1083.0062612969646</v>
      </c>
      <c r="E339" s="88">
        <f t="shared" si="4"/>
        <v>3.5788370204775353</v>
      </c>
      <c r="F339" s="88">
        <f aca="true" t="shared" si="6" ref="F339:F372">E339+F338</f>
        <v>1073.8408029740235</v>
      </c>
      <c r="G339" s="26"/>
      <c r="H339" s="10"/>
      <c r="I339" s="7"/>
      <c r="J339" s="7"/>
      <c r="K339" s="7"/>
    </row>
    <row r="340" spans="3:11" ht="12.75" hidden="1">
      <c r="C340" s="72">
        <f t="shared" si="5"/>
        <v>1440</v>
      </c>
      <c r="D340" s="73">
        <f t="shared" si="0"/>
        <v>1086.1441692868357</v>
      </c>
      <c r="E340" s="88">
        <f t="shared" si="4"/>
        <v>3.483806448244952</v>
      </c>
      <c r="F340" s="88">
        <f t="shared" si="6"/>
        <v>1077.3246094222684</v>
      </c>
      <c r="G340" s="26"/>
      <c r="H340" s="10"/>
      <c r="I340" s="7"/>
      <c r="J340" s="7"/>
      <c r="K340" s="7"/>
    </row>
    <row r="341" spans="3:11" ht="12.75" hidden="1">
      <c r="C341" s="72">
        <f t="shared" si="5"/>
        <v>1470</v>
      </c>
      <c r="D341" s="73">
        <f t="shared" si="0"/>
        <v>1089.2177061990556</v>
      </c>
      <c r="E341" s="88">
        <f t="shared" si="4"/>
        <v>3.394973093254861</v>
      </c>
      <c r="F341" s="88">
        <f t="shared" si="6"/>
        <v>1080.7195825155231</v>
      </c>
      <c r="G341" s="26"/>
      <c r="H341" s="10"/>
      <c r="I341" s="7"/>
      <c r="J341" s="7"/>
      <c r="K341" s="7"/>
    </row>
    <row r="342" spans="3:11" ht="12.75" hidden="1">
      <c r="C342" s="72">
        <f t="shared" si="5"/>
        <v>1500</v>
      </c>
      <c r="D342" s="73">
        <f t="shared" si="0"/>
        <v>1092.2294600498894</v>
      </c>
      <c r="E342" s="88">
        <f t="shared" si="4"/>
        <v>3.3115853917075766</v>
      </c>
      <c r="F342" s="88">
        <f t="shared" si="6"/>
        <v>1084.0311679072306</v>
      </c>
      <c r="G342" s="26"/>
      <c r="H342" s="10"/>
      <c r="I342" s="7"/>
      <c r="J342" s="7"/>
      <c r="K342" s="7"/>
    </row>
    <row r="343" spans="3:11" ht="12.75" hidden="1">
      <c r="C343" s="72">
        <f t="shared" si="5"/>
        <v>1530</v>
      </c>
      <c r="D343" s="73">
        <f t="shared" si="0"/>
        <v>1095.1818658508928</v>
      </c>
      <c r="E343" s="88">
        <f t="shared" si="4"/>
        <v>3.2330200946785594</v>
      </c>
      <c r="F343" s="88">
        <f t="shared" si="6"/>
        <v>1087.2641880019091</v>
      </c>
      <c r="G343" s="26"/>
      <c r="H343" s="10"/>
      <c r="I343" s="7"/>
      <c r="J343" s="7"/>
      <c r="K343" s="7"/>
    </row>
    <row r="344" spans="3:11" ht="12.75" hidden="1">
      <c r="C344" s="72">
        <f t="shared" si="5"/>
        <v>1560</v>
      </c>
      <c r="D344" s="73">
        <f t="shared" si="0"/>
        <v>1098.0772174371357</v>
      </c>
      <c r="E344" s="88">
        <f t="shared" si="4"/>
        <v>3.1587574942866508</v>
      </c>
      <c r="F344" s="88">
        <f t="shared" si="6"/>
        <v>1090.4229454961958</v>
      </c>
      <c r="G344" s="26"/>
      <c r="H344" s="10"/>
      <c r="I344" s="7"/>
      <c r="J344" s="7"/>
      <c r="K344" s="7"/>
    </row>
    <row r="345" spans="3:11" ht="12.75" hidden="1">
      <c r="C345" s="72">
        <f t="shared" si="5"/>
        <v>1590</v>
      </c>
      <c r="D345" s="73">
        <f t="shared" si="0"/>
        <v>1100.9176781740698</v>
      </c>
      <c r="E345" s="88">
        <f t="shared" si="4"/>
        <v>3.088361444788595</v>
      </c>
      <c r="F345" s="88">
        <f t="shared" si="6"/>
        <v>1093.5113069409845</v>
      </c>
      <c r="G345" s="26"/>
      <c r="H345" s="10"/>
      <c r="I345" s="7"/>
      <c r="J345" s="7"/>
      <c r="K345" s="7"/>
    </row>
    <row r="346" spans="3:11" ht="12.75" hidden="1">
      <c r="C346" s="72">
        <f t="shared" si="5"/>
        <v>1620</v>
      </c>
      <c r="D346" s="73">
        <f t="shared" si="0"/>
        <v>1103.705290668236</v>
      </c>
      <c r="E346" s="88">
        <f t="shared" si="4"/>
        <v>3.0214633217027735</v>
      </c>
      <c r="F346" s="88">
        <f t="shared" si="6"/>
        <v>1096.5327702626873</v>
      </c>
      <c r="G346" s="26"/>
      <c r="H346" s="10"/>
      <c r="I346" s="7"/>
      <c r="J346" s="7"/>
      <c r="K346" s="7"/>
    </row>
    <row r="347" spans="3:11" ht="12.75" hidden="1">
      <c r="C347" s="72">
        <f t="shared" si="5"/>
        <v>1650</v>
      </c>
      <c r="D347" s="73">
        <f t="shared" si="0"/>
        <v>1106.4419855910078</v>
      </c>
      <c r="E347" s="88">
        <f t="shared" si="4"/>
        <v>2.957749186655575</v>
      </c>
      <c r="F347" s="88">
        <f t="shared" si="6"/>
        <v>1099.4905194493429</v>
      </c>
      <c r="G347" s="26"/>
      <c r="H347" s="10"/>
      <c r="I347" s="7"/>
      <c r="J347" s="7"/>
      <c r="K347" s="7"/>
    </row>
    <row r="348" spans="3:11" ht="12.75" hidden="1">
      <c r="C348" s="72">
        <f t="shared" si="5"/>
        <v>1680</v>
      </c>
      <c r="D348" s="73">
        <f t="shared" si="0"/>
        <v>1109.1295897108398</v>
      </c>
      <c r="E348" s="88">
        <f t="shared" si="4"/>
        <v>2.8969495422613667</v>
      </c>
      <c r="F348" s="88">
        <f t="shared" si="6"/>
        <v>1102.3874689916042</v>
      </c>
      <c r="G348" s="26"/>
      <c r="H348" s="10"/>
      <c r="I348" s="7"/>
      <c r="J348" s="7"/>
      <c r="K348" s="7"/>
    </row>
    <row r="349" spans="3:11" ht="12.75" hidden="1">
      <c r="C349" s="72">
        <f t="shared" si="5"/>
        <v>1710</v>
      </c>
      <c r="D349" s="73">
        <f t="shared" si="0"/>
        <v>1111.7698332177247</v>
      </c>
      <c r="E349" s="88">
        <f t="shared" si="4"/>
        <v>2.838831166307778</v>
      </c>
      <c r="F349" s="88">
        <f t="shared" si="6"/>
        <v>1105.226300157912</v>
      </c>
      <c r="G349" s="26"/>
      <c r="H349" s="10"/>
      <c r="I349" s="7"/>
      <c r="J349" s="7"/>
      <c r="K349" s="7"/>
    </row>
    <row r="350" spans="3:11" ht="12.75" hidden="1">
      <c r="C350" s="72">
        <f t="shared" si="5"/>
        <v>1740</v>
      </c>
      <c r="D350" s="73">
        <f t="shared" si="0"/>
        <v>1114.3643564134036</v>
      </c>
      <c r="E350" s="88">
        <f t="shared" si="4"/>
        <v>2.7831906063251046</v>
      </c>
      <c r="F350" s="88">
        <f t="shared" si="6"/>
        <v>1108.0094907642372</v>
      </c>
      <c r="G350" s="26"/>
      <c r="H350" s="10"/>
      <c r="I350" s="7"/>
      <c r="J350" s="7"/>
      <c r="K350" s="7"/>
    </row>
    <row r="351" spans="3:11" ht="12.75" hidden="1">
      <c r="C351" s="72">
        <f t="shared" si="5"/>
        <v>1770</v>
      </c>
      <c r="D351" s="73">
        <f t="shared" si="0"/>
        <v>1116.9147158321175</v>
      </c>
      <c r="E351" s="88">
        <f t="shared" si="4"/>
        <v>2.7298489941969657</v>
      </c>
      <c r="F351" s="88">
        <f t="shared" si="6"/>
        <v>1110.7393397584342</v>
      </c>
      <c r="G351" s="26"/>
      <c r="H351" s="10"/>
      <c r="I351" s="7"/>
      <c r="J351" s="7"/>
      <c r="K351" s="7"/>
    </row>
    <row r="352" spans="3:11" ht="12.75" hidden="1">
      <c r="C352" s="72">
        <f t="shared" si="5"/>
        <v>1800</v>
      </c>
      <c r="D352" s="73">
        <f t="shared" si="0"/>
        <v>1119.4223898490923</v>
      </c>
      <c r="E352" s="88">
        <f t="shared" si="4"/>
        <v>2.6786479065700157</v>
      </c>
      <c r="F352" s="88">
        <f t="shared" si="6"/>
        <v>1113.4179876650041</v>
      </c>
      <c r="G352" s="26"/>
      <c r="H352" s="10"/>
      <c r="I352" s="7"/>
      <c r="J352" s="7"/>
      <c r="K352" s="7"/>
    </row>
    <row r="353" spans="3:11" ht="12.75" hidden="1">
      <c r="C353" s="72">
        <f t="shared" si="5"/>
        <v>1830</v>
      </c>
      <c r="D353" s="73">
        <f t="shared" si="0"/>
        <v>1121.8887838273586</v>
      </c>
      <c r="E353" s="88">
        <f t="shared" si="4"/>
        <v>2.629446051632296</v>
      </c>
      <c r="F353" s="88">
        <f t="shared" si="6"/>
        <v>1116.0474337166365</v>
      </c>
      <c r="G353" s="26"/>
      <c r="H353" s="10"/>
      <c r="I353" s="7"/>
      <c r="J353" s="7"/>
      <c r="K353" s="7"/>
    </row>
    <row r="354" spans="3:11" ht="12.75" hidden="1">
      <c r="C354" s="72">
        <f t="shared" si="5"/>
        <v>1860</v>
      </c>
      <c r="D354" s="73">
        <f t="shared" si="0"/>
        <v>1124.3152348477752</v>
      </c>
      <c r="E354" s="88">
        <f t="shared" si="4"/>
        <v>2.582116607751398</v>
      </c>
      <c r="F354" s="88">
        <f t="shared" si="6"/>
        <v>1118.629550324388</v>
      </c>
      <c r="G354" s="26"/>
      <c r="H354" s="10"/>
      <c r="I354" s="7"/>
      <c r="J354" s="7"/>
      <c r="K354" s="7"/>
    </row>
    <row r="355" spans="3:11" ht="12.75" hidden="1">
      <c r="C355" s="72">
        <f t="shared" si="5"/>
        <v>1890</v>
      </c>
      <c r="D355" s="73">
        <f t="shared" si="0"/>
        <v>1126.7030160621068</v>
      </c>
      <c r="E355" s="88">
        <f t="shared" si="4"/>
        <v>2.5365450758926875</v>
      </c>
      <c r="F355" s="88">
        <f t="shared" si="6"/>
        <v>1121.1660954002807</v>
      </c>
      <c r="G355" s="26"/>
      <c r="H355" s="10"/>
      <c r="I355" s="7"/>
      <c r="J355" s="7"/>
      <c r="K355" s="7"/>
    </row>
    <row r="356" spans="3:11" ht="12.75" hidden="1">
      <c r="C356" s="72">
        <f t="shared" si="5"/>
        <v>1920</v>
      </c>
      <c r="D356" s="73">
        <f t="shared" si="0"/>
        <v>1129.05334070465</v>
      </c>
      <c r="E356" s="88">
        <f t="shared" si="4"/>
        <v>2.492627537039357</v>
      </c>
      <c r="F356" s="88">
        <f t="shared" si="6"/>
        <v>1123.6587229373201</v>
      </c>
      <c r="G356" s="26"/>
      <c r="H356" s="10"/>
      <c r="I356" s="7"/>
      <c r="J356" s="7"/>
      <c r="K356" s="7"/>
    </row>
    <row r="357" spans="3:11" ht="12.75" hidden="1">
      <c r="C357" s="72">
        <f t="shared" si="5"/>
        <v>1950</v>
      </c>
      <c r="D357" s="73">
        <f t="shared" si="0"/>
        <v>1131.3673657940403</v>
      </c>
      <c r="E357" s="88">
        <f t="shared" si="4"/>
        <v>2.450269229204377</v>
      </c>
      <c r="F357" s="88">
        <f t="shared" si="6"/>
        <v>1126.1089921665246</v>
      </c>
      <c r="G357" s="26"/>
      <c r="H357" s="10"/>
      <c r="I357" s="7"/>
      <c r="J357" s="7"/>
      <c r="K357" s="7"/>
    </row>
    <row r="358" spans="3:11" ht="12.75" hidden="1">
      <c r="C358" s="72">
        <f t="shared" si="5"/>
        <v>1980</v>
      </c>
      <c r="D358" s="73">
        <f aca="true" t="shared" si="7" ref="D358:D376">$I$27*LOG(0.133*C358+1)+$K$26</f>
        <v>1133.6461955535246</v>
      </c>
      <c r="E358" s="88">
        <f aca="true" t="shared" si="8" ref="E358:E376">$I$20*(1/($I$23*$I$22))*($I$24*(D358-F357)+($I$25)*($I$21)*((D358^4)-(F357^4)))*$C$293</f>
        <v>2.409383377160948</v>
      </c>
      <c r="F358" s="88">
        <f t="shared" si="6"/>
        <v>1128.5183755436856</v>
      </c>
      <c r="G358" s="26"/>
      <c r="H358" s="10"/>
      <c r="I358" s="7"/>
      <c r="J358" s="7"/>
      <c r="K358" s="7"/>
    </row>
    <row r="359" spans="3:11" ht="12.75" hidden="1">
      <c r="C359" s="72">
        <f aca="true" t="shared" si="9" ref="C359:C376">C358+$C$293</f>
        <v>2010</v>
      </c>
      <c r="D359" s="73">
        <f t="shared" si="7"/>
        <v>1135.8908845750052</v>
      </c>
      <c r="E359" s="88">
        <f t="shared" si="8"/>
        <v>2.3698902226169367</v>
      </c>
      <c r="F359" s="88">
        <f t="shared" si="6"/>
        <v>1130.8882657663025</v>
      </c>
      <c r="G359" s="26"/>
      <c r="H359" s="10"/>
      <c r="I359" s="7"/>
      <c r="J359" s="7"/>
      <c r="K359" s="7"/>
    </row>
    <row r="360" spans="3:11" ht="12.75" hidden="1">
      <c r="C360" s="72">
        <f t="shared" si="9"/>
        <v>2040</v>
      </c>
      <c r="D360" s="73">
        <f t="shared" si="7"/>
        <v>1138.1024407495504</v>
      </c>
      <c r="E360" s="88">
        <f t="shared" si="8"/>
        <v>2.3317162140169834</v>
      </c>
      <c r="F360" s="88">
        <f t="shared" si="6"/>
        <v>1133.2199819803195</v>
      </c>
      <c r="G360" s="26"/>
      <c r="H360" s="10"/>
      <c r="I360" s="7"/>
      <c r="J360" s="7"/>
      <c r="K360" s="7"/>
    </row>
    <row r="361" spans="3:11" ht="12.75" hidden="1">
      <c r="C361" s="72">
        <f t="shared" si="9"/>
        <v>2070</v>
      </c>
      <c r="D361" s="73">
        <f t="shared" si="7"/>
        <v>1140.281827984757</v>
      </c>
      <c r="E361" s="88">
        <f t="shared" si="8"/>
        <v>2.294793324100444</v>
      </c>
      <c r="F361" s="88">
        <f t="shared" si="6"/>
        <v>1135.51477530442</v>
      </c>
      <c r="G361" s="26"/>
      <c r="H361" s="10"/>
      <c r="I361" s="7"/>
      <c r="J361" s="7"/>
      <c r="K361" s="7"/>
    </row>
    <row r="362" spans="3:11" ht="12.75" hidden="1">
      <c r="C362" s="72">
        <f t="shared" si="9"/>
        <v>2100</v>
      </c>
      <c r="D362" s="73">
        <f t="shared" si="7"/>
        <v>1142.4299687272987</v>
      </c>
      <c r="E362" s="88">
        <f t="shared" si="8"/>
        <v>2.2590584703096517</v>
      </c>
      <c r="F362" s="88">
        <f t="shared" si="6"/>
        <v>1137.7738337747296</v>
      </c>
      <c r="G362" s="26"/>
      <c r="H362" s="10"/>
      <c r="I362" s="7"/>
      <c r="J362" s="7"/>
      <c r="K362" s="7"/>
    </row>
    <row r="363" spans="3:11" ht="12.75" hidden="1">
      <c r="C363" s="72">
        <f t="shared" si="9"/>
        <v>2130</v>
      </c>
      <c r="D363" s="73">
        <f t="shared" si="7"/>
        <v>1144.5477463071873</v>
      </c>
      <c r="E363" s="88">
        <f t="shared" si="8"/>
        <v>2.224453018551922</v>
      </c>
      <c r="F363" s="88">
        <f t="shared" si="6"/>
        <v>1139.9982867932815</v>
      </c>
      <c r="G363" s="26"/>
      <c r="H363" s="10"/>
      <c r="I363" s="7"/>
      <c r="J363" s="7"/>
      <c r="K363" s="7"/>
    </row>
    <row r="364" spans="3:11" ht="12.75" hidden="1">
      <c r="C364" s="72">
        <f t="shared" si="9"/>
        <v>2160</v>
      </c>
      <c r="D364" s="73">
        <f t="shared" si="7"/>
        <v>1146.6360071186546</v>
      </c>
      <c r="E364" s="88">
        <f t="shared" si="8"/>
        <v>2.1909223550094428</v>
      </c>
      <c r="F364" s="88">
        <f t="shared" si="6"/>
        <v>1142.189209148291</v>
      </c>
      <c r="G364" s="26"/>
      <c r="H364" s="10"/>
      <c r="I364" s="7"/>
      <c r="J364" s="7"/>
      <c r="K364" s="7"/>
    </row>
    <row r="365" spans="3:11" ht="12.75" hidden="1">
      <c r="C365" s="72">
        <f t="shared" si="9"/>
        <v>2190</v>
      </c>
      <c r="D365" s="73">
        <f t="shared" si="7"/>
        <v>1148.6955626511335</v>
      </c>
      <c r="E365" s="88">
        <f t="shared" si="8"/>
        <v>2.158415513939409</v>
      </c>
      <c r="F365" s="88">
        <f t="shared" si="6"/>
        <v>1144.3476246622304</v>
      </c>
      <c r="G365" s="26"/>
      <c r="H365" s="10"/>
      <c r="I365" s="7"/>
      <c r="J365" s="7"/>
      <c r="K365" s="7"/>
    </row>
    <row r="366" spans="3:11" ht="12.75" hidden="1">
      <c r="C366" s="72">
        <f t="shared" si="9"/>
        <v>2220</v>
      </c>
      <c r="D366" s="73">
        <f t="shared" si="7"/>
        <v>1150.7271913825316</v>
      </c>
      <c r="E366" s="88">
        <f t="shared" si="8"/>
        <v>2.1268848519170973</v>
      </c>
      <c r="F366" s="88">
        <f t="shared" si="6"/>
        <v>1146.4745095141475</v>
      </c>
      <c r="G366" s="26"/>
      <c r="H366" s="10"/>
      <c r="I366" s="7"/>
      <c r="J366" s="7"/>
      <c r="K366" s="7"/>
    </row>
    <row r="367" spans="3:11" ht="12.75" hidden="1">
      <c r="C367" s="72">
        <f t="shared" si="9"/>
        <v>2250</v>
      </c>
      <c r="D367" s="73">
        <f t="shared" si="7"/>
        <v>1152.7316405458555</v>
      </c>
      <c r="E367" s="88">
        <f t="shared" si="8"/>
        <v>2.0962857609268544</v>
      </c>
      <c r="F367" s="88">
        <f t="shared" si="6"/>
        <v>1148.5707952750743</v>
      </c>
      <c r="G367" s="26"/>
      <c r="H367" s="10"/>
      <c r="I367" s="7"/>
      <c r="J367" s="7"/>
      <c r="K367" s="7"/>
    </row>
    <row r="368" spans="3:11" ht="12.75" hidden="1">
      <c r="C368" s="72">
        <f t="shared" si="9"/>
        <v>2280</v>
      </c>
      <c r="D368" s="73">
        <f t="shared" si="7"/>
        <v>1154.7096277792166</v>
      </c>
      <c r="E368" s="88">
        <f t="shared" si="8"/>
        <v>2.066576414212846</v>
      </c>
      <c r="F368" s="88">
        <f t="shared" si="6"/>
        <v>1150.6373716892872</v>
      </c>
      <c r="G368" s="26"/>
      <c r="H368" s="10"/>
      <c r="I368" s="7"/>
      <c r="J368" s="7"/>
      <c r="K368" s="7"/>
    </row>
    <row r="369" spans="3:11" ht="12.75" hidden="1">
      <c r="C369" s="72">
        <f t="shared" si="9"/>
        <v>2310</v>
      </c>
      <c r="D369" s="73">
        <f t="shared" si="7"/>
        <v>1156.6618426683335</v>
      </c>
      <c r="E369" s="88">
        <f t="shared" si="8"/>
        <v>2.037717539979677</v>
      </c>
      <c r="F369" s="88">
        <f t="shared" si="6"/>
        <v>1152.6750892292669</v>
      </c>
      <c r="G369" s="26"/>
      <c r="H369" s="10"/>
      <c r="I369" s="7"/>
      <c r="J369" s="7"/>
      <c r="K369" s="7"/>
    </row>
    <row r="370" spans="3:11" ht="12.75" hidden="1">
      <c r="C370" s="72">
        <f t="shared" si="9"/>
        <v>2340</v>
      </c>
      <c r="D370" s="73">
        <f t="shared" si="7"/>
        <v>1158.5889481898353</v>
      </c>
      <c r="E370" s="88">
        <f t="shared" si="8"/>
        <v>2.00967221895429</v>
      </c>
      <c r="F370" s="88">
        <f t="shared" si="6"/>
        <v>1154.6847614482213</v>
      </c>
      <c r="G370" s="26"/>
      <c r="H370" s="10"/>
      <c r="I370" s="7"/>
      <c r="J370" s="7"/>
      <c r="K370" s="7"/>
    </row>
    <row r="371" spans="3:11" ht="12.75" hidden="1">
      <c r="C371" s="72">
        <f t="shared" si="9"/>
        <v>2370</v>
      </c>
      <c r="D371" s="73">
        <f t="shared" si="7"/>
        <v>1160.4915820629137</v>
      </c>
      <c r="E371" s="88">
        <f t="shared" si="8"/>
        <v>1.9824057025336446</v>
      </c>
      <c r="F371" s="88">
        <f t="shared" si="6"/>
        <v>1156.667167150755</v>
      </c>
      <c r="G371" s="26"/>
      <c r="H371" s="10"/>
      <c r="I371" s="7"/>
      <c r="J371" s="7"/>
      <c r="K371" s="7"/>
    </row>
    <row r="372" spans="3:11" ht="12.75" hidden="1">
      <c r="C372" s="72">
        <f t="shared" si="9"/>
        <v>2400</v>
      </c>
      <c r="D372" s="73">
        <f t="shared" si="7"/>
        <v>1162.3703580162319</v>
      </c>
      <c r="E372" s="88">
        <f t="shared" si="8"/>
        <v>1.9558852488223197</v>
      </c>
      <c r="F372" s="88">
        <f t="shared" si="6"/>
        <v>1158.6230523995773</v>
      </c>
      <c r="G372" s="26"/>
      <c r="H372" s="10"/>
      <c r="I372" s="7"/>
      <c r="J372" s="7"/>
      <c r="K372" s="7"/>
    </row>
    <row r="373" spans="3:11" ht="12.75" hidden="1">
      <c r="C373" s="72">
        <f t="shared" si="9"/>
        <v>2430</v>
      </c>
      <c r="D373" s="73">
        <f t="shared" si="7"/>
        <v>1164.2258669763764</v>
      </c>
      <c r="E373" s="88">
        <f t="shared" si="8"/>
        <v>1.9300799743022887</v>
      </c>
      <c r="F373" s="88">
        <f>E373+F372</f>
        <v>1160.5531323738796</v>
      </c>
      <c r="G373" s="26"/>
      <c r="H373" s="10"/>
      <c r="I373" s="7"/>
      <c r="J373" s="7"/>
      <c r="K373" s="7"/>
    </row>
    <row r="374" spans="3:11" ht="12.75" hidden="1">
      <c r="C374" s="72">
        <f t="shared" si="9"/>
        <v>2460</v>
      </c>
      <c r="D374" s="73">
        <f t="shared" si="7"/>
        <v>1166.0586781836187</v>
      </c>
      <c r="E374" s="88">
        <f t="shared" si="8"/>
        <v>1.9049607192489277</v>
      </c>
      <c r="F374" s="88">
        <f>E374+F373</f>
        <v>1162.4580930931286</v>
      </c>
      <c r="G374" s="26"/>
      <c r="H374" s="10"/>
      <c r="I374" s="7"/>
      <c r="J374" s="7"/>
      <c r="K374" s="7"/>
    </row>
    <row r="375" spans="3:11" ht="12.75" hidden="1">
      <c r="C375" s="72">
        <f t="shared" si="9"/>
        <v>2490</v>
      </c>
      <c r="D375" s="73">
        <f t="shared" si="7"/>
        <v>1167.8693402402541</v>
      </c>
      <c r="E375" s="88">
        <f t="shared" si="8"/>
        <v>1.8804999252905792</v>
      </c>
      <c r="F375" s="88">
        <f>E375+F374</f>
        <v>1164.3385930184193</v>
      </c>
      <c r="G375" s="26"/>
      <c r="H375" s="26"/>
      <c r="I375" s="27"/>
      <c r="J375" s="7"/>
      <c r="K375" s="7"/>
    </row>
    <row r="376" spans="3:11" ht="13.5" hidden="1" thickBot="1">
      <c r="C376" s="72">
        <f t="shared" si="9"/>
        <v>2520</v>
      </c>
      <c r="D376" s="73">
        <f t="shared" si="7"/>
        <v>1169.6583820963479</v>
      </c>
      <c r="E376" s="88">
        <f t="shared" si="8"/>
        <v>1.8566715237457314</v>
      </c>
      <c r="F376" s="88">
        <f>E376+F375</f>
        <v>1166.195264542165</v>
      </c>
      <c r="G376" s="26"/>
      <c r="H376" s="26"/>
      <c r="I376" s="27"/>
      <c r="J376" s="7"/>
      <c r="K376" s="7"/>
    </row>
    <row r="377" spans="1:11" ht="38.25" customHeight="1" thickBot="1" thickTop="1">
      <c r="A377" s="367" t="s">
        <v>313</v>
      </c>
      <c r="B377" s="368"/>
      <c r="C377" s="267"/>
      <c r="D377" s="268"/>
      <c r="E377" s="269"/>
      <c r="F377" s="269"/>
      <c r="G377" s="248"/>
      <c r="H377" s="248"/>
      <c r="I377" s="249"/>
      <c r="J377" s="193"/>
      <c r="K377" s="193"/>
    </row>
    <row r="378" spans="1:10" s="38" customFormat="1" ht="17.25" thickBot="1" thickTop="1">
      <c r="A378" s="41"/>
      <c r="B378" s="41"/>
      <c r="C378" s="42"/>
      <c r="D378" s="46"/>
      <c r="G378" s="39"/>
      <c r="H378" s="39"/>
      <c r="I378" s="40"/>
      <c r="J378" s="43"/>
    </row>
    <row r="379" spans="1:10" s="38" customFormat="1" ht="12.75" customHeight="1">
      <c r="A379" s="114" t="s">
        <v>275</v>
      </c>
      <c r="B379" s="113" t="s">
        <v>250</v>
      </c>
      <c r="D379" s="114" t="s">
        <v>275</v>
      </c>
      <c r="E379" s="113" t="s">
        <v>250</v>
      </c>
      <c r="G379" s="114" t="s">
        <v>275</v>
      </c>
      <c r="H379" s="113" t="s">
        <v>250</v>
      </c>
      <c r="I379" s="42"/>
      <c r="J379" s="46"/>
    </row>
    <row r="380" spans="1:11" s="38" customFormat="1" ht="12.75" customHeight="1" thickBot="1">
      <c r="A380" s="115" t="s">
        <v>245</v>
      </c>
      <c r="B380" s="110" t="s">
        <v>247</v>
      </c>
      <c r="D380" s="115" t="s">
        <v>245</v>
      </c>
      <c r="E380" s="110" t="s">
        <v>247</v>
      </c>
      <c r="G380" s="115" t="s">
        <v>245</v>
      </c>
      <c r="H380" s="110" t="s">
        <v>247</v>
      </c>
      <c r="I380" s="45"/>
      <c r="J380" s="24"/>
      <c r="K380" s="47"/>
    </row>
    <row r="381" spans="1:11" s="38" customFormat="1" ht="12.75" customHeight="1" thickBot="1">
      <c r="A381" s="161">
        <f aca="true" t="shared" si="10" ref="A381:A408">C293/60</f>
        <v>0.5</v>
      </c>
      <c r="B381" s="156">
        <f>((F293-273.15))</f>
        <v>36.24595642526032</v>
      </c>
      <c r="C381" s="17" t="str">
        <f>IF(B381&gt;538,"Failure of Column"," ")</f>
        <v> </v>
      </c>
      <c r="D381" s="157">
        <f aca="true" t="shared" si="11" ref="D381:D408">C321/60</f>
        <v>14.5</v>
      </c>
      <c r="E381" s="156">
        <f>((F321-273.15))</f>
        <v>705.7557994602794</v>
      </c>
      <c r="F381" s="17" t="str">
        <f>IF(E381&gt;538,"Failure of Column"," ")</f>
        <v>Failure of Column</v>
      </c>
      <c r="G381" s="157">
        <f aca="true" t="shared" si="12" ref="G381:G408">C349/60</f>
        <v>28.5</v>
      </c>
      <c r="H381" s="160">
        <f>((F349-273.15))</f>
        <v>832.076300157912</v>
      </c>
      <c r="I381" s="17" t="str">
        <f>IF(H381&gt;538,"Failure of Column"," ")</f>
        <v>Failure of Column</v>
      </c>
      <c r="J381" s="24"/>
      <c r="K381" s="47"/>
    </row>
    <row r="382" spans="1:11" s="38" customFormat="1" ht="12.75" customHeight="1" thickBot="1">
      <c r="A382" s="162">
        <f t="shared" si="10"/>
        <v>1</v>
      </c>
      <c r="B382" s="156">
        <f aca="true" t="shared" si="13" ref="B382:B408">((F294-273.15))</f>
        <v>53.492620543409146</v>
      </c>
      <c r="C382" s="17" t="str">
        <f aca="true" t="shared" si="14" ref="C382:C408">IF(B382&gt;538,"Failure of Column"," ")</f>
        <v> </v>
      </c>
      <c r="D382" s="158">
        <f t="shared" si="11"/>
        <v>15</v>
      </c>
      <c r="E382" s="156">
        <f aca="true" t="shared" si="15" ref="E382:E408">((F322-273.15))</f>
        <v>714.3260428460833</v>
      </c>
      <c r="F382" s="17" t="str">
        <f aca="true" t="shared" si="16" ref="F382:F408">IF(E382&gt;538,"Failure of Column"," ")</f>
        <v>Failure of Column</v>
      </c>
      <c r="G382" s="158">
        <f t="shared" si="12"/>
        <v>29</v>
      </c>
      <c r="H382" s="160">
        <f aca="true" t="shared" si="17" ref="H382:H408">((F350-273.15))</f>
        <v>834.8594907642372</v>
      </c>
      <c r="I382" s="17" t="str">
        <f aca="true" t="shared" si="18" ref="I382:I408">IF(H382&gt;538,"Failure of Column"," ")</f>
        <v>Failure of Column</v>
      </c>
      <c r="J382" s="24"/>
      <c r="K382" s="47"/>
    </row>
    <row r="383" spans="1:11" s="38" customFormat="1" ht="12.75" customHeight="1" thickBot="1">
      <c r="A383" s="162">
        <f t="shared" si="10"/>
        <v>1.5</v>
      </c>
      <c r="B383" s="156">
        <f t="shared" si="13"/>
        <v>74.90903680453738</v>
      </c>
      <c r="C383" s="17" t="str">
        <f t="shared" si="14"/>
        <v> </v>
      </c>
      <c r="D383" s="158">
        <f t="shared" si="11"/>
        <v>15.5</v>
      </c>
      <c r="E383" s="156">
        <f t="shared" si="15"/>
        <v>722.1815170002227</v>
      </c>
      <c r="F383" s="17" t="str">
        <f t="shared" si="16"/>
        <v>Failure of Column</v>
      </c>
      <c r="G383" s="158">
        <f t="shared" si="12"/>
        <v>29.5</v>
      </c>
      <c r="H383" s="160">
        <f t="shared" si="17"/>
        <v>837.5893397584342</v>
      </c>
      <c r="I383" s="17" t="str">
        <f t="shared" si="18"/>
        <v>Failure of Column</v>
      </c>
      <c r="J383" s="24"/>
      <c r="K383" s="47"/>
    </row>
    <row r="384" spans="1:11" s="38" customFormat="1" ht="12.75" customHeight="1" thickBot="1">
      <c r="A384" s="162">
        <f t="shared" si="10"/>
        <v>2</v>
      </c>
      <c r="B384" s="156">
        <f t="shared" si="13"/>
        <v>99.53242509990764</v>
      </c>
      <c r="C384" s="17" t="str">
        <f t="shared" si="14"/>
        <v> </v>
      </c>
      <c r="D384" s="158">
        <f t="shared" si="11"/>
        <v>16</v>
      </c>
      <c r="E384" s="156">
        <f t="shared" si="15"/>
        <v>729.4196531348073</v>
      </c>
      <c r="F384" s="17" t="str">
        <f t="shared" si="16"/>
        <v>Failure of Column</v>
      </c>
      <c r="G384" s="158">
        <f t="shared" si="12"/>
        <v>30</v>
      </c>
      <c r="H384" s="160">
        <f t="shared" si="17"/>
        <v>840.2679876650042</v>
      </c>
      <c r="I384" s="17" t="str">
        <f t="shared" si="18"/>
        <v>Failure of Column</v>
      </c>
      <c r="J384" s="24"/>
      <c r="K384" s="47"/>
    </row>
    <row r="385" spans="1:11" s="38" customFormat="1" ht="12.75" customHeight="1" thickBot="1">
      <c r="A385" s="162">
        <f t="shared" si="10"/>
        <v>2.5</v>
      </c>
      <c r="B385" s="156">
        <f t="shared" si="13"/>
        <v>126.68987029127209</v>
      </c>
      <c r="C385" s="17" t="str">
        <f t="shared" si="14"/>
        <v> </v>
      </c>
      <c r="D385" s="158">
        <f t="shared" si="11"/>
        <v>16.5</v>
      </c>
      <c r="E385" s="156">
        <f t="shared" si="15"/>
        <v>736.1256521769152</v>
      </c>
      <c r="F385" s="17" t="str">
        <f t="shared" si="16"/>
        <v>Failure of Column</v>
      </c>
      <c r="G385" s="158">
        <f t="shared" si="12"/>
        <v>30.5</v>
      </c>
      <c r="H385" s="160">
        <f t="shared" si="17"/>
        <v>842.8974337166366</v>
      </c>
      <c r="I385" s="17" t="str">
        <f t="shared" si="18"/>
        <v>Failure of Column</v>
      </c>
      <c r="J385" s="24"/>
      <c r="K385" s="47"/>
    </row>
    <row r="386" spans="1:11" s="38" customFormat="1" ht="12.75" customHeight="1" thickBot="1">
      <c r="A386" s="162">
        <f t="shared" si="10"/>
        <v>3</v>
      </c>
      <c r="B386" s="156">
        <f t="shared" si="13"/>
        <v>155.85593832456664</v>
      </c>
      <c r="C386" s="17" t="str">
        <f t="shared" si="14"/>
        <v> </v>
      </c>
      <c r="D386" s="158">
        <f t="shared" si="11"/>
        <v>17</v>
      </c>
      <c r="E386" s="156">
        <f t="shared" si="15"/>
        <v>742.373119395255</v>
      </c>
      <c r="F386" s="17" t="str">
        <f t="shared" si="16"/>
        <v>Failure of Column</v>
      </c>
      <c r="G386" s="158">
        <f t="shared" si="12"/>
        <v>31</v>
      </c>
      <c r="H386" s="160">
        <f t="shared" si="17"/>
        <v>845.479550324388</v>
      </c>
      <c r="I386" s="17" t="str">
        <f t="shared" si="18"/>
        <v>Failure of Column</v>
      </c>
      <c r="J386" s="24"/>
      <c r="K386" s="47"/>
    </row>
    <row r="387" spans="1:11" s="38" customFormat="1" ht="12.75" customHeight="1" thickBot="1">
      <c r="A387" s="162">
        <f t="shared" si="10"/>
        <v>3.5</v>
      </c>
      <c r="B387" s="156">
        <f t="shared" si="13"/>
        <v>186.58823307275674</v>
      </c>
      <c r="C387" s="17" t="str">
        <f t="shared" si="14"/>
        <v> </v>
      </c>
      <c r="D387" s="158">
        <f t="shared" si="11"/>
        <v>17.5</v>
      </c>
      <c r="E387" s="156">
        <f t="shared" si="15"/>
        <v>748.225019538245</v>
      </c>
      <c r="F387" s="17" t="str">
        <f t="shared" si="16"/>
        <v>Failure of Column</v>
      </c>
      <c r="G387" s="158">
        <f t="shared" si="12"/>
        <v>31.5</v>
      </c>
      <c r="H387" s="160">
        <f t="shared" si="17"/>
        <v>848.0160954002807</v>
      </c>
      <c r="I387" s="17" t="str">
        <f t="shared" si="18"/>
        <v>Failure of Column</v>
      </c>
      <c r="J387" s="24"/>
      <c r="K387" s="47"/>
    </row>
    <row r="388" spans="1:11" s="38" customFormat="1" ht="12.75" customHeight="1" thickBot="1">
      <c r="A388" s="162">
        <f t="shared" si="10"/>
        <v>4</v>
      </c>
      <c r="B388" s="156">
        <f t="shared" si="13"/>
        <v>218.4930370819692</v>
      </c>
      <c r="C388" s="17" t="str">
        <f t="shared" si="14"/>
        <v> </v>
      </c>
      <c r="D388" s="158">
        <f t="shared" si="11"/>
        <v>18</v>
      </c>
      <c r="E388" s="156">
        <f t="shared" si="15"/>
        <v>753.7347960947303</v>
      </c>
      <c r="F388" s="17" t="str">
        <f t="shared" si="16"/>
        <v>Failure of Column</v>
      </c>
      <c r="G388" s="158">
        <f t="shared" si="12"/>
        <v>32</v>
      </c>
      <c r="H388" s="160">
        <f t="shared" si="17"/>
        <v>850.5087229373202</v>
      </c>
      <c r="I388" s="17" t="str">
        <f t="shared" si="18"/>
        <v>Failure of Column</v>
      </c>
      <c r="J388" s="24"/>
      <c r="K388" s="47"/>
    </row>
    <row r="389" spans="1:11" s="38" customFormat="1" ht="12.75" customHeight="1" thickBot="1">
      <c r="A389" s="162">
        <f t="shared" si="10"/>
        <v>4.5</v>
      </c>
      <c r="B389" s="156">
        <f t="shared" si="13"/>
        <v>251.2054358673837</v>
      </c>
      <c r="C389" s="17" t="str">
        <f t="shared" si="14"/>
        <v> </v>
      </c>
      <c r="D389" s="158">
        <f t="shared" si="11"/>
        <v>18.5</v>
      </c>
      <c r="E389" s="156">
        <f t="shared" si="15"/>
        <v>758.9475407383717</v>
      </c>
      <c r="F389" s="17" t="str">
        <f t="shared" si="16"/>
        <v>Failure of Column</v>
      </c>
      <c r="G389" s="158">
        <f t="shared" si="12"/>
        <v>32.5</v>
      </c>
      <c r="H389" s="160">
        <f t="shared" si="17"/>
        <v>852.9589921665246</v>
      </c>
      <c r="I389" s="17" t="str">
        <f t="shared" si="18"/>
        <v>Failure of Column</v>
      </c>
      <c r="J389" s="24"/>
      <c r="K389" s="47"/>
    </row>
    <row r="390" spans="1:11" s="38" customFormat="1" ht="12.75" customHeight="1" thickBot="1">
      <c r="A390" s="162">
        <f t="shared" si="10"/>
        <v>5</v>
      </c>
      <c r="B390" s="156">
        <f t="shared" si="13"/>
        <v>284.37780241309724</v>
      </c>
      <c r="C390" s="17" t="str">
        <f t="shared" si="14"/>
        <v> </v>
      </c>
      <c r="D390" s="158">
        <f t="shared" si="11"/>
        <v>19</v>
      </c>
      <c r="E390" s="156">
        <f t="shared" si="15"/>
        <v>763.9011353748382</v>
      </c>
      <c r="F390" s="17" t="str">
        <f t="shared" si="16"/>
        <v>Failure of Column</v>
      </c>
      <c r="G390" s="158">
        <f t="shared" si="12"/>
        <v>33</v>
      </c>
      <c r="H390" s="160">
        <f t="shared" si="17"/>
        <v>855.3683755436856</v>
      </c>
      <c r="I390" s="17" t="str">
        <f t="shared" si="18"/>
        <v>Failure of Column</v>
      </c>
      <c r="J390" s="24"/>
      <c r="K390" s="47"/>
    </row>
    <row r="391" spans="1:11" s="38" customFormat="1" ht="12.75" customHeight="1" thickBot="1">
      <c r="A391" s="162">
        <f t="shared" si="10"/>
        <v>5.5</v>
      </c>
      <c r="B391" s="156">
        <f t="shared" si="13"/>
        <v>317.67395072821387</v>
      </c>
      <c r="C391" s="17" t="str">
        <f t="shared" si="14"/>
        <v> </v>
      </c>
      <c r="D391" s="158">
        <f t="shared" si="11"/>
        <v>19.5</v>
      </c>
      <c r="E391" s="156">
        <f t="shared" si="15"/>
        <v>768.6273182058754</v>
      </c>
      <c r="F391" s="17" t="str">
        <f t="shared" si="16"/>
        <v>Failure of Column</v>
      </c>
      <c r="G391" s="158">
        <f t="shared" si="12"/>
        <v>33.5</v>
      </c>
      <c r="H391" s="160">
        <f t="shared" si="17"/>
        <v>857.7382657663026</v>
      </c>
      <c r="I391" s="17" t="str">
        <f t="shared" si="18"/>
        <v>Failure of Column</v>
      </c>
      <c r="J391" s="24"/>
      <c r="K391" s="47"/>
    </row>
    <row r="392" spans="1:11" s="38" customFormat="1" ht="12.75" customHeight="1" thickBot="1">
      <c r="A392" s="162">
        <f t="shared" si="10"/>
        <v>6</v>
      </c>
      <c r="B392" s="156">
        <f t="shared" si="13"/>
        <v>350.76763999066554</v>
      </c>
      <c r="C392" s="17" t="str">
        <f t="shared" si="14"/>
        <v> </v>
      </c>
      <c r="D392" s="158">
        <f t="shared" si="11"/>
        <v>20</v>
      </c>
      <c r="E392" s="156">
        <f t="shared" si="15"/>
        <v>773.152647034139</v>
      </c>
      <c r="F392" s="17" t="str">
        <f t="shared" si="16"/>
        <v>Failure of Column</v>
      </c>
      <c r="G392" s="158">
        <f t="shared" si="12"/>
        <v>34</v>
      </c>
      <c r="H392" s="160">
        <f t="shared" si="17"/>
        <v>860.0699819803195</v>
      </c>
      <c r="I392" s="17" t="str">
        <f t="shared" si="18"/>
        <v>Failure of Column</v>
      </c>
      <c r="J392" s="24"/>
      <c r="K392" s="47"/>
    </row>
    <row r="393" spans="1:11" s="38" customFormat="1" ht="12.75" customHeight="1" thickBot="1">
      <c r="A393" s="162">
        <f t="shared" si="10"/>
        <v>6.5</v>
      </c>
      <c r="B393" s="156">
        <f t="shared" si="13"/>
        <v>383.34462867906177</v>
      </c>
      <c r="C393" s="17" t="str">
        <f t="shared" si="14"/>
        <v> </v>
      </c>
      <c r="D393" s="158">
        <f t="shared" si="11"/>
        <v>20.5</v>
      </c>
      <c r="E393" s="156">
        <f t="shared" si="15"/>
        <v>777.4993485759575</v>
      </c>
      <c r="F393" s="17" t="str">
        <f t="shared" si="16"/>
        <v>Failure of Column</v>
      </c>
      <c r="G393" s="158">
        <f t="shared" si="12"/>
        <v>34.5</v>
      </c>
      <c r="H393" s="160">
        <f t="shared" si="17"/>
        <v>862.36477530442</v>
      </c>
      <c r="I393" s="17" t="str">
        <f t="shared" si="18"/>
        <v>Failure of Column</v>
      </c>
      <c r="J393" s="24"/>
      <c r="K393" s="47"/>
    </row>
    <row r="394" spans="1:11" s="38" customFormat="1" ht="12.75" customHeight="1" thickBot="1">
      <c r="A394" s="162">
        <f t="shared" si="10"/>
        <v>7</v>
      </c>
      <c r="B394" s="156">
        <f t="shared" si="13"/>
        <v>415.10758037318317</v>
      </c>
      <c r="C394" s="17" t="str">
        <f t="shared" si="14"/>
        <v> </v>
      </c>
      <c r="D394" s="158">
        <f t="shared" si="11"/>
        <v>21</v>
      </c>
      <c r="E394" s="156">
        <f t="shared" si="15"/>
        <v>781.6860530155494</v>
      </c>
      <c r="F394" s="17" t="str">
        <f t="shared" si="16"/>
        <v>Failure of Column</v>
      </c>
      <c r="G394" s="158">
        <f t="shared" si="12"/>
        <v>35</v>
      </c>
      <c r="H394" s="160">
        <f t="shared" si="17"/>
        <v>864.6238337747296</v>
      </c>
      <c r="I394" s="17" t="str">
        <f t="shared" si="18"/>
        <v>Failure of Column</v>
      </c>
      <c r="J394" s="24"/>
      <c r="K394" s="47"/>
    </row>
    <row r="395" spans="1:11" s="38" customFormat="1" ht="12.75" customHeight="1" thickBot="1">
      <c r="A395" s="162">
        <f t="shared" si="10"/>
        <v>7.5</v>
      </c>
      <c r="B395" s="156">
        <f t="shared" si="13"/>
        <v>445.7830130054123</v>
      </c>
      <c r="C395" s="17" t="str">
        <f t="shared" si="14"/>
        <v> </v>
      </c>
      <c r="D395" s="158">
        <f t="shared" si="11"/>
        <v>21.5</v>
      </c>
      <c r="E395" s="156">
        <f t="shared" si="15"/>
        <v>785.7284196100671</v>
      </c>
      <c r="F395" s="17" t="str">
        <f t="shared" si="16"/>
        <v>Failure of Column</v>
      </c>
      <c r="G395" s="158">
        <f t="shared" si="12"/>
        <v>35.5</v>
      </c>
      <c r="H395" s="160">
        <f t="shared" si="17"/>
        <v>866.8482867932815</v>
      </c>
      <c r="I395" s="17" t="str">
        <f t="shared" si="18"/>
        <v>Failure of Column</v>
      </c>
      <c r="J395" s="24"/>
      <c r="K395" s="47"/>
    </row>
    <row r="396" spans="1:11" s="38" customFormat="1" ht="12.75" customHeight="1" thickBot="1">
      <c r="A396" s="162">
        <f t="shared" si="10"/>
        <v>8</v>
      </c>
      <c r="B396" s="156">
        <f t="shared" si="13"/>
        <v>475.1292936011216</v>
      </c>
      <c r="C396" s="17" t="str">
        <f t="shared" si="14"/>
        <v> </v>
      </c>
      <c r="D396" s="158">
        <f t="shared" si="11"/>
        <v>22</v>
      </c>
      <c r="E396" s="156">
        <f t="shared" si="15"/>
        <v>789.6396628864114</v>
      </c>
      <c r="F396" s="17" t="str">
        <f t="shared" si="16"/>
        <v>Failure of Column</v>
      </c>
      <c r="G396" s="158">
        <f t="shared" si="12"/>
        <v>36</v>
      </c>
      <c r="H396" s="160">
        <f t="shared" si="17"/>
        <v>869.039209148291</v>
      </c>
      <c r="I396" s="17" t="str">
        <f t="shared" si="18"/>
        <v>Failure of Column</v>
      </c>
      <c r="J396" s="24"/>
      <c r="K396" s="47"/>
    </row>
    <row r="397" spans="1:11" s="38" customFormat="1" ht="12.75" customHeight="1" thickBot="1">
      <c r="A397" s="162">
        <f t="shared" si="10"/>
        <v>8.5</v>
      </c>
      <c r="B397" s="156">
        <f t="shared" si="13"/>
        <v>502.9445223722181</v>
      </c>
      <c r="C397" s="17" t="str">
        <f t="shared" si="14"/>
        <v> </v>
      </c>
      <c r="D397" s="158">
        <f t="shared" si="11"/>
        <v>22.5</v>
      </c>
      <c r="E397" s="156">
        <f t="shared" si="15"/>
        <v>793.4309907137605</v>
      </c>
      <c r="F397" s="17" t="str">
        <f t="shared" si="16"/>
        <v>Failure of Column</v>
      </c>
      <c r="G397" s="158">
        <f t="shared" si="12"/>
        <v>36.5</v>
      </c>
      <c r="H397" s="160">
        <f t="shared" si="17"/>
        <v>871.1976246622304</v>
      </c>
      <c r="I397" s="17" t="str">
        <f t="shared" si="18"/>
        <v>Failure of Column</v>
      </c>
      <c r="J397" s="24"/>
      <c r="K397" s="47"/>
    </row>
    <row r="398" spans="1:11" s="38" customFormat="1" ht="12.75" customHeight="1" thickBot="1">
      <c r="A398" s="162">
        <f t="shared" si="10"/>
        <v>9</v>
      </c>
      <c r="B398" s="156">
        <f t="shared" si="13"/>
        <v>529.0731172668926</v>
      </c>
      <c r="C398" s="17" t="str">
        <f t="shared" si="14"/>
        <v> </v>
      </c>
      <c r="D398" s="158">
        <f t="shared" si="11"/>
        <v>23</v>
      </c>
      <c r="E398" s="156">
        <f t="shared" si="15"/>
        <v>797.111965953546</v>
      </c>
      <c r="F398" s="17" t="str">
        <f t="shared" si="16"/>
        <v>Failure of Column</v>
      </c>
      <c r="G398" s="158">
        <f t="shared" si="12"/>
        <v>37</v>
      </c>
      <c r="H398" s="160">
        <f t="shared" si="17"/>
        <v>873.3245095141475</v>
      </c>
      <c r="I398" s="17" t="str">
        <f t="shared" si="18"/>
        <v>Failure of Column</v>
      </c>
      <c r="J398" s="24"/>
      <c r="K398" s="47"/>
    </row>
    <row r="399" spans="1:11" s="38" customFormat="1" ht="12.75" customHeight="1" thickBot="1">
      <c r="A399" s="162">
        <f t="shared" si="10"/>
        <v>9.5</v>
      </c>
      <c r="B399" s="156">
        <f t="shared" si="13"/>
        <v>553.4100615462861</v>
      </c>
      <c r="C399" s="17" t="str">
        <f t="shared" si="14"/>
        <v>Failure of Column</v>
      </c>
      <c r="D399" s="158">
        <f t="shared" si="11"/>
        <v>23.5</v>
      </c>
      <c r="E399" s="156">
        <f t="shared" si="15"/>
        <v>800.6908029740235</v>
      </c>
      <c r="F399" s="17" t="str">
        <f t="shared" si="16"/>
        <v>Failure of Column</v>
      </c>
      <c r="G399" s="158">
        <f t="shared" si="12"/>
        <v>37.5</v>
      </c>
      <c r="H399" s="160">
        <f t="shared" si="17"/>
        <v>875.4207952750743</v>
      </c>
      <c r="I399" s="17" t="str">
        <f t="shared" si="18"/>
        <v>Failure of Column</v>
      </c>
      <c r="J399" s="24"/>
      <c r="K399" s="47"/>
    </row>
    <row r="400" spans="1:11" s="38" customFormat="1" ht="12.75" customHeight="1" thickBot="1">
      <c r="A400" s="162">
        <f t="shared" si="10"/>
        <v>10</v>
      </c>
      <c r="B400" s="156">
        <f t="shared" si="13"/>
        <v>575.9021165945097</v>
      </c>
      <c r="C400" s="17" t="str">
        <f t="shared" si="14"/>
        <v>Failure of Column</v>
      </c>
      <c r="D400" s="158">
        <f t="shared" si="11"/>
        <v>24</v>
      </c>
      <c r="E400" s="156">
        <f t="shared" si="15"/>
        <v>804.1746094222684</v>
      </c>
      <c r="F400" s="17" t="str">
        <f t="shared" si="16"/>
        <v>Failure of Column</v>
      </c>
      <c r="G400" s="158">
        <f t="shared" si="12"/>
        <v>38</v>
      </c>
      <c r="H400" s="160">
        <f t="shared" si="17"/>
        <v>877.4873716892872</v>
      </c>
      <c r="I400" s="17" t="str">
        <f t="shared" si="18"/>
        <v>Failure of Column</v>
      </c>
      <c r="J400" s="24"/>
      <c r="K400" s="47"/>
    </row>
    <row r="401" spans="1:11" s="38" customFormat="1" ht="12.75" customHeight="1" thickBot="1">
      <c r="A401" s="162">
        <f t="shared" si="10"/>
        <v>10.5</v>
      </c>
      <c r="B401" s="156">
        <f t="shared" si="13"/>
        <v>596.5457727701712</v>
      </c>
      <c r="C401" s="17" t="str">
        <f t="shared" si="14"/>
        <v>Failure of Column</v>
      </c>
      <c r="D401" s="158">
        <f t="shared" si="11"/>
        <v>24.5</v>
      </c>
      <c r="E401" s="156">
        <f t="shared" si="15"/>
        <v>807.5695825155232</v>
      </c>
      <c r="F401" s="17" t="str">
        <f t="shared" si="16"/>
        <v>Failure of Column</v>
      </c>
      <c r="G401" s="158">
        <f t="shared" si="12"/>
        <v>38.5</v>
      </c>
      <c r="H401" s="160">
        <f t="shared" si="17"/>
        <v>879.5250892292669</v>
      </c>
      <c r="I401" s="17" t="str">
        <f t="shared" si="18"/>
        <v>Failure of Column</v>
      </c>
      <c r="J401" s="24"/>
      <c r="K401" s="47"/>
    </row>
    <row r="402" spans="1:11" s="38" customFormat="1" ht="12.75" customHeight="1" thickBot="1">
      <c r="A402" s="162">
        <f t="shared" si="10"/>
        <v>11</v>
      </c>
      <c r="B402" s="156">
        <f t="shared" si="13"/>
        <v>615.3822104291592</v>
      </c>
      <c r="C402" s="17" t="str">
        <f t="shared" si="14"/>
        <v>Failure of Column</v>
      </c>
      <c r="D402" s="158">
        <f t="shared" si="11"/>
        <v>25</v>
      </c>
      <c r="E402" s="156">
        <f t="shared" si="15"/>
        <v>810.8811679072306</v>
      </c>
      <c r="F402" s="17" t="str">
        <f t="shared" si="16"/>
        <v>Failure of Column</v>
      </c>
      <c r="G402" s="158">
        <f t="shared" si="12"/>
        <v>39</v>
      </c>
      <c r="H402" s="160">
        <f t="shared" si="17"/>
        <v>881.5347614482213</v>
      </c>
      <c r="I402" s="17" t="str">
        <f t="shared" si="18"/>
        <v>Failure of Column</v>
      </c>
      <c r="J402" s="24"/>
      <c r="K402" s="47"/>
    </row>
    <row r="403" spans="1:11" s="38" customFormat="1" ht="12.75" customHeight="1" thickBot="1">
      <c r="A403" s="162">
        <f t="shared" si="10"/>
        <v>11.5</v>
      </c>
      <c r="B403" s="156">
        <f t="shared" si="13"/>
        <v>632.4899588244633</v>
      </c>
      <c r="C403" s="17" t="str">
        <f t="shared" si="14"/>
        <v>Failure of Column</v>
      </c>
      <c r="D403" s="158">
        <f t="shared" si="11"/>
        <v>25.5</v>
      </c>
      <c r="E403" s="156">
        <f t="shared" si="15"/>
        <v>814.1141880019092</v>
      </c>
      <c r="F403" s="17" t="str">
        <f t="shared" si="16"/>
        <v>Failure of Column</v>
      </c>
      <c r="G403" s="158">
        <f t="shared" si="12"/>
        <v>39.5</v>
      </c>
      <c r="H403" s="160">
        <f t="shared" si="17"/>
        <v>883.517167150755</v>
      </c>
      <c r="I403" s="17" t="str">
        <f t="shared" si="18"/>
        <v>Failure of Column</v>
      </c>
      <c r="J403" s="24"/>
      <c r="K403" s="47"/>
    </row>
    <row r="404" spans="1:11" s="38" customFormat="1" ht="12.75" customHeight="1" thickBot="1">
      <c r="A404" s="162">
        <f t="shared" si="10"/>
        <v>12</v>
      </c>
      <c r="B404" s="156">
        <f t="shared" si="13"/>
        <v>647.9761884368176</v>
      </c>
      <c r="C404" s="17" t="str">
        <f t="shared" si="14"/>
        <v>Failure of Column</v>
      </c>
      <c r="D404" s="158">
        <f t="shared" si="11"/>
        <v>26</v>
      </c>
      <c r="E404" s="156">
        <f t="shared" si="15"/>
        <v>817.2729454961958</v>
      </c>
      <c r="F404" s="17" t="str">
        <f t="shared" si="16"/>
        <v>Failure of Column</v>
      </c>
      <c r="G404" s="158">
        <f t="shared" si="12"/>
        <v>40</v>
      </c>
      <c r="H404" s="160">
        <f t="shared" si="17"/>
        <v>885.4730523995773</v>
      </c>
      <c r="I404" s="17" t="str">
        <f t="shared" si="18"/>
        <v>Failure of Column</v>
      </c>
      <c r="J404" s="24"/>
      <c r="K404" s="47"/>
    </row>
    <row r="405" spans="1:11" s="38" customFormat="1" ht="12.75" customHeight="1" thickBot="1">
      <c r="A405" s="162">
        <f t="shared" si="10"/>
        <v>12.5</v>
      </c>
      <c r="B405" s="156">
        <f t="shared" si="13"/>
        <v>661.967622044581</v>
      </c>
      <c r="C405" s="17" t="str">
        <f t="shared" si="14"/>
        <v>Failure of Column</v>
      </c>
      <c r="D405" s="158">
        <f t="shared" si="11"/>
        <v>26.5</v>
      </c>
      <c r="E405" s="156">
        <f t="shared" si="15"/>
        <v>820.3613069409845</v>
      </c>
      <c r="F405" s="17" t="str">
        <f t="shared" si="16"/>
        <v>Failure of Column</v>
      </c>
      <c r="G405" s="158">
        <f t="shared" si="12"/>
        <v>40.5</v>
      </c>
      <c r="H405" s="160">
        <f t="shared" si="17"/>
        <v>887.4031323738797</v>
      </c>
      <c r="I405" s="17" t="str">
        <f t="shared" si="18"/>
        <v>Failure of Column</v>
      </c>
      <c r="J405" s="24"/>
      <c r="K405" s="47"/>
    </row>
    <row r="406" spans="1:11" s="38" customFormat="1" ht="12.75" customHeight="1" thickBot="1">
      <c r="A406" s="162">
        <f t="shared" si="10"/>
        <v>13</v>
      </c>
      <c r="B406" s="156">
        <f t="shared" si="13"/>
        <v>674.6019266848735</v>
      </c>
      <c r="C406" s="17" t="str">
        <f t="shared" si="14"/>
        <v>Failure of Column</v>
      </c>
      <c r="D406" s="158">
        <f t="shared" si="11"/>
        <v>27</v>
      </c>
      <c r="E406" s="156">
        <f t="shared" si="15"/>
        <v>823.3827702626874</v>
      </c>
      <c r="F406" s="17" t="str">
        <f t="shared" si="16"/>
        <v>Failure of Column</v>
      </c>
      <c r="G406" s="158">
        <f t="shared" si="12"/>
        <v>41</v>
      </c>
      <c r="H406" s="160">
        <f t="shared" si="17"/>
        <v>889.3080930931286</v>
      </c>
      <c r="I406" s="17" t="str">
        <f t="shared" si="18"/>
        <v>Failure of Column</v>
      </c>
      <c r="J406" s="24"/>
      <c r="K406" s="47"/>
    </row>
    <row r="407" spans="1:11" s="38" customFormat="1" ht="12.75" customHeight="1" thickBot="1">
      <c r="A407" s="162">
        <f t="shared" si="10"/>
        <v>13.5</v>
      </c>
      <c r="B407" s="156">
        <f t="shared" si="13"/>
        <v>686.0202149516504</v>
      </c>
      <c r="C407" s="17" t="str">
        <f t="shared" si="14"/>
        <v>Failure of Column</v>
      </c>
      <c r="D407" s="158">
        <f t="shared" si="11"/>
        <v>27.5</v>
      </c>
      <c r="E407" s="156">
        <f t="shared" si="15"/>
        <v>826.3405194493429</v>
      </c>
      <c r="F407" s="17" t="str">
        <f t="shared" si="16"/>
        <v>Failure of Column</v>
      </c>
      <c r="G407" s="158">
        <f t="shared" si="12"/>
        <v>41.5</v>
      </c>
      <c r="H407" s="160">
        <f t="shared" si="17"/>
        <v>891.1885930184193</v>
      </c>
      <c r="I407" s="17" t="str">
        <f t="shared" si="18"/>
        <v>Failure of Column</v>
      </c>
      <c r="J407" s="24"/>
      <c r="K407" s="47"/>
    </row>
    <row r="408" spans="1:11" s="38" customFormat="1" ht="12.75" customHeight="1" thickBot="1">
      <c r="A408" s="163">
        <f t="shared" si="10"/>
        <v>14</v>
      </c>
      <c r="B408" s="273">
        <f t="shared" si="13"/>
        <v>696.3610125020532</v>
      </c>
      <c r="C408" s="17" t="str">
        <f t="shared" si="14"/>
        <v>Failure of Column</v>
      </c>
      <c r="D408" s="159">
        <f t="shared" si="11"/>
        <v>28</v>
      </c>
      <c r="E408" s="273">
        <f t="shared" si="15"/>
        <v>829.2374689916043</v>
      </c>
      <c r="F408" s="17" t="str">
        <f t="shared" si="16"/>
        <v>Failure of Column</v>
      </c>
      <c r="G408" s="159">
        <f t="shared" si="12"/>
        <v>42</v>
      </c>
      <c r="H408" s="274">
        <f t="shared" si="17"/>
        <v>893.045264542165</v>
      </c>
      <c r="I408" s="17" t="str">
        <f t="shared" si="18"/>
        <v>Failure of Column</v>
      </c>
      <c r="J408" s="24"/>
      <c r="K408" s="47"/>
    </row>
    <row r="409" spans="1:11" s="38" customFormat="1" ht="12.75">
      <c r="A409" s="68"/>
      <c r="B409" s="88"/>
      <c r="D409" s="101"/>
      <c r="E409" s="88"/>
      <c r="G409" s="100"/>
      <c r="H409" s="72"/>
      <c r="I409" s="45"/>
      <c r="J409" s="24"/>
      <c r="K409" s="47"/>
    </row>
    <row r="410" spans="1:11" s="38" customFormat="1" ht="12.75">
      <c r="A410" s="68"/>
      <c r="B410" s="88"/>
      <c r="G410" s="44"/>
      <c r="H410" s="24"/>
      <c r="I410" s="45"/>
      <c r="J410" s="24"/>
      <c r="K410" s="47"/>
    </row>
    <row r="411" spans="1:11" s="38" customFormat="1" ht="12.75">
      <c r="A411" s="68"/>
      <c r="B411" s="88"/>
      <c r="G411" s="44"/>
      <c r="H411" s="24"/>
      <c r="I411" s="45"/>
      <c r="J411" s="24"/>
      <c r="K411" s="47"/>
    </row>
    <row r="412" spans="1:11" s="38" customFormat="1" ht="12.75">
      <c r="A412" s="68"/>
      <c r="B412" s="88"/>
      <c r="G412" s="44"/>
      <c r="H412" s="24"/>
      <c r="I412" s="45"/>
      <c r="J412" s="24"/>
      <c r="K412" s="47"/>
    </row>
    <row r="413" spans="1:11" s="38" customFormat="1" ht="12.75">
      <c r="A413" s="68"/>
      <c r="B413" s="88"/>
      <c r="G413" s="44"/>
      <c r="H413" s="24"/>
      <c r="I413" s="45"/>
      <c r="J413" s="24"/>
      <c r="K413" s="47"/>
    </row>
    <row r="414" spans="1:11" s="38" customFormat="1" ht="12.75">
      <c r="A414" s="68"/>
      <c r="B414" s="88"/>
      <c r="G414" s="44"/>
      <c r="H414" s="24"/>
      <c r="I414" s="45"/>
      <c r="J414" s="24"/>
      <c r="K414" s="47"/>
    </row>
    <row r="415" spans="1:11" s="38" customFormat="1" ht="12.75">
      <c r="A415" s="68"/>
      <c r="B415" s="88"/>
      <c r="G415" s="44"/>
      <c r="H415" s="24"/>
      <c r="I415" s="45"/>
      <c r="J415" s="24"/>
      <c r="K415" s="47"/>
    </row>
    <row r="416" spans="1:11" s="38" customFormat="1" ht="12.75">
      <c r="A416" s="68"/>
      <c r="B416" s="88"/>
      <c r="G416" s="44"/>
      <c r="H416" s="24"/>
      <c r="I416" s="45"/>
      <c r="J416" s="24"/>
      <c r="K416" s="47"/>
    </row>
    <row r="417" spans="1:11" s="38" customFormat="1" ht="12.75">
      <c r="A417" s="68"/>
      <c r="B417" s="88"/>
      <c r="G417" s="44"/>
      <c r="H417" s="24"/>
      <c r="I417" s="45"/>
      <c r="J417" s="24"/>
      <c r="K417" s="47"/>
    </row>
    <row r="418" spans="1:11" s="38" customFormat="1" ht="12.75">
      <c r="A418" s="68"/>
      <c r="B418" s="88"/>
      <c r="G418" s="44"/>
      <c r="H418" s="24"/>
      <c r="I418" s="45"/>
      <c r="J418" s="24"/>
      <c r="K418" s="47"/>
    </row>
    <row r="419" spans="1:11" s="38" customFormat="1" ht="12.75">
      <c r="A419" s="68"/>
      <c r="B419" s="88"/>
      <c r="G419" s="44"/>
      <c r="H419" s="24"/>
      <c r="I419" s="45"/>
      <c r="J419" s="24"/>
      <c r="K419" s="47"/>
    </row>
    <row r="420" spans="1:11" s="38" customFormat="1" ht="12.75">
      <c r="A420" s="68"/>
      <c r="B420" s="88"/>
      <c r="G420" s="44"/>
      <c r="H420" s="24"/>
      <c r="I420" s="45"/>
      <c r="J420" s="24"/>
      <c r="K420" s="47"/>
    </row>
    <row r="421" spans="1:11" s="38" customFormat="1" ht="12.75">
      <c r="A421" s="68"/>
      <c r="B421" s="88"/>
      <c r="G421" s="44"/>
      <c r="H421" s="24"/>
      <c r="I421" s="45"/>
      <c r="J421" s="24"/>
      <c r="K421" s="47"/>
    </row>
    <row r="422" spans="1:11" s="38" customFormat="1" ht="12.75">
      <c r="A422" s="68"/>
      <c r="B422" s="88"/>
      <c r="G422" s="44"/>
      <c r="H422" s="24"/>
      <c r="I422" s="45"/>
      <c r="J422" s="24"/>
      <c r="K422" s="47"/>
    </row>
    <row r="423" spans="1:11" s="38" customFormat="1" ht="12.75">
      <c r="A423" s="68"/>
      <c r="B423" s="88"/>
      <c r="G423" s="44"/>
      <c r="H423" s="24"/>
      <c r="I423" s="45"/>
      <c r="J423" s="24"/>
      <c r="K423" s="47"/>
    </row>
    <row r="424" spans="1:11" s="38" customFormat="1" ht="12.75">
      <c r="A424" s="68"/>
      <c r="B424" s="88"/>
      <c r="G424" s="44"/>
      <c r="H424" s="24"/>
      <c r="I424" s="45"/>
      <c r="J424" s="24"/>
      <c r="K424" s="47"/>
    </row>
    <row r="425" spans="1:11" s="38" customFormat="1" ht="12.75">
      <c r="A425" s="68"/>
      <c r="B425" s="88"/>
      <c r="G425" s="44"/>
      <c r="H425" s="24"/>
      <c r="I425" s="45"/>
      <c r="J425" s="24"/>
      <c r="K425" s="47"/>
    </row>
    <row r="426" spans="1:11" s="38" customFormat="1" ht="12.75">
      <c r="A426" s="68"/>
      <c r="B426" s="88"/>
      <c r="G426" s="44"/>
      <c r="H426" s="24"/>
      <c r="I426" s="45"/>
      <c r="J426" s="24"/>
      <c r="K426" s="47"/>
    </row>
    <row r="427" spans="1:11" s="38" customFormat="1" ht="12.75">
      <c r="A427" s="68"/>
      <c r="B427" s="88"/>
      <c r="G427" s="44"/>
      <c r="H427" s="24"/>
      <c r="I427" s="45"/>
      <c r="J427" s="24"/>
      <c r="K427" s="47"/>
    </row>
    <row r="428" spans="1:11" s="38" customFormat="1" ht="12.75">
      <c r="A428" s="68"/>
      <c r="B428" s="88"/>
      <c r="G428" s="44"/>
      <c r="H428" s="24"/>
      <c r="I428" s="45"/>
      <c r="J428" s="24"/>
      <c r="K428" s="47"/>
    </row>
    <row r="429" spans="1:11" s="38" customFormat="1" ht="12.75">
      <c r="A429" s="68"/>
      <c r="B429" s="88"/>
      <c r="G429" s="44"/>
      <c r="H429" s="24"/>
      <c r="I429" s="45"/>
      <c r="J429" s="24"/>
      <c r="K429" s="47"/>
    </row>
    <row r="430" spans="1:11" s="38" customFormat="1" ht="12.75">
      <c r="A430" s="68"/>
      <c r="B430" s="88"/>
      <c r="G430" s="44"/>
      <c r="H430" s="24"/>
      <c r="I430" s="45"/>
      <c r="J430" s="24"/>
      <c r="K430" s="47"/>
    </row>
    <row r="431" spans="1:11" s="38" customFormat="1" ht="12.75">
      <c r="A431" s="68"/>
      <c r="B431" s="88"/>
      <c r="G431" s="44"/>
      <c r="H431" s="24"/>
      <c r="I431" s="45"/>
      <c r="J431" s="24"/>
      <c r="K431" s="47"/>
    </row>
    <row r="432" spans="1:10" s="38" customFormat="1" ht="12.75">
      <c r="A432" s="68"/>
      <c r="B432" s="88"/>
      <c r="G432" s="44"/>
      <c r="H432" s="24"/>
      <c r="I432" s="45"/>
      <c r="J432" s="24"/>
    </row>
    <row r="433" spans="1:10" s="38" customFormat="1" ht="12.75">
      <c r="A433" s="68"/>
      <c r="B433" s="88"/>
      <c r="G433" s="44"/>
      <c r="H433" s="24"/>
      <c r="I433" s="45"/>
      <c r="J433" s="24"/>
    </row>
    <row r="434" spans="1:10" s="38" customFormat="1" ht="12.75">
      <c r="A434" s="68"/>
      <c r="B434" s="88"/>
      <c r="G434" s="44"/>
      <c r="H434" s="24"/>
      <c r="I434" s="45"/>
      <c r="J434" s="24"/>
    </row>
    <row r="435" spans="1:10" s="38" customFormat="1" ht="12.75">
      <c r="A435" s="68"/>
      <c r="B435" s="88"/>
      <c r="G435" s="44"/>
      <c r="H435" s="24"/>
      <c r="I435" s="45"/>
      <c r="J435" s="24"/>
    </row>
    <row r="436" spans="1:10" s="38" customFormat="1" ht="12.75">
      <c r="A436" s="68"/>
      <c r="B436" s="88"/>
      <c r="G436" s="44"/>
      <c r="H436" s="24"/>
      <c r="I436" s="45"/>
      <c r="J436" s="24"/>
    </row>
    <row r="437" spans="1:10" s="38" customFormat="1" ht="14.25">
      <c r="A437" s="68"/>
      <c r="B437" s="150" t="s">
        <v>284</v>
      </c>
      <c r="G437" s="44"/>
      <c r="H437" s="24"/>
      <c r="I437" s="45"/>
      <c r="J437" s="24"/>
    </row>
    <row r="438" spans="1:11" ht="12.75">
      <c r="A438" s="340" t="s">
        <v>304</v>
      </c>
      <c r="B438" s="341"/>
      <c r="C438" s="341"/>
      <c r="D438" s="341"/>
      <c r="E438" s="341"/>
      <c r="F438" s="341"/>
      <c r="G438" s="341"/>
      <c r="H438" s="341"/>
      <c r="I438" s="341"/>
      <c r="J438" s="341"/>
      <c r="K438" s="342"/>
    </row>
    <row r="439" spans="1:11" ht="12.75">
      <c r="A439" s="343" t="s">
        <v>305</v>
      </c>
      <c r="B439" s="344"/>
      <c r="C439" s="344"/>
      <c r="D439" s="344"/>
      <c r="E439" s="344"/>
      <c r="F439" s="344"/>
      <c r="G439" s="344"/>
      <c r="H439" s="344"/>
      <c r="I439" s="344"/>
      <c r="J439" s="344"/>
      <c r="K439" s="345"/>
    </row>
    <row r="440" spans="1:11" ht="12.75">
      <c r="A440" s="346"/>
      <c r="B440" s="347"/>
      <c r="C440" s="347"/>
      <c r="D440" s="347"/>
      <c r="E440" s="347"/>
      <c r="F440" s="347"/>
      <c r="G440" s="347"/>
      <c r="H440" s="347"/>
      <c r="I440" s="347"/>
      <c r="J440" s="347"/>
      <c r="K440" s="348"/>
    </row>
    <row r="441" spans="1:11" ht="12.75">
      <c r="A441" s="346"/>
      <c r="B441" s="347"/>
      <c r="C441" s="347"/>
      <c r="D441" s="347"/>
      <c r="E441" s="347"/>
      <c r="F441" s="347"/>
      <c r="G441" s="347"/>
      <c r="H441" s="347"/>
      <c r="I441" s="347"/>
      <c r="J441" s="347"/>
      <c r="K441" s="348"/>
    </row>
    <row r="442" spans="1:11" ht="12.75">
      <c r="A442" s="346"/>
      <c r="B442" s="347"/>
      <c r="C442" s="347"/>
      <c r="D442" s="347"/>
      <c r="E442" s="347"/>
      <c r="F442" s="347"/>
      <c r="G442" s="347"/>
      <c r="H442" s="347"/>
      <c r="I442" s="347"/>
      <c r="J442" s="347"/>
      <c r="K442" s="348"/>
    </row>
    <row r="443" spans="1:11" ht="12.75">
      <c r="A443" s="346"/>
      <c r="B443" s="347"/>
      <c r="C443" s="347"/>
      <c r="D443" s="347"/>
      <c r="E443" s="347"/>
      <c r="F443" s="347"/>
      <c r="G443" s="347"/>
      <c r="H443" s="347"/>
      <c r="I443" s="347"/>
      <c r="J443" s="347"/>
      <c r="K443" s="348"/>
    </row>
    <row r="444" spans="1:11" ht="12.75">
      <c r="A444" s="346"/>
      <c r="B444" s="347"/>
      <c r="C444" s="347"/>
      <c r="D444" s="347"/>
      <c r="E444" s="347"/>
      <c r="F444" s="347"/>
      <c r="G444" s="347"/>
      <c r="H444" s="347"/>
      <c r="I444" s="347"/>
      <c r="J444" s="347"/>
      <c r="K444" s="348"/>
    </row>
    <row r="445" spans="1:11" ht="12.75">
      <c r="A445" s="349"/>
      <c r="B445" s="350"/>
      <c r="C445" s="350"/>
      <c r="D445" s="350"/>
      <c r="E445" s="350"/>
      <c r="F445" s="350"/>
      <c r="G445" s="350"/>
      <c r="H445" s="350"/>
      <c r="I445" s="350"/>
      <c r="J445" s="350"/>
      <c r="K445" s="351"/>
    </row>
    <row r="446" spans="1:11" ht="12.75">
      <c r="A446" s="352"/>
      <c r="B446" s="352"/>
      <c r="C446" s="352"/>
      <c r="D446" s="352"/>
      <c r="E446" s="352"/>
      <c r="F446" s="352"/>
      <c r="G446" s="352"/>
      <c r="H446" s="352"/>
      <c r="I446" s="352"/>
      <c r="J446" s="352"/>
      <c r="K446" s="352"/>
    </row>
    <row r="447" spans="1:11" ht="14.25">
      <c r="A447" s="242" t="s">
        <v>266</v>
      </c>
      <c r="B447" s="329"/>
      <c r="C447" s="330"/>
      <c r="D447" s="331"/>
      <c r="E447" s="242" t="s">
        <v>306</v>
      </c>
      <c r="F447" s="243"/>
      <c r="G447" s="332" t="s">
        <v>307</v>
      </c>
      <c r="H447" s="333"/>
      <c r="I447" s="334"/>
      <c r="J447" s="335"/>
      <c r="K447" s="336"/>
    </row>
    <row r="448" spans="1:11" ht="12.75">
      <c r="A448" s="337"/>
      <c r="B448" s="322"/>
      <c r="C448" s="322"/>
      <c r="D448" s="322"/>
      <c r="E448" s="322"/>
      <c r="F448" s="322"/>
      <c r="G448" s="322"/>
      <c r="H448" s="322"/>
      <c r="I448" s="322"/>
      <c r="J448" s="322"/>
      <c r="K448" s="322"/>
    </row>
    <row r="449" spans="1:11" ht="14.25">
      <c r="A449" s="242" t="s">
        <v>268</v>
      </c>
      <c r="B449" s="365"/>
      <c r="C449" s="366"/>
      <c r="D449" s="331"/>
      <c r="E449" s="242" t="s">
        <v>306</v>
      </c>
      <c r="F449" s="244"/>
      <c r="G449" s="332" t="s">
        <v>307</v>
      </c>
      <c r="H449" s="333"/>
      <c r="I449" s="334"/>
      <c r="J449" s="335"/>
      <c r="K449" s="336"/>
    </row>
    <row r="450" spans="1:11" ht="12.75">
      <c r="A450" s="322"/>
      <c r="B450" s="322"/>
      <c r="C450" s="322"/>
      <c r="D450" s="322"/>
      <c r="E450" s="322"/>
      <c r="F450" s="322"/>
      <c r="G450" s="322"/>
      <c r="H450" s="322"/>
      <c r="I450" s="322"/>
      <c r="J450" s="322"/>
      <c r="K450" s="322"/>
    </row>
    <row r="451" spans="1:11" ht="14.25">
      <c r="A451" s="354" t="s">
        <v>308</v>
      </c>
      <c r="B451" s="355"/>
      <c r="C451" s="355"/>
      <c r="D451" s="355"/>
      <c r="E451" s="355"/>
      <c r="F451" s="355"/>
      <c r="G451" s="355"/>
      <c r="H451" s="355"/>
      <c r="I451" s="355"/>
      <c r="J451" s="355"/>
      <c r="K451" s="355"/>
    </row>
    <row r="452" spans="1:11" ht="12.75">
      <c r="A452" s="356"/>
      <c r="B452" s="357"/>
      <c r="C452" s="357"/>
      <c r="D452" s="357"/>
      <c r="E452" s="357"/>
      <c r="F452" s="357"/>
      <c r="G452" s="357"/>
      <c r="H452" s="357"/>
      <c r="I452" s="357"/>
      <c r="J452" s="357"/>
      <c r="K452" s="358"/>
    </row>
    <row r="453" spans="1:11" ht="12.75">
      <c r="A453" s="359"/>
      <c r="B453" s="360"/>
      <c r="C453" s="360"/>
      <c r="D453" s="360"/>
      <c r="E453" s="360"/>
      <c r="F453" s="360"/>
      <c r="G453" s="360"/>
      <c r="H453" s="360"/>
      <c r="I453" s="360"/>
      <c r="J453" s="360"/>
      <c r="K453" s="361"/>
    </row>
    <row r="454" spans="1:11" ht="12.75">
      <c r="A454" s="359"/>
      <c r="B454" s="360"/>
      <c r="C454" s="360"/>
      <c r="D454" s="360"/>
      <c r="E454" s="360"/>
      <c r="F454" s="360"/>
      <c r="G454" s="360"/>
      <c r="H454" s="360"/>
      <c r="I454" s="360"/>
      <c r="J454" s="360"/>
      <c r="K454" s="361"/>
    </row>
    <row r="455" spans="1:11" ht="12.75">
      <c r="A455" s="359"/>
      <c r="B455" s="360"/>
      <c r="C455" s="360"/>
      <c r="D455" s="360"/>
      <c r="E455" s="360"/>
      <c r="F455" s="360"/>
      <c r="G455" s="360"/>
      <c r="H455" s="360"/>
      <c r="I455" s="360"/>
      <c r="J455" s="360"/>
      <c r="K455" s="361"/>
    </row>
    <row r="456" spans="1:11" ht="12.75">
      <c r="A456" s="359"/>
      <c r="B456" s="360"/>
      <c r="C456" s="360"/>
      <c r="D456" s="360"/>
      <c r="E456" s="360"/>
      <c r="F456" s="360"/>
      <c r="G456" s="360"/>
      <c r="H456" s="360"/>
      <c r="I456" s="360"/>
      <c r="J456" s="360"/>
      <c r="K456" s="361"/>
    </row>
    <row r="457" spans="1:11" ht="12.75">
      <c r="A457" s="359"/>
      <c r="B457" s="360"/>
      <c r="C457" s="360"/>
      <c r="D457" s="360"/>
      <c r="E457" s="360"/>
      <c r="F457" s="360"/>
      <c r="G457" s="360"/>
      <c r="H457" s="360"/>
      <c r="I457" s="360"/>
      <c r="J457" s="360"/>
      <c r="K457" s="361"/>
    </row>
    <row r="458" spans="1:11" ht="12.75">
      <c r="A458" s="359"/>
      <c r="B458" s="360"/>
      <c r="C458" s="360"/>
      <c r="D458" s="360"/>
      <c r="E458" s="360"/>
      <c r="F458" s="360"/>
      <c r="G458" s="360"/>
      <c r="H458" s="360"/>
      <c r="I458" s="360"/>
      <c r="J458" s="360"/>
      <c r="K458" s="361"/>
    </row>
    <row r="459" spans="1:11" ht="12.75">
      <c r="A459" s="359"/>
      <c r="B459" s="360"/>
      <c r="C459" s="360"/>
      <c r="D459" s="360"/>
      <c r="E459" s="360"/>
      <c r="F459" s="360"/>
      <c r="G459" s="360"/>
      <c r="H459" s="360"/>
      <c r="I459" s="360"/>
      <c r="J459" s="360"/>
      <c r="K459" s="361"/>
    </row>
    <row r="460" spans="1:11" s="131" customFormat="1" ht="12.75">
      <c r="A460" s="362"/>
      <c r="B460" s="363"/>
      <c r="C460" s="363"/>
      <c r="D460" s="363"/>
      <c r="E460" s="363"/>
      <c r="F460" s="363"/>
      <c r="G460" s="363"/>
      <c r="H460" s="363"/>
      <c r="I460" s="363"/>
      <c r="J460" s="363"/>
      <c r="K460" s="364"/>
    </row>
    <row r="461" spans="1:11" s="131" customFormat="1" ht="14.25">
      <c r="A461"/>
      <c r="C461" s="151"/>
      <c r="D461" s="152"/>
      <c r="E461" s="152"/>
      <c r="F461" s="152"/>
      <c r="G461" s="152"/>
      <c r="H461"/>
      <c r="I461" s="7"/>
      <c r="J461" s="7"/>
      <c r="K461" s="7"/>
    </row>
    <row r="462" spans="3:11" s="131" customFormat="1" ht="13.5" thickBot="1">
      <c r="C462" s="134"/>
      <c r="I462" s="130"/>
      <c r="J462" s="130"/>
      <c r="K462" s="130"/>
    </row>
    <row r="463" spans="1:11" s="131" customFormat="1" ht="14.25" thickBot="1" thickTop="1">
      <c r="A463" s="171" t="s">
        <v>280</v>
      </c>
      <c r="B463" s="172" t="s">
        <v>283</v>
      </c>
      <c r="C463" s="172"/>
      <c r="D463" s="172"/>
      <c r="E463" s="172"/>
      <c r="F463" s="172"/>
      <c r="G463" s="173"/>
      <c r="H463" s="374" t="s">
        <v>267</v>
      </c>
      <c r="I463" s="179"/>
      <c r="J463" s="179"/>
      <c r="K463" s="179"/>
    </row>
    <row r="464" spans="1:11" s="131" customFormat="1" ht="14.25" thickBot="1" thickTop="1">
      <c r="A464" s="176" t="s">
        <v>281</v>
      </c>
      <c r="B464" s="177" t="s">
        <v>287</v>
      </c>
      <c r="C464" s="177"/>
      <c r="D464" s="177" t="s">
        <v>191</v>
      </c>
      <c r="E464" s="177"/>
      <c r="F464" s="177"/>
      <c r="G464" s="178"/>
      <c r="H464" s="376" t="s">
        <v>326</v>
      </c>
      <c r="I464" s="179"/>
      <c r="J464" s="179"/>
      <c r="K464" s="179"/>
    </row>
    <row r="465" spans="1:11" s="131" customFormat="1" ht="13.5" thickBot="1">
      <c r="A465" s="275" t="s">
        <v>318</v>
      </c>
      <c r="B465" s="276" t="s">
        <v>320</v>
      </c>
      <c r="C465" s="276"/>
      <c r="D465" s="276"/>
      <c r="E465" s="276"/>
      <c r="F465" s="276"/>
      <c r="G465" s="277"/>
      <c r="H465" s="377" t="s">
        <v>319</v>
      </c>
      <c r="I465" s="179"/>
      <c r="J465" s="179"/>
      <c r="K465" s="179"/>
    </row>
    <row r="466" spans="1:11" s="131" customFormat="1" ht="12.75">
      <c r="A466" s="180"/>
      <c r="B466" s="181"/>
      <c r="C466" s="181"/>
      <c r="D466" s="181"/>
      <c r="E466" s="181"/>
      <c r="F466" s="181"/>
      <c r="G466" s="182"/>
      <c r="H466" s="180"/>
      <c r="I466" s="179"/>
      <c r="J466" s="179"/>
      <c r="K466" s="179"/>
    </row>
    <row r="467" spans="1:11" s="131" customFormat="1" ht="12.75">
      <c r="A467" s="180"/>
      <c r="B467" s="181"/>
      <c r="C467" s="181"/>
      <c r="D467" s="181"/>
      <c r="E467" s="181"/>
      <c r="F467" s="181"/>
      <c r="G467" s="182"/>
      <c r="H467" s="180"/>
      <c r="I467" s="179"/>
      <c r="J467" s="179"/>
      <c r="K467" s="179"/>
    </row>
    <row r="468" spans="1:11" s="131" customFormat="1" ht="12.75">
      <c r="A468" s="180"/>
      <c r="B468" s="181"/>
      <c r="C468" s="181"/>
      <c r="D468" s="181"/>
      <c r="E468" s="181"/>
      <c r="F468" s="181"/>
      <c r="G468" s="182"/>
      <c r="H468" s="180"/>
      <c r="I468" s="179"/>
      <c r="J468" s="179"/>
      <c r="K468" s="179"/>
    </row>
    <row r="469" spans="1:11" s="131" customFormat="1" ht="12.75">
      <c r="A469" s="180"/>
      <c r="B469" s="181"/>
      <c r="C469" s="181"/>
      <c r="D469" s="181"/>
      <c r="E469" s="181"/>
      <c r="F469" s="181"/>
      <c r="G469" s="182"/>
      <c r="H469" s="180"/>
      <c r="I469" s="179"/>
      <c r="J469" s="179"/>
      <c r="K469" s="179"/>
    </row>
    <row r="470" spans="1:11" s="131" customFormat="1" ht="12.75">
      <c r="A470" s="180"/>
      <c r="B470" s="181"/>
      <c r="C470" s="181"/>
      <c r="D470" s="181"/>
      <c r="E470" s="181"/>
      <c r="F470" s="181"/>
      <c r="G470" s="182"/>
      <c r="H470" s="180"/>
      <c r="I470" s="179"/>
      <c r="J470" s="179"/>
      <c r="K470" s="179"/>
    </row>
    <row r="471" spans="1:11" s="131" customFormat="1" ht="12.75">
      <c r="A471" s="180"/>
      <c r="B471" s="181"/>
      <c r="C471" s="181"/>
      <c r="D471" s="181"/>
      <c r="E471" s="181"/>
      <c r="F471" s="181"/>
      <c r="G471" s="182"/>
      <c r="H471" s="180"/>
      <c r="I471" s="179"/>
      <c r="J471" s="179"/>
      <c r="K471" s="179"/>
    </row>
    <row r="472" spans="1:11" s="131" customFormat="1" ht="12.75">
      <c r="A472" s="180"/>
      <c r="B472" s="181"/>
      <c r="C472" s="181"/>
      <c r="D472" s="181"/>
      <c r="E472" s="181"/>
      <c r="F472" s="181"/>
      <c r="G472" s="182"/>
      <c r="H472" s="180"/>
      <c r="I472" s="179"/>
      <c r="J472" s="179"/>
      <c r="K472" s="179"/>
    </row>
    <row r="473" spans="1:11" s="131" customFormat="1" ht="12.75">
      <c r="A473" s="180"/>
      <c r="B473" s="181"/>
      <c r="C473" s="181"/>
      <c r="D473" s="181"/>
      <c r="E473" s="181"/>
      <c r="F473" s="181"/>
      <c r="G473" s="182"/>
      <c r="H473" s="180"/>
      <c r="I473" s="175"/>
      <c r="J473" s="175"/>
      <c r="K473" s="175"/>
    </row>
    <row r="474" spans="1:11" s="131" customFormat="1" ht="12.75">
      <c r="A474" s="180"/>
      <c r="B474" s="181"/>
      <c r="C474" s="181"/>
      <c r="D474" s="181"/>
      <c r="E474" s="181"/>
      <c r="F474" s="181"/>
      <c r="G474" s="182"/>
      <c r="H474" s="180"/>
      <c r="I474" s="175"/>
      <c r="J474" s="175"/>
      <c r="K474" s="175"/>
    </row>
    <row r="475" spans="1:11" s="131" customFormat="1" ht="12.75">
      <c r="A475" s="180"/>
      <c r="B475" s="181"/>
      <c r="C475" s="181"/>
      <c r="D475" s="181"/>
      <c r="E475" s="181"/>
      <c r="F475" s="181"/>
      <c r="G475" s="182"/>
      <c r="H475" s="180"/>
      <c r="I475" s="175"/>
      <c r="J475" s="175"/>
      <c r="K475" s="175"/>
    </row>
    <row r="476" spans="1:11" s="131" customFormat="1" ht="12.75">
      <c r="A476" s="180"/>
      <c r="B476" s="181"/>
      <c r="C476" s="181"/>
      <c r="D476" s="181"/>
      <c r="E476" s="181"/>
      <c r="F476" s="181"/>
      <c r="G476" s="182"/>
      <c r="H476" s="180"/>
      <c r="I476" s="175"/>
      <c r="J476" s="175"/>
      <c r="K476" s="175"/>
    </row>
    <row r="477" spans="1:11" s="131" customFormat="1" ht="12.75">
      <c r="A477" s="180"/>
      <c r="B477" s="181"/>
      <c r="C477" s="181"/>
      <c r="D477" s="181"/>
      <c r="E477" s="181"/>
      <c r="F477" s="181"/>
      <c r="G477" s="182"/>
      <c r="H477" s="180"/>
      <c r="I477" s="175"/>
      <c r="J477" s="175"/>
      <c r="K477" s="175"/>
    </row>
    <row r="478" spans="1:11" s="131" customFormat="1" ht="12.75">
      <c r="A478" s="180"/>
      <c r="B478" s="181"/>
      <c r="C478" s="181"/>
      <c r="D478" s="181"/>
      <c r="E478" s="181"/>
      <c r="F478" s="181"/>
      <c r="G478" s="182"/>
      <c r="H478" s="180"/>
      <c r="I478" s="175"/>
      <c r="J478" s="175"/>
      <c r="K478" s="175"/>
    </row>
    <row r="479" spans="1:8" s="175" customFormat="1" ht="12.75">
      <c r="A479" s="180"/>
      <c r="B479" s="181"/>
      <c r="C479" s="181"/>
      <c r="D479" s="181"/>
      <c r="E479" s="181"/>
      <c r="F479" s="181"/>
      <c r="G479" s="182"/>
      <c r="H479" s="180"/>
    </row>
    <row r="480" spans="1:8" s="175" customFormat="1" ht="12.75">
      <c r="A480" s="180"/>
      <c r="B480" s="181"/>
      <c r="C480" s="181"/>
      <c r="D480" s="181"/>
      <c r="E480" s="181"/>
      <c r="F480" s="181"/>
      <c r="G480" s="182"/>
      <c r="H480" s="180"/>
    </row>
    <row r="481" spans="1:8" s="175" customFormat="1" ht="13.5" thickBot="1">
      <c r="A481" s="183"/>
      <c r="B481" s="184"/>
      <c r="C481" s="184"/>
      <c r="D481" s="184"/>
      <c r="E481" s="185"/>
      <c r="F481" s="185"/>
      <c r="G481" s="186"/>
      <c r="H481" s="187"/>
    </row>
    <row r="482" spans="1:11" s="175" customFormat="1" ht="13.5" thickTop="1">
      <c r="A482" s="131"/>
      <c r="B482" s="131"/>
      <c r="C482" s="134"/>
      <c r="D482" s="131"/>
      <c r="E482" s="131"/>
      <c r="F482" s="131"/>
      <c r="G482" s="131"/>
      <c r="H482" s="131"/>
      <c r="I482" s="131"/>
      <c r="J482" s="131"/>
      <c r="K482" s="131"/>
    </row>
    <row r="483" spans="1:11" s="175" customFormat="1" ht="12.75">
      <c r="A483" s="131"/>
      <c r="B483" s="131"/>
      <c r="C483" s="134"/>
      <c r="D483" s="131"/>
      <c r="E483" s="131"/>
      <c r="F483" s="131"/>
      <c r="G483" s="131"/>
      <c r="H483" s="131"/>
      <c r="I483" s="131"/>
      <c r="J483" s="131"/>
      <c r="K483" s="131"/>
    </row>
    <row r="484" spans="1:11" s="175" customFormat="1" ht="12.75">
      <c r="A484" s="131"/>
      <c r="B484" s="131"/>
      <c r="C484" s="134"/>
      <c r="D484" s="131"/>
      <c r="E484" s="131"/>
      <c r="F484" s="131"/>
      <c r="G484" s="131"/>
      <c r="H484" s="131"/>
      <c r="I484" s="131"/>
      <c r="J484" s="131"/>
      <c r="K484" s="131"/>
    </row>
    <row r="485" spans="1:11" s="175" customFormat="1" ht="12.75">
      <c r="A485" s="131"/>
      <c r="B485" s="131"/>
      <c r="C485" s="134"/>
      <c r="D485" s="131"/>
      <c r="E485" s="131"/>
      <c r="F485" s="131"/>
      <c r="G485" s="131"/>
      <c r="H485" s="131"/>
      <c r="I485" s="131"/>
      <c r="J485" s="131"/>
      <c r="K485" s="131"/>
    </row>
    <row r="486" spans="1:11" s="175" customFormat="1" ht="12.75">
      <c r="A486" s="131"/>
      <c r="B486" s="131"/>
      <c r="C486" s="134"/>
      <c r="D486" s="131"/>
      <c r="E486" s="131"/>
      <c r="F486" s="131"/>
      <c r="G486" s="131"/>
      <c r="H486" s="131"/>
      <c r="I486" s="131"/>
      <c r="J486" s="131"/>
      <c r="K486" s="131"/>
    </row>
    <row r="487" spans="1:11" s="175" customFormat="1" ht="12.75">
      <c r="A487" s="131"/>
      <c r="B487" s="131"/>
      <c r="C487" s="134"/>
      <c r="D487" s="131"/>
      <c r="E487" s="131"/>
      <c r="F487" s="131"/>
      <c r="G487" s="131"/>
      <c r="H487" s="131"/>
      <c r="I487" s="131"/>
      <c r="J487" s="131"/>
      <c r="K487" s="131"/>
    </row>
    <row r="488" spans="1:11" s="175" customFormat="1" ht="12.75">
      <c r="A488" s="131"/>
      <c r="B488" s="131"/>
      <c r="C488" s="134"/>
      <c r="D488" s="131"/>
      <c r="E488" s="131"/>
      <c r="F488" s="131"/>
      <c r="G488" s="131"/>
      <c r="H488" s="131"/>
      <c r="I488" s="131"/>
      <c r="J488" s="131"/>
      <c r="K488" s="131"/>
    </row>
    <row r="489" spans="1:11" s="175" customFormat="1" ht="12.75">
      <c r="A489" s="131"/>
      <c r="B489" s="131"/>
      <c r="C489" s="134"/>
      <c r="D489" s="131"/>
      <c r="E489" s="131"/>
      <c r="F489" s="131"/>
      <c r="G489" s="131"/>
      <c r="H489" s="131"/>
      <c r="I489" s="131"/>
      <c r="J489" s="131"/>
      <c r="K489" s="131"/>
    </row>
    <row r="490" spans="1:11" s="175" customFormat="1" ht="12.75">
      <c r="A490" s="131"/>
      <c r="B490" s="131"/>
      <c r="C490" s="134"/>
      <c r="D490" s="131"/>
      <c r="E490" s="131"/>
      <c r="F490" s="131"/>
      <c r="G490" s="131"/>
      <c r="H490" s="131"/>
      <c r="I490" s="131"/>
      <c r="J490" s="131"/>
      <c r="K490" s="131"/>
    </row>
    <row r="491" spans="1:11" s="175" customFormat="1" ht="12.75">
      <c r="A491" s="131"/>
      <c r="B491" s="131"/>
      <c r="C491" s="134"/>
      <c r="D491" s="131"/>
      <c r="E491" s="131"/>
      <c r="F491" s="131"/>
      <c r="G491" s="131"/>
      <c r="H491" s="131"/>
      <c r="I491" s="131"/>
      <c r="J491" s="131"/>
      <c r="K491" s="131"/>
    </row>
    <row r="492" spans="1:11" s="175" customFormat="1" ht="12.75">
      <c r="A492" s="131"/>
      <c r="B492" s="131"/>
      <c r="C492" s="134"/>
      <c r="D492" s="131"/>
      <c r="E492" s="131"/>
      <c r="F492" s="131"/>
      <c r="G492" s="131"/>
      <c r="H492" s="131"/>
      <c r="I492" s="131"/>
      <c r="J492" s="131"/>
      <c r="K492" s="131"/>
    </row>
    <row r="493" spans="1:11" s="175" customFormat="1" ht="12.75">
      <c r="A493" s="131"/>
      <c r="B493" s="131"/>
      <c r="C493" s="134"/>
      <c r="D493" s="131"/>
      <c r="E493" s="131"/>
      <c r="F493" s="131"/>
      <c r="G493" s="131"/>
      <c r="H493" s="131"/>
      <c r="I493" s="131"/>
      <c r="J493" s="131"/>
      <c r="K493" s="131"/>
    </row>
    <row r="494" spans="1:11" s="175" customFormat="1" ht="12.75">
      <c r="A494" s="131"/>
      <c r="B494" s="131"/>
      <c r="C494" s="134"/>
      <c r="D494" s="131"/>
      <c r="E494" s="131"/>
      <c r="F494" s="131"/>
      <c r="G494" s="131"/>
      <c r="H494" s="131"/>
      <c r="I494" s="131"/>
      <c r="J494" s="131"/>
      <c r="K494" s="131"/>
    </row>
    <row r="495" spans="1:11" s="175" customFormat="1" ht="12.75">
      <c r="A495" s="131"/>
      <c r="B495" s="131"/>
      <c r="C495" s="134"/>
      <c r="D495" s="131"/>
      <c r="E495" s="131"/>
      <c r="F495" s="131"/>
      <c r="G495" s="131"/>
      <c r="H495" s="131"/>
      <c r="I495" s="131"/>
      <c r="J495" s="131"/>
      <c r="K495" s="131"/>
    </row>
    <row r="496" spans="1:11" s="175" customFormat="1" ht="12.75">
      <c r="A496" s="131"/>
      <c r="B496" s="131"/>
      <c r="C496" s="134"/>
      <c r="D496" s="131"/>
      <c r="E496" s="131"/>
      <c r="F496" s="131"/>
      <c r="G496" s="131"/>
      <c r="H496" s="131"/>
      <c r="I496" s="131"/>
      <c r="J496" s="131"/>
      <c r="K496" s="131"/>
    </row>
    <row r="497" spans="1:11" s="175" customFormat="1" ht="12.75">
      <c r="A497" s="131"/>
      <c r="B497" s="131"/>
      <c r="C497" s="134"/>
      <c r="D497" s="131"/>
      <c r="E497" s="131"/>
      <c r="F497" s="131"/>
      <c r="G497" s="131"/>
      <c r="H497" s="131"/>
      <c r="I497" s="131"/>
      <c r="J497" s="131"/>
      <c r="K497" s="131"/>
    </row>
    <row r="498" s="131" customFormat="1" ht="12.75">
      <c r="C498" s="134"/>
    </row>
    <row r="499" s="131" customFormat="1" ht="12.75">
      <c r="C499" s="134"/>
    </row>
    <row r="500" s="131" customFormat="1" ht="12.75">
      <c r="C500" s="134"/>
    </row>
    <row r="501" s="131" customFormat="1" ht="12.75">
      <c r="C501" s="134"/>
    </row>
    <row r="502" s="131" customFormat="1" ht="12.75">
      <c r="C502" s="134"/>
    </row>
    <row r="503" s="131" customFormat="1" ht="12.75">
      <c r="C503" s="134"/>
    </row>
    <row r="504" s="131" customFormat="1" ht="12.75">
      <c r="C504" s="134"/>
    </row>
    <row r="505" s="131" customFormat="1" ht="12.75">
      <c r="C505" s="134"/>
    </row>
    <row r="506" s="131" customFormat="1" ht="12.75">
      <c r="C506" s="134"/>
    </row>
    <row r="507" s="131" customFormat="1" ht="12.75">
      <c r="C507" s="134"/>
    </row>
    <row r="508" s="131" customFormat="1" ht="12.75">
      <c r="C508" s="134"/>
    </row>
    <row r="509" s="131" customFormat="1" ht="12.75">
      <c r="C509" s="134"/>
    </row>
    <row r="510" s="131" customFormat="1" ht="12.75">
      <c r="C510" s="134"/>
    </row>
    <row r="511" s="131" customFormat="1" ht="12.75">
      <c r="C511" s="134"/>
    </row>
    <row r="512" s="131" customFormat="1" ht="12.75">
      <c r="C512" s="134"/>
    </row>
    <row r="513" s="131" customFormat="1" ht="12.75">
      <c r="C513" s="134"/>
    </row>
    <row r="514" s="131" customFormat="1" ht="12.75">
      <c r="C514" s="134"/>
    </row>
    <row r="515" s="131" customFormat="1" ht="12.75">
      <c r="C515" s="134"/>
    </row>
    <row r="516" s="131" customFormat="1" ht="12.75">
      <c r="C516" s="134"/>
    </row>
    <row r="517" s="131" customFormat="1" ht="12.75">
      <c r="C517" s="134"/>
    </row>
    <row r="518" s="131" customFormat="1" ht="12.75">
      <c r="C518" s="134"/>
    </row>
    <row r="519" s="131" customFormat="1" ht="12.75">
      <c r="C519" s="134"/>
    </row>
    <row r="520" s="131" customFormat="1" ht="12.75">
      <c r="C520" s="134"/>
    </row>
    <row r="521" s="131" customFormat="1" ht="12.75">
      <c r="C521" s="134"/>
    </row>
    <row r="522" s="131" customFormat="1" ht="12.75">
      <c r="C522" s="134"/>
    </row>
    <row r="523" s="131" customFormat="1" ht="12.75">
      <c r="C523" s="134"/>
    </row>
    <row r="524" s="131" customFormat="1" ht="12.75">
      <c r="C524" s="134"/>
    </row>
    <row r="525" s="131" customFormat="1" ht="12.75">
      <c r="C525" s="134"/>
    </row>
    <row r="526" s="131" customFormat="1" ht="12.75">
      <c r="C526" s="134"/>
    </row>
    <row r="527" s="131" customFormat="1" ht="12.75">
      <c r="C527" s="134"/>
    </row>
    <row r="528" s="131" customFormat="1" ht="12.75">
      <c r="C528" s="134"/>
    </row>
    <row r="529" s="131" customFormat="1" ht="12.75">
      <c r="C529" s="134"/>
    </row>
    <row r="530" s="131" customFormat="1" ht="12.75">
      <c r="C530" s="134"/>
    </row>
    <row r="531" s="131" customFormat="1" ht="12.75">
      <c r="C531" s="134"/>
    </row>
    <row r="532" s="131" customFormat="1" ht="12.75">
      <c r="C532" s="134"/>
    </row>
    <row r="533" s="131" customFormat="1" ht="12.75">
      <c r="C533" s="134"/>
    </row>
    <row r="534" s="131" customFormat="1" ht="12.75">
      <c r="C534" s="134"/>
    </row>
    <row r="535" s="131" customFormat="1" ht="12.75">
      <c r="C535" s="134"/>
    </row>
    <row r="536" s="131" customFormat="1" ht="12.75">
      <c r="C536" s="134"/>
    </row>
    <row r="537" s="131" customFormat="1" ht="12.75">
      <c r="C537" s="134"/>
    </row>
    <row r="538" s="131" customFormat="1" ht="12.75">
      <c r="C538" s="134"/>
    </row>
    <row r="539" s="131" customFormat="1" ht="12.75">
      <c r="C539" s="134"/>
    </row>
    <row r="540" s="131" customFormat="1" ht="12.75">
      <c r="C540" s="134"/>
    </row>
    <row r="541" s="131" customFormat="1" ht="12.75">
      <c r="C541" s="134"/>
    </row>
    <row r="542" s="131" customFormat="1" ht="12.75">
      <c r="C542" s="134"/>
    </row>
    <row r="543" s="131" customFormat="1" ht="12.75">
      <c r="C543" s="134"/>
    </row>
    <row r="544" s="131" customFormat="1" ht="12.75">
      <c r="C544" s="134"/>
    </row>
    <row r="545" s="131" customFormat="1" ht="12.75">
      <c r="C545" s="134"/>
    </row>
    <row r="546" s="131" customFormat="1" ht="12.75">
      <c r="C546" s="134"/>
    </row>
    <row r="547" s="131" customFormat="1" ht="12.75">
      <c r="C547" s="134"/>
    </row>
    <row r="548" s="131" customFormat="1" ht="12.75">
      <c r="C548" s="134"/>
    </row>
    <row r="549" s="131" customFormat="1" ht="12.75">
      <c r="C549" s="134"/>
    </row>
    <row r="550" s="131" customFormat="1" ht="12.75">
      <c r="C550" s="134"/>
    </row>
    <row r="551" s="131" customFormat="1" ht="12.75">
      <c r="C551" s="134"/>
    </row>
    <row r="552" s="131" customFormat="1" ht="12.75">
      <c r="C552" s="134"/>
    </row>
    <row r="553" s="131" customFormat="1" ht="12.75">
      <c r="C553" s="134"/>
    </row>
    <row r="554" s="131" customFormat="1" ht="12.75">
      <c r="C554" s="134"/>
    </row>
    <row r="555" s="131" customFormat="1" ht="12.75">
      <c r="C555" s="134"/>
    </row>
    <row r="556" s="131" customFormat="1" ht="12.75">
      <c r="C556" s="134"/>
    </row>
    <row r="557" s="131" customFormat="1" ht="12.75">
      <c r="C557" s="134"/>
    </row>
    <row r="558" s="131" customFormat="1" ht="12.75">
      <c r="C558" s="134"/>
    </row>
    <row r="559" s="131" customFormat="1" ht="12.75">
      <c r="C559" s="134"/>
    </row>
    <row r="560" s="131" customFormat="1" ht="12.75">
      <c r="C560" s="134"/>
    </row>
    <row r="561" s="131" customFormat="1" ht="12.75">
      <c r="C561" s="134"/>
    </row>
    <row r="562" s="131" customFormat="1" ht="12.75">
      <c r="C562" s="134"/>
    </row>
    <row r="563" s="131" customFormat="1" ht="12.75">
      <c r="C563" s="134"/>
    </row>
    <row r="564" s="131" customFormat="1" ht="12.75">
      <c r="C564" s="134"/>
    </row>
    <row r="565" s="131" customFormat="1" ht="12.75">
      <c r="C565" s="134"/>
    </row>
    <row r="566" s="131" customFormat="1" ht="12.75">
      <c r="C566" s="134"/>
    </row>
    <row r="567" s="131" customFormat="1" ht="12.75">
      <c r="C567" s="134"/>
    </row>
    <row r="568" s="131" customFormat="1" ht="12.75">
      <c r="C568" s="134"/>
    </row>
    <row r="569" s="131" customFormat="1" ht="12.75">
      <c r="C569" s="134"/>
    </row>
    <row r="570" s="131" customFormat="1" ht="12.75">
      <c r="C570" s="134"/>
    </row>
    <row r="571" s="131" customFormat="1" ht="12.75">
      <c r="C571" s="134"/>
    </row>
    <row r="572" s="131" customFormat="1" ht="12.75">
      <c r="C572" s="134"/>
    </row>
    <row r="573" s="131" customFormat="1" ht="12.75">
      <c r="C573" s="134"/>
    </row>
    <row r="574" s="131" customFormat="1" ht="12.75">
      <c r="C574" s="134"/>
    </row>
    <row r="575" s="131" customFormat="1" ht="12.75">
      <c r="C575" s="134"/>
    </row>
    <row r="576" s="131" customFormat="1" ht="12.75">
      <c r="C576" s="134"/>
    </row>
    <row r="577" s="131" customFormat="1" ht="12.75">
      <c r="C577" s="134"/>
    </row>
    <row r="578" s="131" customFormat="1" ht="12.75">
      <c r="C578" s="134"/>
    </row>
    <row r="579" s="131" customFormat="1" ht="12.75">
      <c r="C579" s="134"/>
    </row>
    <row r="580" s="131" customFormat="1" ht="12.75">
      <c r="C580" s="134"/>
    </row>
    <row r="581" s="131" customFormat="1" ht="12.75">
      <c r="C581" s="134"/>
    </row>
    <row r="582" s="131" customFormat="1" ht="12.75">
      <c r="C582" s="134"/>
    </row>
    <row r="583" s="131" customFormat="1" ht="12.75">
      <c r="C583" s="134"/>
    </row>
    <row r="584" s="131" customFormat="1" ht="12.75">
      <c r="C584" s="134"/>
    </row>
    <row r="585" s="131" customFormat="1" ht="12.75">
      <c r="C585" s="134"/>
    </row>
    <row r="586" s="131" customFormat="1" ht="12.75">
      <c r="C586" s="134"/>
    </row>
    <row r="587" s="131" customFormat="1" ht="12.75">
      <c r="C587" s="134"/>
    </row>
    <row r="588" s="131" customFormat="1" ht="12.75">
      <c r="C588" s="134"/>
    </row>
    <row r="589" s="131" customFormat="1" ht="12.75">
      <c r="C589" s="134"/>
    </row>
    <row r="590" s="131" customFormat="1" ht="12.75">
      <c r="C590" s="134"/>
    </row>
    <row r="591" s="131" customFormat="1" ht="12.75">
      <c r="C591" s="134"/>
    </row>
    <row r="592" s="131" customFormat="1" ht="12.75">
      <c r="C592" s="134"/>
    </row>
    <row r="593" s="131" customFormat="1" ht="12.75">
      <c r="C593" s="134"/>
    </row>
    <row r="594" s="131" customFormat="1" ht="12.75">
      <c r="C594" s="134"/>
    </row>
    <row r="595" s="131" customFormat="1" ht="12.75">
      <c r="C595" s="134"/>
    </row>
    <row r="596" s="131" customFormat="1" ht="12.75">
      <c r="C596" s="134"/>
    </row>
    <row r="597" s="131" customFormat="1" ht="12.75">
      <c r="C597" s="134"/>
    </row>
    <row r="598" s="131" customFormat="1" ht="12.75">
      <c r="C598" s="134"/>
    </row>
    <row r="599" s="131" customFormat="1" ht="12.75">
      <c r="C599" s="134"/>
    </row>
    <row r="600" s="131" customFormat="1" ht="12.75">
      <c r="C600" s="134"/>
    </row>
    <row r="601" s="131" customFormat="1" ht="12.75">
      <c r="C601" s="134"/>
    </row>
    <row r="602" s="131" customFormat="1" ht="12.75">
      <c r="C602" s="134"/>
    </row>
    <row r="603" s="131" customFormat="1" ht="12.75">
      <c r="C603" s="134"/>
    </row>
    <row r="604" s="131" customFormat="1" ht="12.75">
      <c r="C604" s="134"/>
    </row>
    <row r="605" s="131" customFormat="1" ht="12.75">
      <c r="C605" s="134"/>
    </row>
    <row r="606" s="131" customFormat="1" ht="12.75">
      <c r="C606" s="134"/>
    </row>
    <row r="607" s="131" customFormat="1" ht="12.75">
      <c r="C607" s="134"/>
    </row>
    <row r="608" s="131" customFormat="1" ht="12.75">
      <c r="C608" s="134"/>
    </row>
    <row r="609" s="131" customFormat="1" ht="12.75">
      <c r="C609" s="134"/>
    </row>
    <row r="610" s="131" customFormat="1" ht="12.75">
      <c r="C610" s="134"/>
    </row>
    <row r="611" s="131" customFormat="1" ht="12.75">
      <c r="C611" s="134"/>
    </row>
    <row r="612" s="131" customFormat="1" ht="12.75">
      <c r="C612" s="134"/>
    </row>
    <row r="613" s="131" customFormat="1" ht="12.75">
      <c r="C613" s="134"/>
    </row>
    <row r="614" s="131" customFormat="1" ht="12.75">
      <c r="C614" s="134"/>
    </row>
    <row r="615" s="131" customFormat="1" ht="12.75">
      <c r="C615" s="134"/>
    </row>
    <row r="616" s="131" customFormat="1" ht="12.75">
      <c r="C616" s="134"/>
    </row>
    <row r="617" s="131" customFormat="1" ht="12.75">
      <c r="C617" s="134"/>
    </row>
    <row r="618" s="131" customFormat="1" ht="12.75">
      <c r="C618" s="134"/>
    </row>
    <row r="619" s="131" customFormat="1" ht="12.75">
      <c r="C619" s="134"/>
    </row>
    <row r="620" s="131" customFormat="1" ht="12.75">
      <c r="C620" s="134"/>
    </row>
    <row r="621" s="131" customFormat="1" ht="12.75">
      <c r="C621" s="134"/>
    </row>
    <row r="622" s="131" customFormat="1" ht="12.75">
      <c r="C622" s="134"/>
    </row>
    <row r="623" s="131" customFormat="1" ht="12.75">
      <c r="C623" s="134"/>
    </row>
    <row r="624" s="131" customFormat="1" ht="12.75">
      <c r="C624" s="134"/>
    </row>
    <row r="625" s="131" customFormat="1" ht="12.75">
      <c r="C625" s="134"/>
    </row>
    <row r="626" s="131" customFormat="1" ht="12.75">
      <c r="C626" s="134"/>
    </row>
    <row r="627" s="131" customFormat="1" ht="12.75">
      <c r="C627" s="134"/>
    </row>
    <row r="628" s="131" customFormat="1" ht="12.75">
      <c r="C628" s="134"/>
    </row>
    <row r="629" s="131" customFormat="1" ht="12.75">
      <c r="C629" s="134"/>
    </row>
    <row r="630" s="131" customFormat="1" ht="12.75">
      <c r="C630" s="134"/>
    </row>
    <row r="631" s="131" customFormat="1" ht="12.75">
      <c r="C631" s="134"/>
    </row>
    <row r="632" s="131" customFormat="1" ht="12.75">
      <c r="C632" s="134"/>
    </row>
    <row r="633" s="131" customFormat="1" ht="12.75">
      <c r="C633" s="134"/>
    </row>
    <row r="634" s="131" customFormat="1" ht="12.75">
      <c r="C634" s="134"/>
    </row>
    <row r="635" s="131" customFormat="1" ht="12.75">
      <c r="C635" s="134"/>
    </row>
    <row r="636" s="131" customFormat="1" ht="12.75">
      <c r="C636" s="134"/>
    </row>
    <row r="637" s="131" customFormat="1" ht="12.75">
      <c r="C637" s="134"/>
    </row>
    <row r="638" s="131" customFormat="1" ht="12.75">
      <c r="C638" s="134"/>
    </row>
    <row r="639" s="131" customFormat="1" ht="12.75">
      <c r="C639" s="134"/>
    </row>
    <row r="640" s="131" customFormat="1" ht="12.75">
      <c r="C640" s="134"/>
    </row>
    <row r="641" s="131" customFormat="1" ht="12.75">
      <c r="C641" s="134"/>
    </row>
    <row r="642" s="131" customFormat="1" ht="12.75">
      <c r="C642" s="134"/>
    </row>
    <row r="643" s="131" customFormat="1" ht="12.75">
      <c r="C643" s="134"/>
    </row>
    <row r="644" s="131" customFormat="1" ht="12.75">
      <c r="C644" s="134"/>
    </row>
    <row r="645" s="131" customFormat="1" ht="12.75">
      <c r="C645" s="134"/>
    </row>
    <row r="646" s="131" customFormat="1" ht="12.75">
      <c r="C646" s="134"/>
    </row>
    <row r="647" s="131" customFormat="1" ht="12.75">
      <c r="C647" s="134"/>
    </row>
    <row r="648" s="131" customFormat="1" ht="12.75">
      <c r="C648" s="134"/>
    </row>
    <row r="649" s="131" customFormat="1" ht="12.75">
      <c r="C649" s="134"/>
    </row>
    <row r="650" s="131" customFormat="1" ht="12.75">
      <c r="C650" s="134"/>
    </row>
    <row r="651" s="131" customFormat="1" ht="12.75">
      <c r="C651" s="134"/>
    </row>
    <row r="652" s="131" customFormat="1" ht="12.75">
      <c r="C652" s="134"/>
    </row>
    <row r="653" s="131" customFormat="1" ht="12.75">
      <c r="C653" s="134"/>
    </row>
    <row r="654" s="131" customFormat="1" ht="12.75">
      <c r="C654" s="134"/>
    </row>
    <row r="655" s="131" customFormat="1" ht="12.75">
      <c r="C655" s="134"/>
    </row>
    <row r="656" s="131" customFormat="1" ht="12.75">
      <c r="C656" s="134"/>
    </row>
    <row r="657" s="131" customFormat="1" ht="12.75">
      <c r="C657" s="134"/>
    </row>
    <row r="658" s="131" customFormat="1" ht="12.75">
      <c r="C658" s="134"/>
    </row>
    <row r="659" s="131" customFormat="1" ht="12.75">
      <c r="C659" s="134"/>
    </row>
    <row r="660" s="131" customFormat="1" ht="12.75">
      <c r="C660" s="134"/>
    </row>
    <row r="661" s="131" customFormat="1" ht="12.75">
      <c r="C661" s="134"/>
    </row>
    <row r="662" s="131" customFormat="1" ht="12.75">
      <c r="C662" s="134"/>
    </row>
    <row r="663" s="131" customFormat="1" ht="12.75">
      <c r="C663" s="134"/>
    </row>
    <row r="664" s="131" customFormat="1" ht="12.75">
      <c r="C664" s="134"/>
    </row>
    <row r="665" s="131" customFormat="1" ht="12.75">
      <c r="C665" s="134"/>
    </row>
    <row r="666" s="131" customFormat="1" ht="12.75">
      <c r="C666" s="134"/>
    </row>
    <row r="667" s="131" customFormat="1" ht="12.75">
      <c r="C667" s="134"/>
    </row>
    <row r="668" s="131" customFormat="1" ht="12.75">
      <c r="C668" s="134"/>
    </row>
    <row r="669" s="131" customFormat="1" ht="12.75">
      <c r="C669" s="134"/>
    </row>
    <row r="670" s="131" customFormat="1" ht="12.75">
      <c r="C670" s="134"/>
    </row>
    <row r="671" s="131" customFormat="1" ht="12.75">
      <c r="C671" s="134"/>
    </row>
    <row r="672" s="131" customFormat="1" ht="12.75">
      <c r="C672" s="134"/>
    </row>
    <row r="673" s="131" customFormat="1" ht="12.75">
      <c r="C673" s="134"/>
    </row>
    <row r="674" s="131" customFormat="1" ht="12.75">
      <c r="C674" s="134"/>
    </row>
    <row r="675" s="131" customFormat="1" ht="12.75">
      <c r="C675" s="134"/>
    </row>
    <row r="676" s="131" customFormat="1" ht="12.75">
      <c r="C676" s="134"/>
    </row>
    <row r="677" s="131" customFormat="1" ht="12.75">
      <c r="C677" s="134"/>
    </row>
    <row r="678" s="131" customFormat="1" ht="12.75">
      <c r="C678" s="134"/>
    </row>
    <row r="679" s="131" customFormat="1" ht="12.75">
      <c r="C679" s="134"/>
    </row>
    <row r="680" s="131" customFormat="1" ht="12.75">
      <c r="C680" s="134"/>
    </row>
    <row r="681" s="131" customFormat="1" ht="12.75">
      <c r="C681" s="134"/>
    </row>
    <row r="682" s="131" customFormat="1" ht="12.75">
      <c r="C682" s="134"/>
    </row>
    <row r="683" s="131" customFormat="1" ht="12.75">
      <c r="C683" s="134"/>
    </row>
    <row r="684" s="131" customFormat="1" ht="12.75">
      <c r="C684" s="134"/>
    </row>
    <row r="685" s="131" customFormat="1" ht="12.75">
      <c r="C685" s="134"/>
    </row>
    <row r="686" s="131" customFormat="1" ht="12.75">
      <c r="C686" s="134"/>
    </row>
    <row r="687" s="131" customFormat="1" ht="12.75">
      <c r="C687" s="134"/>
    </row>
    <row r="688" s="131" customFormat="1" ht="12.75">
      <c r="C688" s="134"/>
    </row>
    <row r="689" s="131" customFormat="1" ht="12.75">
      <c r="C689" s="134"/>
    </row>
    <row r="690" s="131" customFormat="1" ht="12.75">
      <c r="C690" s="134"/>
    </row>
    <row r="691" s="131" customFormat="1" ht="12.75">
      <c r="C691" s="134"/>
    </row>
    <row r="692" s="131" customFormat="1" ht="12.75">
      <c r="C692" s="134"/>
    </row>
    <row r="693" s="131" customFormat="1" ht="12.75">
      <c r="C693" s="134"/>
    </row>
    <row r="694" s="131" customFormat="1" ht="12.75">
      <c r="C694" s="134"/>
    </row>
    <row r="695" s="131" customFormat="1" ht="12.75">
      <c r="C695" s="134"/>
    </row>
    <row r="696" s="131" customFormat="1" ht="12.75">
      <c r="C696" s="134"/>
    </row>
    <row r="697" s="131" customFormat="1" ht="12.75">
      <c r="C697" s="134"/>
    </row>
    <row r="698" s="131" customFormat="1" ht="12.75">
      <c r="C698" s="134"/>
    </row>
    <row r="699" s="131" customFormat="1" ht="12.75">
      <c r="C699" s="134"/>
    </row>
    <row r="700" s="131" customFormat="1" ht="12.75">
      <c r="C700" s="134"/>
    </row>
    <row r="701" s="131" customFormat="1" ht="12.75">
      <c r="C701" s="134"/>
    </row>
    <row r="702" s="131" customFormat="1" ht="12.75">
      <c r="C702" s="134"/>
    </row>
    <row r="703" s="131" customFormat="1" ht="12.75">
      <c r="C703" s="134"/>
    </row>
    <row r="704" s="131" customFormat="1" ht="12.75">
      <c r="C704" s="134"/>
    </row>
    <row r="705" s="131" customFormat="1" ht="12.75">
      <c r="C705" s="134"/>
    </row>
    <row r="706" s="131" customFormat="1" ht="12.75">
      <c r="C706" s="134"/>
    </row>
    <row r="707" s="131" customFormat="1" ht="12.75">
      <c r="C707" s="134"/>
    </row>
    <row r="708" s="131" customFormat="1" ht="12.75">
      <c r="C708" s="134"/>
    </row>
    <row r="709" s="131" customFormat="1" ht="12.75">
      <c r="C709" s="134"/>
    </row>
    <row r="710" s="131" customFormat="1" ht="12.75">
      <c r="C710" s="134"/>
    </row>
    <row r="711" s="131" customFormat="1" ht="12.75">
      <c r="C711" s="134"/>
    </row>
    <row r="712" s="131" customFormat="1" ht="12.75">
      <c r="C712" s="134"/>
    </row>
    <row r="713" s="131" customFormat="1" ht="12.75">
      <c r="C713" s="134"/>
    </row>
    <row r="714" s="131" customFormat="1" ht="12.75">
      <c r="C714" s="134"/>
    </row>
    <row r="715" s="131" customFormat="1" ht="12.75">
      <c r="C715" s="134"/>
    </row>
    <row r="716" s="131" customFormat="1" ht="12.75">
      <c r="C716" s="134"/>
    </row>
    <row r="717" s="131" customFormat="1" ht="12.75">
      <c r="C717" s="134"/>
    </row>
    <row r="718" s="131" customFormat="1" ht="12.75">
      <c r="C718" s="134"/>
    </row>
    <row r="719" s="131" customFormat="1" ht="12.75">
      <c r="C719" s="134"/>
    </row>
    <row r="720" s="131" customFormat="1" ht="12.75">
      <c r="C720" s="134"/>
    </row>
    <row r="721" s="131" customFormat="1" ht="12.75">
      <c r="C721" s="134"/>
    </row>
    <row r="722" s="131" customFormat="1" ht="12.75">
      <c r="C722" s="134"/>
    </row>
    <row r="723" s="131" customFormat="1" ht="12.75">
      <c r="C723" s="134"/>
    </row>
    <row r="724" s="131" customFormat="1" ht="12.75">
      <c r="C724" s="134"/>
    </row>
    <row r="725" s="131" customFormat="1" ht="12.75">
      <c r="C725" s="134"/>
    </row>
    <row r="726" s="131" customFormat="1" ht="12.75">
      <c r="C726" s="134"/>
    </row>
    <row r="727" s="131" customFormat="1" ht="12.75">
      <c r="C727" s="134"/>
    </row>
    <row r="728" s="131" customFormat="1" ht="12.75">
      <c r="C728" s="134"/>
    </row>
    <row r="729" s="131" customFormat="1" ht="12.75">
      <c r="C729" s="134"/>
    </row>
    <row r="730" s="131" customFormat="1" ht="12.75">
      <c r="C730" s="134"/>
    </row>
    <row r="731" s="131" customFormat="1" ht="12.75">
      <c r="C731" s="134"/>
    </row>
    <row r="732" s="131" customFormat="1" ht="12.75">
      <c r="C732" s="134"/>
    </row>
    <row r="733" s="131" customFormat="1" ht="12.75">
      <c r="C733" s="134"/>
    </row>
    <row r="734" s="131" customFormat="1" ht="12.75">
      <c r="C734" s="134"/>
    </row>
    <row r="735" s="131" customFormat="1" ht="12.75">
      <c r="C735" s="134"/>
    </row>
    <row r="736" s="131" customFormat="1" ht="12.75">
      <c r="C736" s="134"/>
    </row>
    <row r="737" s="131" customFormat="1" ht="12.75">
      <c r="C737" s="134"/>
    </row>
    <row r="738" s="131" customFormat="1" ht="12.75">
      <c r="C738" s="134"/>
    </row>
    <row r="739" s="131" customFormat="1" ht="12.75">
      <c r="C739" s="134"/>
    </row>
    <row r="740" s="131" customFormat="1" ht="12.75">
      <c r="C740" s="134"/>
    </row>
    <row r="741" s="131" customFormat="1" ht="12.75">
      <c r="C741" s="134"/>
    </row>
    <row r="742" s="131" customFormat="1" ht="12.75">
      <c r="C742" s="134"/>
    </row>
    <row r="743" s="131" customFormat="1" ht="12.75">
      <c r="C743" s="134"/>
    </row>
    <row r="744" s="131" customFormat="1" ht="12.75">
      <c r="C744" s="134"/>
    </row>
    <row r="745" s="131" customFormat="1" ht="12.75">
      <c r="C745" s="134"/>
    </row>
    <row r="746" s="131" customFormat="1" ht="12.75">
      <c r="C746" s="134"/>
    </row>
    <row r="747" s="131" customFormat="1" ht="12.75">
      <c r="C747" s="134"/>
    </row>
    <row r="748" s="131" customFormat="1" ht="12.75">
      <c r="C748" s="134"/>
    </row>
    <row r="749" s="131" customFormat="1" ht="12.75">
      <c r="C749" s="134"/>
    </row>
    <row r="750" s="131" customFormat="1" ht="12.75">
      <c r="C750" s="134"/>
    </row>
    <row r="751" s="131" customFormat="1" ht="12.75">
      <c r="C751" s="134"/>
    </row>
    <row r="752" s="131" customFormat="1" ht="12.75">
      <c r="C752" s="134"/>
    </row>
    <row r="753" s="131" customFormat="1" ht="12.75">
      <c r="C753" s="134"/>
    </row>
    <row r="754" s="131" customFormat="1" ht="12.75">
      <c r="C754" s="134"/>
    </row>
    <row r="755" s="131" customFormat="1" ht="12.75">
      <c r="C755" s="134"/>
    </row>
    <row r="756" s="131" customFormat="1" ht="12.75">
      <c r="C756" s="134"/>
    </row>
    <row r="757" s="131" customFormat="1" ht="12.75">
      <c r="C757" s="134"/>
    </row>
    <row r="758" s="131" customFormat="1" ht="12.75">
      <c r="C758" s="134"/>
    </row>
    <row r="759" s="131" customFormat="1" ht="12.75">
      <c r="C759" s="134"/>
    </row>
    <row r="760" s="131" customFormat="1" ht="12.75">
      <c r="C760" s="134"/>
    </row>
    <row r="761" s="131" customFormat="1" ht="12.75">
      <c r="C761" s="134"/>
    </row>
    <row r="762" s="131" customFormat="1" ht="12.75">
      <c r="C762" s="134"/>
    </row>
    <row r="763" s="131" customFormat="1" ht="12.75">
      <c r="C763" s="134"/>
    </row>
    <row r="764" s="131" customFormat="1" ht="12.75">
      <c r="C764" s="134"/>
    </row>
    <row r="765" s="131" customFormat="1" ht="12.75">
      <c r="C765" s="134"/>
    </row>
    <row r="766" s="131" customFormat="1" ht="12.75">
      <c r="C766" s="134"/>
    </row>
    <row r="767" s="131" customFormat="1" ht="12.75">
      <c r="C767" s="134"/>
    </row>
    <row r="768" s="131" customFormat="1" ht="12.75">
      <c r="C768" s="134"/>
    </row>
    <row r="769" s="131" customFormat="1" ht="12.75">
      <c r="C769" s="134"/>
    </row>
    <row r="770" s="131" customFormat="1" ht="12.75">
      <c r="C770" s="134"/>
    </row>
    <row r="771" s="131" customFormat="1" ht="12.75">
      <c r="C771" s="134"/>
    </row>
    <row r="772" s="131" customFormat="1" ht="12.75">
      <c r="C772" s="134"/>
    </row>
    <row r="773" s="131" customFormat="1" ht="12.75">
      <c r="C773" s="134"/>
    </row>
    <row r="774" s="131" customFormat="1" ht="12.75">
      <c r="C774" s="134"/>
    </row>
    <row r="775" s="131" customFormat="1" ht="12.75">
      <c r="C775" s="134"/>
    </row>
    <row r="776" s="131" customFormat="1" ht="12.75">
      <c r="C776" s="134"/>
    </row>
    <row r="777" s="131" customFormat="1" ht="12.75">
      <c r="C777" s="134"/>
    </row>
    <row r="778" s="131" customFormat="1" ht="12.75">
      <c r="C778" s="134"/>
    </row>
    <row r="779" s="131" customFormat="1" ht="12.75">
      <c r="C779" s="134"/>
    </row>
    <row r="780" s="131" customFormat="1" ht="12.75">
      <c r="C780" s="134"/>
    </row>
    <row r="781" s="131" customFormat="1" ht="12.75">
      <c r="C781" s="134"/>
    </row>
    <row r="782" s="131" customFormat="1" ht="12.75">
      <c r="C782" s="134"/>
    </row>
    <row r="783" s="131" customFormat="1" ht="12.75">
      <c r="C783" s="134"/>
    </row>
    <row r="784" s="131" customFormat="1" ht="12.75">
      <c r="C784" s="134"/>
    </row>
    <row r="785" s="131" customFormat="1" ht="12.75">
      <c r="C785" s="134"/>
    </row>
    <row r="786" s="131" customFormat="1" ht="12.75">
      <c r="C786" s="134"/>
    </row>
    <row r="787" s="131" customFormat="1" ht="12.75">
      <c r="C787" s="134"/>
    </row>
    <row r="788" s="131" customFormat="1" ht="12.75">
      <c r="C788" s="134"/>
    </row>
    <row r="789" s="131" customFormat="1" ht="12.75">
      <c r="C789" s="134"/>
    </row>
    <row r="790" s="131" customFormat="1" ht="12.75">
      <c r="C790" s="134"/>
    </row>
    <row r="791" s="131" customFormat="1" ht="12.75">
      <c r="C791" s="134"/>
    </row>
    <row r="792" s="131" customFormat="1" ht="12.75">
      <c r="C792" s="134"/>
    </row>
    <row r="793" s="131" customFormat="1" ht="12.75">
      <c r="C793" s="134"/>
    </row>
    <row r="794" s="131" customFormat="1" ht="12.75">
      <c r="C794" s="134"/>
    </row>
    <row r="795" s="131" customFormat="1" ht="12.75">
      <c r="C795" s="134"/>
    </row>
    <row r="796" s="131" customFormat="1" ht="12.75">
      <c r="C796" s="134"/>
    </row>
    <row r="797" s="131" customFormat="1" ht="12.75">
      <c r="C797" s="134"/>
    </row>
    <row r="798" s="131" customFormat="1" ht="12.75">
      <c r="C798" s="134"/>
    </row>
    <row r="799" s="131" customFormat="1" ht="12.75">
      <c r="C799" s="134"/>
    </row>
    <row r="800" s="131" customFormat="1" ht="12.75">
      <c r="C800" s="134"/>
    </row>
    <row r="801" s="131" customFormat="1" ht="12.75">
      <c r="C801" s="134"/>
    </row>
    <row r="802" s="131" customFormat="1" ht="12.75">
      <c r="C802" s="134"/>
    </row>
    <row r="803" s="131" customFormat="1" ht="12.75">
      <c r="C803" s="134"/>
    </row>
    <row r="804" s="131" customFormat="1" ht="12.75">
      <c r="C804" s="134"/>
    </row>
    <row r="805" s="131" customFormat="1" ht="12.75">
      <c r="C805" s="134"/>
    </row>
    <row r="806" s="131" customFormat="1" ht="12.75">
      <c r="C806" s="134"/>
    </row>
    <row r="807" s="131" customFormat="1" ht="12.75">
      <c r="C807" s="134"/>
    </row>
    <row r="808" s="131" customFormat="1" ht="12.75">
      <c r="C808" s="134"/>
    </row>
    <row r="809" s="131" customFormat="1" ht="12.75">
      <c r="C809" s="134"/>
    </row>
    <row r="810" s="131" customFormat="1" ht="12.75">
      <c r="C810" s="134"/>
    </row>
    <row r="811" s="131" customFormat="1" ht="12.75">
      <c r="C811" s="134"/>
    </row>
    <row r="812" s="131" customFormat="1" ht="12.75">
      <c r="C812" s="134"/>
    </row>
    <row r="813" s="131" customFormat="1" ht="12.75">
      <c r="C813" s="134"/>
    </row>
    <row r="814" s="131" customFormat="1" ht="12.75">
      <c r="C814" s="134"/>
    </row>
    <row r="815" s="131" customFormat="1" ht="12.75">
      <c r="C815" s="134"/>
    </row>
    <row r="816" s="131" customFormat="1" ht="12.75">
      <c r="C816" s="134"/>
    </row>
    <row r="817" s="131" customFormat="1" ht="12.75">
      <c r="C817" s="134"/>
    </row>
    <row r="818" s="131" customFormat="1" ht="12.75">
      <c r="C818" s="134"/>
    </row>
    <row r="819" s="131" customFormat="1" ht="12.75">
      <c r="C819" s="134"/>
    </row>
    <row r="820" s="131" customFormat="1" ht="12.75">
      <c r="C820" s="134"/>
    </row>
    <row r="821" s="131" customFormat="1" ht="12.75">
      <c r="C821" s="134"/>
    </row>
    <row r="822" s="131" customFormat="1" ht="12.75">
      <c r="C822" s="134"/>
    </row>
    <row r="823" s="131" customFormat="1" ht="12.75">
      <c r="C823" s="134"/>
    </row>
    <row r="824" s="131" customFormat="1" ht="12.75">
      <c r="C824" s="134"/>
    </row>
    <row r="825" s="131" customFormat="1" ht="12.75">
      <c r="C825" s="134"/>
    </row>
    <row r="826" s="131" customFormat="1" ht="12.75">
      <c r="C826" s="134"/>
    </row>
    <row r="827" s="131" customFormat="1" ht="12.75">
      <c r="C827" s="134"/>
    </row>
    <row r="828" s="131" customFormat="1" ht="12.75">
      <c r="C828" s="134"/>
    </row>
    <row r="829" s="131" customFormat="1" ht="12.75">
      <c r="C829" s="134"/>
    </row>
    <row r="830" s="131" customFormat="1" ht="12.75">
      <c r="C830" s="134"/>
    </row>
    <row r="831" s="131" customFormat="1" ht="12.75">
      <c r="C831" s="134"/>
    </row>
    <row r="832" s="131" customFormat="1" ht="12.75">
      <c r="C832" s="134"/>
    </row>
    <row r="833" s="131" customFormat="1" ht="12.75">
      <c r="C833" s="134"/>
    </row>
    <row r="834" s="131" customFormat="1" ht="12.75">
      <c r="C834" s="134"/>
    </row>
    <row r="835" s="131" customFormat="1" ht="12.75">
      <c r="C835" s="134"/>
    </row>
    <row r="836" s="131" customFormat="1" ht="12.75">
      <c r="C836" s="134"/>
    </row>
    <row r="837" s="131" customFormat="1" ht="12.75">
      <c r="C837" s="134"/>
    </row>
    <row r="838" s="131" customFormat="1" ht="12.75">
      <c r="C838" s="134"/>
    </row>
    <row r="839" s="131" customFormat="1" ht="12.75">
      <c r="C839" s="134"/>
    </row>
    <row r="840" s="131" customFormat="1" ht="12.75">
      <c r="C840" s="134"/>
    </row>
    <row r="841" s="131" customFormat="1" ht="12.75">
      <c r="C841" s="134"/>
    </row>
    <row r="842" s="131" customFormat="1" ht="12.75">
      <c r="C842" s="134"/>
    </row>
    <row r="843" s="131" customFormat="1" ht="12.75">
      <c r="C843" s="134"/>
    </row>
    <row r="844" s="131" customFormat="1" ht="12.75">
      <c r="C844" s="134"/>
    </row>
    <row r="845" s="131" customFormat="1" ht="12.75">
      <c r="C845" s="134"/>
    </row>
    <row r="846" s="131" customFormat="1" ht="12.75">
      <c r="C846" s="134"/>
    </row>
    <row r="847" s="131" customFormat="1" ht="12.75">
      <c r="C847" s="134"/>
    </row>
    <row r="848" s="131" customFormat="1" ht="12.75">
      <c r="C848" s="134"/>
    </row>
    <row r="849" s="131" customFormat="1" ht="12.75">
      <c r="C849" s="134"/>
    </row>
    <row r="850" s="131" customFormat="1" ht="12.75">
      <c r="C850" s="134"/>
    </row>
    <row r="851" s="131" customFormat="1" ht="12.75">
      <c r="C851" s="134"/>
    </row>
    <row r="852" s="131" customFormat="1" ht="12.75">
      <c r="C852" s="134"/>
    </row>
    <row r="853" s="131" customFormat="1" ht="12.75">
      <c r="C853" s="134"/>
    </row>
    <row r="854" s="131" customFormat="1" ht="12.75">
      <c r="C854" s="134"/>
    </row>
    <row r="855" s="131" customFormat="1" ht="12.75">
      <c r="C855" s="134"/>
    </row>
    <row r="856" s="131" customFormat="1" ht="12.75">
      <c r="C856" s="134"/>
    </row>
    <row r="857" s="131" customFormat="1" ht="12.75">
      <c r="C857" s="134"/>
    </row>
    <row r="858" s="131" customFormat="1" ht="12.75">
      <c r="C858" s="134"/>
    </row>
    <row r="859" s="131" customFormat="1" ht="12.75">
      <c r="C859" s="134"/>
    </row>
    <row r="860" s="131" customFormat="1" ht="12.75">
      <c r="C860" s="134"/>
    </row>
    <row r="861" s="131" customFormat="1" ht="12.75">
      <c r="C861" s="134"/>
    </row>
    <row r="862" s="131" customFormat="1" ht="12.75">
      <c r="C862" s="134"/>
    </row>
    <row r="863" s="131" customFormat="1" ht="12.75">
      <c r="C863" s="134"/>
    </row>
    <row r="864" s="131" customFormat="1" ht="12.75">
      <c r="C864" s="134"/>
    </row>
    <row r="865" s="131" customFormat="1" ht="12.75">
      <c r="C865" s="134"/>
    </row>
    <row r="866" s="131" customFormat="1" ht="12.75">
      <c r="C866" s="134"/>
    </row>
    <row r="867" s="131" customFormat="1" ht="12.75">
      <c r="C867" s="134"/>
    </row>
    <row r="868" s="131" customFormat="1" ht="12.75">
      <c r="C868" s="134"/>
    </row>
    <row r="869" s="131" customFormat="1" ht="12.75">
      <c r="C869" s="134"/>
    </row>
    <row r="870" s="131" customFormat="1" ht="12.75">
      <c r="C870" s="134"/>
    </row>
    <row r="871" s="131" customFormat="1" ht="12.75">
      <c r="C871" s="134"/>
    </row>
    <row r="872" s="131" customFormat="1" ht="12.75">
      <c r="C872" s="134"/>
    </row>
    <row r="873" s="131" customFormat="1" ht="12.75">
      <c r="C873" s="134"/>
    </row>
    <row r="874" s="131" customFormat="1" ht="12.75">
      <c r="C874" s="134"/>
    </row>
    <row r="875" s="131" customFormat="1" ht="12.75">
      <c r="C875" s="134"/>
    </row>
    <row r="876" s="131" customFormat="1" ht="12.75">
      <c r="C876" s="134"/>
    </row>
    <row r="877" s="131" customFormat="1" ht="12.75">
      <c r="C877" s="134"/>
    </row>
    <row r="878" s="131" customFormat="1" ht="12.75">
      <c r="C878" s="134"/>
    </row>
    <row r="879" s="131" customFormat="1" ht="12.75">
      <c r="C879" s="134"/>
    </row>
    <row r="880" s="131" customFormat="1" ht="12.75">
      <c r="C880" s="134"/>
    </row>
    <row r="881" s="131" customFormat="1" ht="12.75">
      <c r="C881" s="134"/>
    </row>
    <row r="882" s="131" customFormat="1" ht="12.75">
      <c r="C882" s="134"/>
    </row>
    <row r="883" s="131" customFormat="1" ht="12.75">
      <c r="C883" s="134"/>
    </row>
    <row r="884" s="131" customFormat="1" ht="12.75">
      <c r="C884" s="134"/>
    </row>
    <row r="885" s="131" customFormat="1" ht="12.75">
      <c r="C885" s="134"/>
    </row>
    <row r="886" s="131" customFormat="1" ht="12.75">
      <c r="C886" s="134"/>
    </row>
    <row r="887" s="131" customFormat="1" ht="12.75">
      <c r="C887" s="134"/>
    </row>
    <row r="888" s="131" customFormat="1" ht="12.75">
      <c r="C888" s="134"/>
    </row>
    <row r="889" s="131" customFormat="1" ht="12.75">
      <c r="C889" s="134"/>
    </row>
    <row r="890" s="131" customFormat="1" ht="12.75">
      <c r="C890" s="134"/>
    </row>
    <row r="891" s="131" customFormat="1" ht="12.75">
      <c r="C891" s="134"/>
    </row>
    <row r="892" s="131" customFormat="1" ht="12.75">
      <c r="C892" s="134"/>
    </row>
    <row r="893" s="131" customFormat="1" ht="12.75">
      <c r="C893" s="134"/>
    </row>
    <row r="894" s="131" customFormat="1" ht="12.75">
      <c r="C894" s="134"/>
    </row>
    <row r="895" s="131" customFormat="1" ht="12.75">
      <c r="C895" s="134"/>
    </row>
    <row r="896" s="131" customFormat="1" ht="12.75">
      <c r="C896" s="134"/>
    </row>
    <row r="897" s="131" customFormat="1" ht="12.75">
      <c r="C897" s="134"/>
    </row>
    <row r="898" s="131" customFormat="1" ht="12.75">
      <c r="C898" s="134"/>
    </row>
    <row r="899" s="131" customFormat="1" ht="12.75">
      <c r="C899" s="134"/>
    </row>
    <row r="900" s="131" customFormat="1" ht="12.75">
      <c r="C900" s="134"/>
    </row>
    <row r="901" s="131" customFormat="1" ht="12.75">
      <c r="C901" s="134"/>
    </row>
    <row r="902" s="131" customFormat="1" ht="12.75">
      <c r="C902" s="134"/>
    </row>
    <row r="903" s="131" customFormat="1" ht="12.75">
      <c r="C903" s="134"/>
    </row>
    <row r="904" s="131" customFormat="1" ht="12.75">
      <c r="C904" s="134"/>
    </row>
    <row r="905" s="131" customFormat="1" ht="12.75">
      <c r="C905" s="134"/>
    </row>
    <row r="906" s="131" customFormat="1" ht="12.75">
      <c r="C906" s="134"/>
    </row>
    <row r="907" s="131" customFormat="1" ht="12.75">
      <c r="C907" s="134"/>
    </row>
    <row r="908" s="131" customFormat="1" ht="12.75">
      <c r="C908" s="134"/>
    </row>
    <row r="909" s="131" customFormat="1" ht="12.75">
      <c r="C909" s="134"/>
    </row>
    <row r="910" s="131" customFormat="1" ht="12.75">
      <c r="C910" s="134"/>
    </row>
    <row r="911" s="131" customFormat="1" ht="12.75">
      <c r="C911" s="134"/>
    </row>
    <row r="912" s="131" customFormat="1" ht="12.75">
      <c r="C912" s="134"/>
    </row>
    <row r="913" s="131" customFormat="1" ht="12.75">
      <c r="C913" s="134"/>
    </row>
    <row r="914" s="131" customFormat="1" ht="12.75">
      <c r="C914" s="134"/>
    </row>
    <row r="915" s="131" customFormat="1" ht="12.75">
      <c r="C915" s="134"/>
    </row>
    <row r="916" s="131" customFormat="1" ht="12.75">
      <c r="C916" s="134"/>
    </row>
    <row r="917" s="131" customFormat="1" ht="12.75">
      <c r="C917" s="134"/>
    </row>
    <row r="918" s="131" customFormat="1" ht="12.75">
      <c r="C918" s="134"/>
    </row>
    <row r="919" s="131" customFormat="1" ht="12.75">
      <c r="C919" s="134"/>
    </row>
    <row r="920" s="131" customFormat="1" ht="12.75">
      <c r="C920" s="134"/>
    </row>
    <row r="921" s="131" customFormat="1" ht="12.75">
      <c r="C921" s="134"/>
    </row>
    <row r="922" s="131" customFormat="1" ht="12.75">
      <c r="C922" s="134"/>
    </row>
    <row r="923" s="131" customFormat="1" ht="12.75">
      <c r="C923" s="134"/>
    </row>
    <row r="924" s="131" customFormat="1" ht="12.75">
      <c r="C924" s="134"/>
    </row>
    <row r="925" s="131" customFormat="1" ht="12.75">
      <c r="C925" s="134"/>
    </row>
    <row r="926" s="131" customFormat="1" ht="12.75">
      <c r="C926" s="134"/>
    </row>
    <row r="927" s="131" customFormat="1" ht="12.75">
      <c r="C927" s="134"/>
    </row>
    <row r="928" s="131" customFormat="1" ht="12.75">
      <c r="C928" s="134"/>
    </row>
    <row r="929" s="131" customFormat="1" ht="12.75">
      <c r="C929" s="134"/>
    </row>
    <row r="930" s="131" customFormat="1" ht="12.75">
      <c r="C930" s="134"/>
    </row>
    <row r="931" s="131" customFormat="1" ht="12.75">
      <c r="C931" s="134"/>
    </row>
    <row r="932" s="131" customFormat="1" ht="12.75">
      <c r="C932" s="134"/>
    </row>
    <row r="933" s="131" customFormat="1" ht="12.75">
      <c r="C933" s="134"/>
    </row>
    <row r="934" s="131" customFormat="1" ht="12.75">
      <c r="C934" s="134"/>
    </row>
    <row r="935" s="131" customFormat="1" ht="12.75">
      <c r="C935" s="134"/>
    </row>
    <row r="936" s="131" customFormat="1" ht="12.75">
      <c r="C936" s="134"/>
    </row>
    <row r="937" s="131" customFormat="1" ht="12.75">
      <c r="C937" s="134"/>
    </row>
    <row r="938" s="131" customFormat="1" ht="12.75">
      <c r="C938" s="134"/>
    </row>
    <row r="939" s="131" customFormat="1" ht="12.75">
      <c r="C939" s="134"/>
    </row>
    <row r="940" s="131" customFormat="1" ht="12.75">
      <c r="C940" s="134"/>
    </row>
    <row r="941" s="131" customFormat="1" ht="12.75">
      <c r="C941" s="134"/>
    </row>
    <row r="942" s="131" customFormat="1" ht="12.75">
      <c r="C942" s="134"/>
    </row>
    <row r="943" s="131" customFormat="1" ht="12.75">
      <c r="C943" s="134"/>
    </row>
    <row r="944" s="131" customFormat="1" ht="12.75">
      <c r="C944" s="134"/>
    </row>
    <row r="945" s="131" customFormat="1" ht="12.75">
      <c r="C945" s="134"/>
    </row>
    <row r="946" s="131" customFormat="1" ht="12.75">
      <c r="C946" s="134"/>
    </row>
    <row r="947" s="131" customFormat="1" ht="12.75">
      <c r="C947" s="134"/>
    </row>
    <row r="948" s="131" customFormat="1" ht="12.75">
      <c r="C948" s="134"/>
    </row>
    <row r="949" s="131" customFormat="1" ht="12.75">
      <c r="C949" s="134"/>
    </row>
    <row r="950" s="131" customFormat="1" ht="12.75">
      <c r="C950" s="134"/>
    </row>
    <row r="951" s="131" customFormat="1" ht="12.75">
      <c r="C951" s="134"/>
    </row>
    <row r="952" s="131" customFormat="1" ht="12.75">
      <c r="C952" s="134"/>
    </row>
    <row r="953" s="131" customFormat="1" ht="12.75">
      <c r="C953" s="134"/>
    </row>
    <row r="954" s="131" customFormat="1" ht="12.75">
      <c r="C954" s="134"/>
    </row>
    <row r="955" s="131" customFormat="1" ht="12.75">
      <c r="C955" s="134"/>
    </row>
    <row r="956" s="131" customFormat="1" ht="12.75">
      <c r="C956" s="134"/>
    </row>
    <row r="957" s="131" customFormat="1" ht="12.75">
      <c r="C957" s="134"/>
    </row>
    <row r="958" s="131" customFormat="1" ht="12.75">
      <c r="C958" s="134"/>
    </row>
    <row r="959" s="131" customFormat="1" ht="12.75">
      <c r="C959" s="134"/>
    </row>
    <row r="960" s="131" customFormat="1" ht="12.75">
      <c r="C960" s="134"/>
    </row>
    <row r="961" s="131" customFormat="1" ht="12.75">
      <c r="C961" s="134"/>
    </row>
    <row r="962" s="131" customFormat="1" ht="12.75">
      <c r="C962" s="134"/>
    </row>
    <row r="963" s="131" customFormat="1" ht="12.75">
      <c r="C963" s="134"/>
    </row>
    <row r="964" s="131" customFormat="1" ht="12.75">
      <c r="C964" s="134"/>
    </row>
    <row r="965" s="131" customFormat="1" ht="12.75">
      <c r="C965" s="134"/>
    </row>
    <row r="966" s="131" customFormat="1" ht="12.75">
      <c r="C966" s="134"/>
    </row>
    <row r="967" s="131" customFormat="1" ht="12.75">
      <c r="C967" s="134"/>
    </row>
    <row r="968" s="131" customFormat="1" ht="12.75">
      <c r="C968" s="134"/>
    </row>
    <row r="969" s="131" customFormat="1" ht="12.75">
      <c r="C969" s="134"/>
    </row>
    <row r="970" s="131" customFormat="1" ht="12.75">
      <c r="C970" s="134"/>
    </row>
    <row r="971" s="131" customFormat="1" ht="12.75">
      <c r="C971" s="134"/>
    </row>
    <row r="972" s="131" customFormat="1" ht="12.75">
      <c r="C972" s="134"/>
    </row>
    <row r="973" s="131" customFormat="1" ht="12.75">
      <c r="C973" s="134"/>
    </row>
    <row r="974" s="131" customFormat="1" ht="12.75">
      <c r="C974" s="134"/>
    </row>
    <row r="975" s="131" customFormat="1" ht="12.75">
      <c r="C975" s="134"/>
    </row>
    <row r="976" s="131" customFormat="1" ht="12.75">
      <c r="C976" s="134"/>
    </row>
    <row r="977" s="131" customFormat="1" ht="12.75">
      <c r="C977" s="134"/>
    </row>
    <row r="978" s="131" customFormat="1" ht="12.75">
      <c r="C978" s="134"/>
    </row>
    <row r="979" s="131" customFormat="1" ht="12.75">
      <c r="C979" s="134"/>
    </row>
    <row r="980" s="131" customFormat="1" ht="12.75">
      <c r="C980" s="134"/>
    </row>
    <row r="981" s="131" customFormat="1" ht="12.75">
      <c r="C981" s="134"/>
    </row>
    <row r="982" s="131" customFormat="1" ht="12.75">
      <c r="C982" s="134"/>
    </row>
    <row r="983" s="131" customFormat="1" ht="12.75">
      <c r="C983" s="134"/>
    </row>
    <row r="984" s="131" customFormat="1" ht="12.75">
      <c r="C984" s="134"/>
    </row>
    <row r="985" s="131" customFormat="1" ht="12.75">
      <c r="C985" s="134"/>
    </row>
    <row r="986" s="131" customFormat="1" ht="12.75">
      <c r="C986" s="134"/>
    </row>
    <row r="987" s="131" customFormat="1" ht="12.75">
      <c r="C987" s="134"/>
    </row>
    <row r="988" s="131" customFormat="1" ht="12.75">
      <c r="C988" s="134"/>
    </row>
    <row r="989" s="131" customFormat="1" ht="12.75">
      <c r="C989" s="134"/>
    </row>
    <row r="990" s="131" customFormat="1" ht="12.75">
      <c r="C990" s="134"/>
    </row>
    <row r="991" s="131" customFormat="1" ht="12.75">
      <c r="C991" s="134"/>
    </row>
    <row r="992" s="131" customFormat="1" ht="12.75">
      <c r="C992" s="134"/>
    </row>
    <row r="993" s="131" customFormat="1" ht="12.75">
      <c r="C993" s="134"/>
    </row>
    <row r="994" s="131" customFormat="1" ht="12.75">
      <c r="C994" s="134"/>
    </row>
    <row r="995" s="131" customFormat="1" ht="12.75">
      <c r="C995" s="134"/>
    </row>
    <row r="996" s="131" customFormat="1" ht="12.75">
      <c r="C996" s="134"/>
    </row>
    <row r="997" s="131" customFormat="1" ht="12.75">
      <c r="C997" s="134"/>
    </row>
    <row r="998" s="131" customFormat="1" ht="12.75">
      <c r="C998" s="134"/>
    </row>
    <row r="999" s="131" customFormat="1" ht="12.75">
      <c r="C999" s="134"/>
    </row>
    <row r="1000" s="131" customFormat="1" ht="12.75">
      <c r="C1000" s="134"/>
    </row>
    <row r="1001" s="131" customFormat="1" ht="12.75">
      <c r="C1001" s="134"/>
    </row>
    <row r="1002" s="131" customFormat="1" ht="12.75">
      <c r="C1002" s="134"/>
    </row>
    <row r="1003" s="131" customFormat="1" ht="12.75">
      <c r="C1003" s="134"/>
    </row>
    <row r="1004" s="131" customFormat="1" ht="12.75">
      <c r="C1004" s="134"/>
    </row>
    <row r="1005" s="131" customFormat="1" ht="12.75">
      <c r="C1005" s="134"/>
    </row>
    <row r="1006" s="131" customFormat="1" ht="12.75">
      <c r="C1006" s="134"/>
    </row>
    <row r="1007" s="131" customFormat="1" ht="12.75">
      <c r="C1007" s="134"/>
    </row>
    <row r="1008" s="131" customFormat="1" ht="12.75">
      <c r="C1008" s="134"/>
    </row>
    <row r="1009" s="131" customFormat="1" ht="12.75">
      <c r="C1009" s="134"/>
    </row>
    <row r="1010" s="131" customFormat="1" ht="12.75">
      <c r="C1010" s="134"/>
    </row>
    <row r="1011" s="131" customFormat="1" ht="12.75">
      <c r="C1011" s="134"/>
    </row>
    <row r="1012" s="131" customFormat="1" ht="12.75">
      <c r="C1012" s="134"/>
    </row>
    <row r="1013" s="131" customFormat="1" ht="12.75">
      <c r="C1013" s="134"/>
    </row>
    <row r="1014" s="131" customFormat="1" ht="12.75">
      <c r="C1014" s="134"/>
    </row>
    <row r="1015" s="131" customFormat="1" ht="12.75">
      <c r="C1015" s="134"/>
    </row>
    <row r="1016" s="131" customFormat="1" ht="12.75">
      <c r="C1016" s="134"/>
    </row>
    <row r="1017" s="131" customFormat="1" ht="12.75">
      <c r="C1017" s="134"/>
    </row>
    <row r="1018" s="131" customFormat="1" ht="12.75">
      <c r="C1018" s="134"/>
    </row>
    <row r="1019" s="131" customFormat="1" ht="12.75">
      <c r="C1019" s="134"/>
    </row>
    <row r="1020" s="131" customFormat="1" ht="12.75">
      <c r="C1020" s="134"/>
    </row>
    <row r="1021" s="131" customFormat="1" ht="12.75">
      <c r="C1021" s="134"/>
    </row>
    <row r="1022" s="131" customFormat="1" ht="12.75">
      <c r="C1022" s="134"/>
    </row>
    <row r="1023" s="131" customFormat="1" ht="12.75">
      <c r="C1023" s="134"/>
    </row>
    <row r="1024" s="131" customFormat="1" ht="12.75">
      <c r="C1024" s="134"/>
    </row>
    <row r="1025" s="131" customFormat="1" ht="12.75">
      <c r="C1025" s="134"/>
    </row>
    <row r="1026" s="131" customFormat="1" ht="12.75">
      <c r="C1026" s="134"/>
    </row>
    <row r="1027" s="131" customFormat="1" ht="12.75">
      <c r="C1027" s="134"/>
    </row>
    <row r="1028" s="131" customFormat="1" ht="12.75">
      <c r="C1028" s="134"/>
    </row>
    <row r="1029" s="131" customFormat="1" ht="12.75">
      <c r="C1029" s="134"/>
    </row>
    <row r="1030" s="131" customFormat="1" ht="12.75">
      <c r="C1030" s="134"/>
    </row>
    <row r="1031" s="131" customFormat="1" ht="12.75">
      <c r="C1031" s="134"/>
    </row>
    <row r="1032" s="131" customFormat="1" ht="12.75">
      <c r="C1032" s="134"/>
    </row>
    <row r="1033" s="131" customFormat="1" ht="12.75">
      <c r="C1033" s="134"/>
    </row>
    <row r="1034" s="131" customFormat="1" ht="12.75">
      <c r="C1034" s="134"/>
    </row>
    <row r="1035" s="131" customFormat="1" ht="12.75">
      <c r="C1035" s="134"/>
    </row>
    <row r="1036" s="131" customFormat="1" ht="12.75">
      <c r="C1036" s="134"/>
    </row>
    <row r="1037" s="131" customFormat="1" ht="12.75">
      <c r="C1037" s="134"/>
    </row>
    <row r="1038" s="131" customFormat="1" ht="12.75">
      <c r="C1038" s="134"/>
    </row>
    <row r="1039" s="131" customFormat="1" ht="12.75">
      <c r="C1039" s="134"/>
    </row>
    <row r="1040" s="131" customFormat="1" ht="12.75">
      <c r="C1040" s="134"/>
    </row>
    <row r="1041" s="131" customFormat="1" ht="12.75">
      <c r="C1041" s="134"/>
    </row>
    <row r="1042" s="131" customFormat="1" ht="12.75">
      <c r="C1042" s="134"/>
    </row>
    <row r="1043" s="131" customFormat="1" ht="12.75">
      <c r="C1043" s="134"/>
    </row>
    <row r="1044" s="131" customFormat="1" ht="12.75">
      <c r="C1044" s="134"/>
    </row>
    <row r="1045" s="131" customFormat="1" ht="12.75">
      <c r="C1045" s="134"/>
    </row>
    <row r="1046" s="131" customFormat="1" ht="12.75">
      <c r="C1046" s="134"/>
    </row>
    <row r="1047" s="131" customFormat="1" ht="12.75">
      <c r="C1047" s="134"/>
    </row>
    <row r="1048" s="131" customFormat="1" ht="12.75">
      <c r="C1048" s="134"/>
    </row>
    <row r="1049" s="131" customFormat="1" ht="12.75">
      <c r="C1049" s="134"/>
    </row>
    <row r="1050" s="131" customFormat="1" ht="12.75">
      <c r="C1050" s="134"/>
    </row>
    <row r="1051" s="131" customFormat="1" ht="12.75">
      <c r="C1051" s="134"/>
    </row>
    <row r="1052" s="131" customFormat="1" ht="12.75">
      <c r="C1052" s="134"/>
    </row>
    <row r="1053" s="131" customFormat="1" ht="12.75">
      <c r="C1053" s="134"/>
    </row>
    <row r="1054" s="131" customFormat="1" ht="12.75">
      <c r="C1054" s="134"/>
    </row>
    <row r="1055" s="131" customFormat="1" ht="12.75">
      <c r="C1055" s="134"/>
    </row>
    <row r="1056" s="131" customFormat="1" ht="12.75">
      <c r="C1056" s="134"/>
    </row>
    <row r="1057" s="131" customFormat="1" ht="12.75">
      <c r="C1057" s="134"/>
    </row>
    <row r="1058" s="131" customFormat="1" ht="12.75">
      <c r="C1058" s="134"/>
    </row>
    <row r="1059" s="131" customFormat="1" ht="12.75">
      <c r="C1059" s="134"/>
    </row>
    <row r="1060" s="131" customFormat="1" ht="12.75">
      <c r="C1060" s="134"/>
    </row>
    <row r="1061" s="131" customFormat="1" ht="12.75">
      <c r="C1061" s="134"/>
    </row>
    <row r="1062" s="131" customFormat="1" ht="12.75">
      <c r="C1062" s="134"/>
    </row>
    <row r="1063" s="131" customFormat="1" ht="12.75">
      <c r="C1063" s="134"/>
    </row>
    <row r="1064" s="131" customFormat="1" ht="12.75">
      <c r="C1064" s="134"/>
    </row>
    <row r="1065" s="131" customFormat="1" ht="12.75">
      <c r="C1065" s="134"/>
    </row>
    <row r="1066" s="131" customFormat="1" ht="12.75">
      <c r="C1066" s="134"/>
    </row>
    <row r="1067" s="131" customFormat="1" ht="12.75">
      <c r="C1067" s="134"/>
    </row>
    <row r="1068" s="131" customFormat="1" ht="12.75">
      <c r="C1068" s="134"/>
    </row>
    <row r="1069" s="131" customFormat="1" ht="12.75">
      <c r="C1069" s="134"/>
    </row>
    <row r="1070" s="131" customFormat="1" ht="12.75">
      <c r="C1070" s="134"/>
    </row>
    <row r="1071" s="131" customFormat="1" ht="12.75">
      <c r="C1071" s="134"/>
    </row>
    <row r="1072" s="131" customFormat="1" ht="12.75">
      <c r="C1072" s="134"/>
    </row>
    <row r="1073" s="131" customFormat="1" ht="12.75">
      <c r="C1073" s="134"/>
    </row>
    <row r="1074" s="131" customFormat="1" ht="12.75">
      <c r="C1074" s="134"/>
    </row>
    <row r="1075" s="131" customFormat="1" ht="12.75">
      <c r="C1075" s="134"/>
    </row>
    <row r="1076" s="131" customFormat="1" ht="12.75">
      <c r="C1076" s="134"/>
    </row>
    <row r="1077" s="131" customFormat="1" ht="12.75">
      <c r="C1077" s="134"/>
    </row>
    <row r="1078" s="131" customFormat="1" ht="12.75">
      <c r="C1078" s="134"/>
    </row>
    <row r="1079" s="131" customFormat="1" ht="12.75">
      <c r="C1079" s="134"/>
    </row>
    <row r="1080" s="131" customFormat="1" ht="12.75">
      <c r="C1080" s="134"/>
    </row>
    <row r="1081" s="131" customFormat="1" ht="12.75">
      <c r="C1081" s="134"/>
    </row>
    <row r="1082" s="131" customFormat="1" ht="12.75">
      <c r="C1082" s="134"/>
    </row>
    <row r="1083" s="131" customFormat="1" ht="12.75">
      <c r="C1083" s="134"/>
    </row>
    <row r="1084" s="131" customFormat="1" ht="12.75">
      <c r="C1084" s="134"/>
    </row>
    <row r="1085" s="131" customFormat="1" ht="12.75">
      <c r="C1085" s="134"/>
    </row>
    <row r="1086" s="131" customFormat="1" ht="12.75">
      <c r="C1086" s="134"/>
    </row>
    <row r="1087" s="131" customFormat="1" ht="12.75">
      <c r="C1087" s="134"/>
    </row>
    <row r="1088" s="131" customFormat="1" ht="12.75">
      <c r="C1088" s="134"/>
    </row>
    <row r="1089" s="131" customFormat="1" ht="12.75">
      <c r="C1089" s="134"/>
    </row>
    <row r="1090" s="131" customFormat="1" ht="12.75">
      <c r="C1090" s="134"/>
    </row>
    <row r="1091" s="131" customFormat="1" ht="12.75">
      <c r="C1091" s="134"/>
    </row>
    <row r="1092" s="131" customFormat="1" ht="12.75">
      <c r="C1092" s="134"/>
    </row>
    <row r="1093" s="131" customFormat="1" ht="12.75">
      <c r="C1093" s="134"/>
    </row>
    <row r="1094" s="131" customFormat="1" ht="12.75">
      <c r="C1094" s="134"/>
    </row>
    <row r="1095" s="131" customFormat="1" ht="12.75">
      <c r="C1095" s="134"/>
    </row>
    <row r="1096" s="131" customFormat="1" ht="12.75">
      <c r="C1096" s="134"/>
    </row>
    <row r="1097" s="131" customFormat="1" ht="12.75">
      <c r="C1097" s="134"/>
    </row>
    <row r="1098" s="131" customFormat="1" ht="12.75">
      <c r="C1098" s="134"/>
    </row>
    <row r="1099" s="131" customFormat="1" ht="12.75">
      <c r="C1099" s="134"/>
    </row>
    <row r="1100" s="131" customFormat="1" ht="12.75">
      <c r="C1100" s="134"/>
    </row>
    <row r="1101" s="131" customFormat="1" ht="12.75">
      <c r="C1101" s="134"/>
    </row>
    <row r="1102" s="131" customFormat="1" ht="12.75">
      <c r="C1102" s="134"/>
    </row>
    <row r="1103" s="131" customFormat="1" ht="12.75">
      <c r="C1103" s="134"/>
    </row>
    <row r="1104" s="131" customFormat="1" ht="12.75">
      <c r="C1104" s="134"/>
    </row>
    <row r="1105" s="131" customFormat="1" ht="12.75">
      <c r="C1105" s="134"/>
    </row>
    <row r="1106" s="131" customFormat="1" ht="12.75">
      <c r="C1106" s="134"/>
    </row>
    <row r="1107" s="131" customFormat="1" ht="12.75">
      <c r="C1107" s="134"/>
    </row>
    <row r="1108" s="131" customFormat="1" ht="12.75">
      <c r="C1108" s="134"/>
    </row>
    <row r="1109" s="131" customFormat="1" ht="12.75">
      <c r="C1109" s="134"/>
    </row>
    <row r="1110" s="131" customFormat="1" ht="12.75">
      <c r="C1110" s="134"/>
    </row>
    <row r="1111" s="131" customFormat="1" ht="12.75">
      <c r="C1111" s="134"/>
    </row>
    <row r="1112" s="131" customFormat="1" ht="12.75">
      <c r="C1112" s="134"/>
    </row>
    <row r="1113" s="131" customFormat="1" ht="12.75">
      <c r="C1113" s="134"/>
    </row>
    <row r="1114" s="131" customFormat="1" ht="12.75">
      <c r="C1114" s="134"/>
    </row>
    <row r="1115" s="131" customFormat="1" ht="12.75">
      <c r="C1115" s="134"/>
    </row>
    <row r="1116" s="131" customFormat="1" ht="12.75">
      <c r="C1116" s="134"/>
    </row>
    <row r="1117" s="131" customFormat="1" ht="12.75">
      <c r="C1117" s="134"/>
    </row>
    <row r="1118" s="131" customFormat="1" ht="12.75">
      <c r="C1118" s="134"/>
    </row>
    <row r="1119" s="131" customFormat="1" ht="12.75">
      <c r="C1119" s="134"/>
    </row>
    <row r="1120" s="131" customFormat="1" ht="12.75">
      <c r="C1120" s="134"/>
    </row>
    <row r="1121" s="131" customFormat="1" ht="12.75">
      <c r="C1121" s="134"/>
    </row>
    <row r="1122" s="131" customFormat="1" ht="12.75">
      <c r="C1122" s="134"/>
    </row>
    <row r="1123" s="131" customFormat="1" ht="12.75">
      <c r="C1123" s="134"/>
    </row>
    <row r="1124" s="131" customFormat="1" ht="12.75">
      <c r="C1124" s="134"/>
    </row>
    <row r="1125" s="131" customFormat="1" ht="12.75">
      <c r="C1125" s="134"/>
    </row>
    <row r="1126" s="131" customFormat="1" ht="12.75">
      <c r="C1126" s="134"/>
    </row>
    <row r="1127" s="131" customFormat="1" ht="12.75">
      <c r="C1127" s="134"/>
    </row>
    <row r="1128" s="131" customFormat="1" ht="12.75">
      <c r="C1128" s="134"/>
    </row>
    <row r="1129" s="131" customFormat="1" ht="12.75">
      <c r="C1129" s="134"/>
    </row>
    <row r="1130" s="131" customFormat="1" ht="12.75">
      <c r="C1130" s="134"/>
    </row>
    <row r="1131" s="131" customFormat="1" ht="12.75">
      <c r="C1131" s="134"/>
    </row>
    <row r="1132" s="131" customFormat="1" ht="12.75">
      <c r="C1132" s="134"/>
    </row>
    <row r="1133" s="131" customFormat="1" ht="12.75">
      <c r="C1133" s="134"/>
    </row>
    <row r="1134" s="131" customFormat="1" ht="12.75">
      <c r="C1134" s="134"/>
    </row>
    <row r="1135" s="131" customFormat="1" ht="12.75">
      <c r="C1135" s="134"/>
    </row>
    <row r="1136" s="131" customFormat="1" ht="12.75">
      <c r="C1136" s="134"/>
    </row>
    <row r="1137" s="131" customFormat="1" ht="12.75">
      <c r="C1137" s="134"/>
    </row>
    <row r="1138" s="131" customFormat="1" ht="12.75">
      <c r="C1138" s="134"/>
    </row>
    <row r="1139" s="131" customFormat="1" ht="12.75">
      <c r="C1139" s="134"/>
    </row>
    <row r="1140" s="131" customFormat="1" ht="12.75">
      <c r="C1140" s="134"/>
    </row>
    <row r="1141" s="131" customFormat="1" ht="12.75">
      <c r="C1141" s="134"/>
    </row>
    <row r="1142" s="131" customFormat="1" ht="12.75">
      <c r="C1142" s="134"/>
    </row>
    <row r="1143" s="131" customFormat="1" ht="12.75">
      <c r="C1143" s="134"/>
    </row>
    <row r="1144" s="131" customFormat="1" ht="12.75">
      <c r="C1144" s="134"/>
    </row>
    <row r="1145" s="131" customFormat="1" ht="12.75">
      <c r="C1145" s="134"/>
    </row>
    <row r="1146" s="131" customFormat="1" ht="12.75">
      <c r="C1146" s="134"/>
    </row>
    <row r="1147" s="131" customFormat="1" ht="12.75">
      <c r="C1147" s="134"/>
    </row>
    <row r="1148" s="131" customFormat="1" ht="12.75">
      <c r="C1148" s="134"/>
    </row>
    <row r="1149" s="131" customFormat="1" ht="12.75">
      <c r="C1149" s="134"/>
    </row>
    <row r="1150" s="131" customFormat="1" ht="12.75">
      <c r="C1150" s="134"/>
    </row>
    <row r="1151" s="131" customFormat="1" ht="12.75">
      <c r="C1151" s="134"/>
    </row>
    <row r="1152" s="131" customFormat="1" ht="12.75">
      <c r="C1152" s="134"/>
    </row>
    <row r="1153" s="131" customFormat="1" ht="12.75">
      <c r="C1153" s="134"/>
    </row>
    <row r="1154" s="131" customFormat="1" ht="12.75">
      <c r="C1154" s="134"/>
    </row>
    <row r="1155" s="131" customFormat="1" ht="12.75">
      <c r="C1155" s="134"/>
    </row>
    <row r="1156" s="131" customFormat="1" ht="12.75">
      <c r="C1156" s="134"/>
    </row>
    <row r="1157" s="131" customFormat="1" ht="12.75">
      <c r="C1157" s="134"/>
    </row>
    <row r="1158" s="131" customFormat="1" ht="12.75">
      <c r="C1158" s="134"/>
    </row>
    <row r="1159" s="131" customFormat="1" ht="12.75">
      <c r="C1159" s="134"/>
    </row>
    <row r="1160" s="131" customFormat="1" ht="12.75">
      <c r="C1160" s="134"/>
    </row>
    <row r="1161" s="131" customFormat="1" ht="12.75">
      <c r="C1161" s="134"/>
    </row>
    <row r="1162" s="131" customFormat="1" ht="12.75">
      <c r="C1162" s="134"/>
    </row>
    <row r="1163" s="131" customFormat="1" ht="12.75">
      <c r="C1163" s="134"/>
    </row>
    <row r="1164" s="131" customFormat="1" ht="12.75">
      <c r="C1164" s="134"/>
    </row>
    <row r="1165" s="131" customFormat="1" ht="12.75">
      <c r="C1165" s="134"/>
    </row>
    <row r="1166" s="131" customFormat="1" ht="12.75">
      <c r="C1166" s="134"/>
    </row>
    <row r="1167" s="131" customFormat="1" ht="12.75">
      <c r="C1167" s="134"/>
    </row>
    <row r="1168" s="131" customFormat="1" ht="12.75">
      <c r="C1168" s="134"/>
    </row>
    <row r="1169" s="131" customFormat="1" ht="12.75">
      <c r="C1169" s="134"/>
    </row>
    <row r="1170" s="131" customFormat="1" ht="12.75">
      <c r="C1170" s="134"/>
    </row>
    <row r="1171" s="131" customFormat="1" ht="12.75">
      <c r="C1171" s="134"/>
    </row>
    <row r="1172" s="131" customFormat="1" ht="12.75">
      <c r="C1172" s="134"/>
    </row>
    <row r="1173" s="131" customFormat="1" ht="12.75">
      <c r="C1173" s="134"/>
    </row>
    <row r="1174" s="131" customFormat="1" ht="12.75">
      <c r="C1174" s="134"/>
    </row>
    <row r="1175" s="131" customFormat="1" ht="12.75">
      <c r="C1175" s="134"/>
    </row>
    <row r="1176" s="131" customFormat="1" ht="12.75">
      <c r="C1176" s="134"/>
    </row>
    <row r="1177" s="131" customFormat="1" ht="12.75">
      <c r="C1177" s="134"/>
    </row>
    <row r="1178" s="131" customFormat="1" ht="12.75">
      <c r="C1178" s="134"/>
    </row>
    <row r="1179" s="131" customFormat="1" ht="12.75">
      <c r="C1179" s="134"/>
    </row>
    <row r="1180" s="131" customFormat="1" ht="12.75">
      <c r="C1180" s="134"/>
    </row>
    <row r="1181" s="131" customFormat="1" ht="12.75">
      <c r="C1181" s="134"/>
    </row>
    <row r="1182" s="131" customFormat="1" ht="12.75">
      <c r="C1182" s="134"/>
    </row>
    <row r="1183" s="131" customFormat="1" ht="12.75">
      <c r="C1183" s="134"/>
    </row>
    <row r="1184" s="131" customFormat="1" ht="12.75">
      <c r="C1184" s="134"/>
    </row>
    <row r="1185" s="131" customFormat="1" ht="12.75">
      <c r="C1185" s="134"/>
    </row>
    <row r="1186" s="131" customFormat="1" ht="12.75">
      <c r="C1186" s="134"/>
    </row>
    <row r="1187" s="131" customFormat="1" ht="12.75">
      <c r="C1187" s="134"/>
    </row>
    <row r="1188" s="131" customFormat="1" ht="12.75">
      <c r="C1188" s="134"/>
    </row>
    <row r="1189" s="131" customFormat="1" ht="12.75">
      <c r="C1189" s="134"/>
    </row>
    <row r="1190" s="131" customFormat="1" ht="12.75">
      <c r="C1190" s="134"/>
    </row>
    <row r="1191" s="131" customFormat="1" ht="12.75">
      <c r="C1191" s="134"/>
    </row>
    <row r="1192" s="131" customFormat="1" ht="12.75">
      <c r="C1192" s="134"/>
    </row>
    <row r="1193" s="131" customFormat="1" ht="12.75">
      <c r="C1193" s="134"/>
    </row>
    <row r="1194" s="131" customFormat="1" ht="12.75">
      <c r="C1194" s="134"/>
    </row>
    <row r="1195" s="131" customFormat="1" ht="12.75">
      <c r="C1195" s="134"/>
    </row>
    <row r="1196" s="131" customFormat="1" ht="12.75">
      <c r="C1196" s="134"/>
    </row>
    <row r="1197" s="131" customFormat="1" ht="12.75">
      <c r="C1197" s="134"/>
    </row>
    <row r="1198" s="131" customFormat="1" ht="12.75">
      <c r="C1198" s="134"/>
    </row>
    <row r="1199" s="131" customFormat="1" ht="12.75">
      <c r="C1199" s="134"/>
    </row>
    <row r="1200" s="131" customFormat="1" ht="12.75">
      <c r="C1200" s="134"/>
    </row>
    <row r="1201" s="131" customFormat="1" ht="12.75">
      <c r="C1201" s="134"/>
    </row>
    <row r="1202" s="131" customFormat="1" ht="12.75">
      <c r="C1202" s="134"/>
    </row>
    <row r="1203" s="131" customFormat="1" ht="12.75">
      <c r="C1203" s="134"/>
    </row>
    <row r="1204" s="131" customFormat="1" ht="12.75">
      <c r="C1204" s="134"/>
    </row>
    <row r="1205" s="131" customFormat="1" ht="12.75">
      <c r="C1205" s="134"/>
    </row>
    <row r="1206" s="131" customFormat="1" ht="12.75">
      <c r="C1206" s="134"/>
    </row>
    <row r="1207" s="131" customFormat="1" ht="12.75">
      <c r="C1207" s="134"/>
    </row>
    <row r="1208" s="131" customFormat="1" ht="12.75">
      <c r="C1208" s="134"/>
    </row>
    <row r="1209" s="131" customFormat="1" ht="12.75">
      <c r="C1209" s="134"/>
    </row>
    <row r="1210" s="131" customFormat="1" ht="12.75">
      <c r="C1210" s="134"/>
    </row>
    <row r="1211" s="131" customFormat="1" ht="12.75">
      <c r="C1211" s="134"/>
    </row>
    <row r="1212" s="131" customFormat="1" ht="12.75">
      <c r="C1212" s="134"/>
    </row>
    <row r="1213" s="131" customFormat="1" ht="12.75">
      <c r="C1213" s="134"/>
    </row>
    <row r="1214" s="131" customFormat="1" ht="12.75">
      <c r="C1214" s="134"/>
    </row>
    <row r="1215" s="131" customFormat="1" ht="12.75">
      <c r="C1215" s="134"/>
    </row>
    <row r="1216" s="131" customFormat="1" ht="12.75">
      <c r="C1216" s="134"/>
    </row>
    <row r="1217" s="131" customFormat="1" ht="12.75">
      <c r="C1217" s="134"/>
    </row>
    <row r="1218" s="131" customFormat="1" ht="12.75">
      <c r="C1218" s="134"/>
    </row>
    <row r="1219" s="131" customFormat="1" ht="12.75">
      <c r="C1219" s="134"/>
    </row>
    <row r="1220" s="131" customFormat="1" ht="12.75">
      <c r="C1220" s="134"/>
    </row>
    <row r="1221" s="131" customFormat="1" ht="12.75">
      <c r="C1221" s="134"/>
    </row>
    <row r="1222" s="131" customFormat="1" ht="12.75">
      <c r="C1222" s="134"/>
    </row>
    <row r="1223" s="131" customFormat="1" ht="12.75">
      <c r="C1223" s="134"/>
    </row>
    <row r="1224" s="131" customFormat="1" ht="12.75">
      <c r="C1224" s="134"/>
    </row>
    <row r="1225" s="131" customFormat="1" ht="12.75">
      <c r="C1225" s="134"/>
    </row>
    <row r="1226" s="131" customFormat="1" ht="12.75">
      <c r="C1226" s="134"/>
    </row>
    <row r="1227" s="131" customFormat="1" ht="12.75">
      <c r="C1227" s="134"/>
    </row>
    <row r="1228" s="131" customFormat="1" ht="12.75">
      <c r="C1228" s="134"/>
    </row>
    <row r="1229" s="131" customFormat="1" ht="12.75">
      <c r="C1229" s="134"/>
    </row>
    <row r="1230" s="131" customFormat="1" ht="12.75">
      <c r="C1230" s="134"/>
    </row>
    <row r="1231" s="131" customFormat="1" ht="12.75">
      <c r="C1231" s="134"/>
    </row>
    <row r="1232" s="131" customFormat="1" ht="12.75">
      <c r="C1232" s="134"/>
    </row>
    <row r="1233" s="131" customFormat="1" ht="12.75">
      <c r="C1233" s="134"/>
    </row>
    <row r="1234" s="131" customFormat="1" ht="12.75">
      <c r="C1234" s="134"/>
    </row>
    <row r="1235" s="131" customFormat="1" ht="12.75">
      <c r="C1235" s="134"/>
    </row>
    <row r="1236" s="131" customFormat="1" ht="12.75">
      <c r="C1236" s="134"/>
    </row>
    <row r="1237" s="131" customFormat="1" ht="12.75">
      <c r="C1237" s="134"/>
    </row>
    <row r="1238" s="131" customFormat="1" ht="12.75">
      <c r="C1238" s="134"/>
    </row>
    <row r="1239" s="131" customFormat="1" ht="12.75">
      <c r="C1239" s="134"/>
    </row>
    <row r="1240" s="131" customFormat="1" ht="12.75">
      <c r="C1240" s="134"/>
    </row>
    <row r="1241" s="131" customFormat="1" ht="12.75">
      <c r="C1241" s="134"/>
    </row>
    <row r="1242" s="131" customFormat="1" ht="12.75">
      <c r="C1242" s="134"/>
    </row>
    <row r="1243" s="131" customFormat="1" ht="12.75">
      <c r="C1243" s="134"/>
    </row>
    <row r="1244" s="131" customFormat="1" ht="12.75">
      <c r="C1244" s="134"/>
    </row>
    <row r="1245" s="131" customFormat="1" ht="12.75">
      <c r="C1245" s="134"/>
    </row>
    <row r="1246" s="131" customFormat="1" ht="12.75">
      <c r="C1246" s="134"/>
    </row>
    <row r="1247" s="131" customFormat="1" ht="12.75">
      <c r="C1247" s="134"/>
    </row>
    <row r="1248" s="131" customFormat="1" ht="12.75">
      <c r="C1248" s="134"/>
    </row>
    <row r="1249" s="131" customFormat="1" ht="12.75">
      <c r="C1249" s="134"/>
    </row>
    <row r="1250" s="131" customFormat="1" ht="12.75">
      <c r="C1250" s="134"/>
    </row>
    <row r="1251" s="131" customFormat="1" ht="12.75">
      <c r="C1251" s="134"/>
    </row>
    <row r="1252" s="131" customFormat="1" ht="12.75">
      <c r="C1252" s="134"/>
    </row>
    <row r="1253" s="131" customFormat="1" ht="12.75">
      <c r="C1253" s="134"/>
    </row>
    <row r="1254" s="131" customFormat="1" ht="12.75">
      <c r="C1254" s="134"/>
    </row>
    <row r="1255" s="131" customFormat="1" ht="12.75">
      <c r="C1255" s="134"/>
    </row>
    <row r="1256" s="131" customFormat="1" ht="12.75">
      <c r="C1256" s="134"/>
    </row>
    <row r="1257" s="131" customFormat="1" ht="12.75">
      <c r="C1257" s="134"/>
    </row>
    <row r="1258" s="131" customFormat="1" ht="12.75">
      <c r="C1258" s="134"/>
    </row>
    <row r="1259" s="131" customFormat="1" ht="12.75">
      <c r="C1259" s="134"/>
    </row>
    <row r="1260" s="131" customFormat="1" ht="12.75">
      <c r="C1260" s="134"/>
    </row>
    <row r="1261" s="131" customFormat="1" ht="12.75">
      <c r="C1261" s="134"/>
    </row>
    <row r="1262" s="131" customFormat="1" ht="12.75">
      <c r="C1262" s="134"/>
    </row>
    <row r="1263" s="131" customFormat="1" ht="12.75">
      <c r="C1263" s="134"/>
    </row>
    <row r="1264" s="131" customFormat="1" ht="12.75">
      <c r="C1264" s="134"/>
    </row>
    <row r="1265" s="131" customFormat="1" ht="12.75">
      <c r="C1265" s="134"/>
    </row>
    <row r="1266" s="131" customFormat="1" ht="12.75">
      <c r="C1266" s="134"/>
    </row>
    <row r="1267" s="131" customFormat="1" ht="12.75">
      <c r="C1267" s="134"/>
    </row>
    <row r="1268" s="131" customFormat="1" ht="12.75">
      <c r="C1268" s="134"/>
    </row>
    <row r="1269" s="131" customFormat="1" ht="12.75">
      <c r="C1269" s="134"/>
    </row>
    <row r="1270" s="131" customFormat="1" ht="12.75">
      <c r="C1270" s="134"/>
    </row>
    <row r="1271" s="131" customFormat="1" ht="12.75">
      <c r="C1271" s="134"/>
    </row>
    <row r="1272" s="131" customFormat="1" ht="12.75">
      <c r="C1272" s="134"/>
    </row>
    <row r="1273" s="131" customFormat="1" ht="12.75">
      <c r="C1273" s="134"/>
    </row>
    <row r="1274" s="131" customFormat="1" ht="12.75">
      <c r="C1274" s="134"/>
    </row>
    <row r="1275" s="131" customFormat="1" ht="12.75">
      <c r="C1275" s="134"/>
    </row>
    <row r="1276" s="131" customFormat="1" ht="12.75">
      <c r="C1276" s="134"/>
    </row>
    <row r="1277" s="131" customFormat="1" ht="12.75">
      <c r="C1277" s="134"/>
    </row>
    <row r="1278" s="131" customFormat="1" ht="12.75">
      <c r="C1278" s="134"/>
    </row>
    <row r="1279" s="131" customFormat="1" ht="12.75">
      <c r="C1279" s="134"/>
    </row>
    <row r="1280" s="131" customFormat="1" ht="12.75">
      <c r="C1280" s="134"/>
    </row>
    <row r="1281" s="131" customFormat="1" ht="12.75">
      <c r="C1281" s="134"/>
    </row>
    <row r="1282" s="131" customFormat="1" ht="12.75">
      <c r="C1282" s="134"/>
    </row>
    <row r="1283" s="131" customFormat="1" ht="12.75">
      <c r="C1283" s="134"/>
    </row>
    <row r="1284" s="131" customFormat="1" ht="12.75">
      <c r="C1284" s="134"/>
    </row>
    <row r="1285" s="131" customFormat="1" ht="12.75">
      <c r="C1285" s="134"/>
    </row>
    <row r="1286" s="131" customFormat="1" ht="12.75">
      <c r="C1286" s="134"/>
    </row>
    <row r="1287" s="131" customFormat="1" ht="12.75">
      <c r="C1287" s="134"/>
    </row>
    <row r="1288" s="131" customFormat="1" ht="12.75">
      <c r="C1288" s="134"/>
    </row>
    <row r="1289" s="131" customFormat="1" ht="12.75">
      <c r="C1289" s="134"/>
    </row>
    <row r="1290" s="131" customFormat="1" ht="12.75">
      <c r="C1290" s="134"/>
    </row>
    <row r="1291" s="131" customFormat="1" ht="12.75">
      <c r="C1291" s="134"/>
    </row>
    <row r="1292" s="131" customFormat="1" ht="12.75">
      <c r="C1292" s="134"/>
    </row>
    <row r="1293" s="131" customFormat="1" ht="12.75">
      <c r="C1293" s="134"/>
    </row>
    <row r="1294" s="131" customFormat="1" ht="12.75">
      <c r="C1294" s="134"/>
    </row>
    <row r="1295" s="131" customFormat="1" ht="12.75">
      <c r="C1295" s="134"/>
    </row>
    <row r="1296" s="131" customFormat="1" ht="12.75">
      <c r="C1296" s="134"/>
    </row>
    <row r="1297" s="131" customFormat="1" ht="12.75">
      <c r="C1297" s="134"/>
    </row>
    <row r="1298" s="131" customFormat="1" ht="12.75">
      <c r="C1298" s="134"/>
    </row>
    <row r="1299" s="131" customFormat="1" ht="12.75">
      <c r="C1299" s="134"/>
    </row>
    <row r="1300" s="131" customFormat="1" ht="12.75">
      <c r="C1300" s="134"/>
    </row>
    <row r="1301" s="131" customFormat="1" ht="12.75">
      <c r="C1301" s="134"/>
    </row>
    <row r="1302" s="131" customFormat="1" ht="12.75">
      <c r="C1302" s="134"/>
    </row>
    <row r="1303" s="131" customFormat="1" ht="12.75">
      <c r="C1303" s="134"/>
    </row>
    <row r="1304" s="131" customFormat="1" ht="12.75">
      <c r="C1304" s="134"/>
    </row>
    <row r="1305" s="131" customFormat="1" ht="12.75">
      <c r="C1305" s="134"/>
    </row>
    <row r="1306" s="131" customFormat="1" ht="12.75">
      <c r="C1306" s="134"/>
    </row>
    <row r="1307" s="131" customFormat="1" ht="12.75">
      <c r="C1307" s="134"/>
    </row>
    <row r="1308" s="131" customFormat="1" ht="12.75">
      <c r="C1308" s="134"/>
    </row>
    <row r="1309" s="131" customFormat="1" ht="12.75">
      <c r="C1309" s="134"/>
    </row>
    <row r="1310" s="131" customFormat="1" ht="12.75">
      <c r="C1310" s="134"/>
    </row>
    <row r="1311" s="131" customFormat="1" ht="12.75">
      <c r="C1311" s="134"/>
    </row>
    <row r="1312" s="131" customFormat="1" ht="12.75">
      <c r="C1312" s="134"/>
    </row>
    <row r="1313" s="131" customFormat="1" ht="12.75">
      <c r="C1313" s="134"/>
    </row>
    <row r="1314" s="131" customFormat="1" ht="12.75">
      <c r="C1314" s="134"/>
    </row>
    <row r="1315" s="131" customFormat="1" ht="12.75">
      <c r="C1315" s="134"/>
    </row>
    <row r="1316" s="131" customFormat="1" ht="12.75">
      <c r="C1316" s="134"/>
    </row>
    <row r="1317" s="131" customFormat="1" ht="12.75">
      <c r="C1317" s="134"/>
    </row>
    <row r="1318" s="131" customFormat="1" ht="12.75">
      <c r="C1318" s="134"/>
    </row>
    <row r="1319" s="131" customFormat="1" ht="12.75">
      <c r="C1319" s="134"/>
    </row>
    <row r="1320" s="131" customFormat="1" ht="12.75">
      <c r="C1320" s="134"/>
    </row>
    <row r="1321" s="131" customFormat="1" ht="12.75">
      <c r="C1321" s="134"/>
    </row>
    <row r="1322" s="131" customFormat="1" ht="12.75">
      <c r="C1322" s="134"/>
    </row>
    <row r="1323" s="131" customFormat="1" ht="12.75">
      <c r="C1323" s="134"/>
    </row>
    <row r="1324" s="131" customFormat="1" ht="12.75">
      <c r="C1324" s="134"/>
    </row>
    <row r="1325" s="131" customFormat="1" ht="12.75">
      <c r="C1325" s="134"/>
    </row>
    <row r="1326" s="131" customFormat="1" ht="12.75">
      <c r="C1326" s="134"/>
    </row>
    <row r="1327" s="131" customFormat="1" ht="12.75">
      <c r="C1327" s="134"/>
    </row>
    <row r="1328" s="131" customFormat="1" ht="12.75">
      <c r="C1328" s="134"/>
    </row>
    <row r="1329" s="131" customFormat="1" ht="12.75">
      <c r="C1329" s="134"/>
    </row>
    <row r="1330" s="131" customFormat="1" ht="12.75">
      <c r="C1330" s="134"/>
    </row>
    <row r="1331" s="131" customFormat="1" ht="12.75">
      <c r="C1331" s="134"/>
    </row>
    <row r="1332" s="131" customFormat="1" ht="12.75">
      <c r="C1332" s="134"/>
    </row>
    <row r="1333" s="131" customFormat="1" ht="12.75">
      <c r="C1333" s="134"/>
    </row>
    <row r="1334" s="131" customFormat="1" ht="12.75">
      <c r="C1334" s="134"/>
    </row>
    <row r="1335" s="131" customFormat="1" ht="12.75">
      <c r="C1335" s="134"/>
    </row>
    <row r="1336" s="131" customFormat="1" ht="12.75">
      <c r="C1336" s="134"/>
    </row>
    <row r="1337" s="131" customFormat="1" ht="12.75">
      <c r="C1337" s="134"/>
    </row>
    <row r="1338" s="131" customFormat="1" ht="12.75">
      <c r="C1338" s="134"/>
    </row>
    <row r="1339" s="131" customFormat="1" ht="12.75">
      <c r="C1339" s="134"/>
    </row>
    <row r="1340" s="131" customFormat="1" ht="12.75">
      <c r="C1340" s="134"/>
    </row>
    <row r="1341" s="131" customFormat="1" ht="12.75">
      <c r="C1341" s="134"/>
    </row>
    <row r="1342" s="131" customFormat="1" ht="12.75">
      <c r="C1342" s="134"/>
    </row>
    <row r="1343" s="131" customFormat="1" ht="12.75">
      <c r="C1343" s="134"/>
    </row>
    <row r="1344" s="131" customFormat="1" ht="12.75">
      <c r="C1344" s="134"/>
    </row>
    <row r="1345" s="131" customFormat="1" ht="12.75">
      <c r="C1345" s="134"/>
    </row>
    <row r="1346" s="131" customFormat="1" ht="12.75">
      <c r="C1346" s="134"/>
    </row>
    <row r="1347" s="131" customFormat="1" ht="12.75">
      <c r="C1347" s="134"/>
    </row>
    <row r="1348" s="131" customFormat="1" ht="12.75">
      <c r="C1348" s="134"/>
    </row>
    <row r="1349" s="131" customFormat="1" ht="12.75">
      <c r="C1349" s="134"/>
    </row>
    <row r="1350" s="131" customFormat="1" ht="12.75">
      <c r="C1350" s="134"/>
    </row>
    <row r="1351" s="131" customFormat="1" ht="12.75">
      <c r="C1351" s="134"/>
    </row>
    <row r="1352" s="131" customFormat="1" ht="12.75">
      <c r="C1352" s="134"/>
    </row>
    <row r="1353" s="131" customFormat="1" ht="12.75">
      <c r="C1353" s="134"/>
    </row>
    <row r="1354" s="131" customFormat="1" ht="12.75">
      <c r="C1354" s="134"/>
    </row>
    <row r="1355" s="131" customFormat="1" ht="12.75">
      <c r="C1355" s="134"/>
    </row>
    <row r="1356" s="131" customFormat="1" ht="12.75">
      <c r="C1356" s="134"/>
    </row>
    <row r="1357" s="131" customFormat="1" ht="12.75">
      <c r="C1357" s="134"/>
    </row>
    <row r="1358" s="131" customFormat="1" ht="12.75">
      <c r="C1358" s="134"/>
    </row>
    <row r="1359" s="131" customFormat="1" ht="12.75">
      <c r="C1359" s="134"/>
    </row>
    <row r="1360" s="131" customFormat="1" ht="12.75">
      <c r="C1360" s="134"/>
    </row>
    <row r="1361" s="131" customFormat="1" ht="12.75">
      <c r="C1361" s="134"/>
    </row>
    <row r="1362" s="131" customFormat="1" ht="12.75">
      <c r="C1362" s="134"/>
    </row>
    <row r="1363" s="131" customFormat="1" ht="12.75">
      <c r="C1363" s="134"/>
    </row>
    <row r="1364" s="131" customFormat="1" ht="12.75">
      <c r="C1364" s="134"/>
    </row>
    <row r="1365" s="131" customFormat="1" ht="12.75">
      <c r="C1365" s="134"/>
    </row>
    <row r="1366" s="131" customFormat="1" ht="12.75">
      <c r="C1366" s="134"/>
    </row>
    <row r="1367" s="131" customFormat="1" ht="12.75">
      <c r="C1367" s="134"/>
    </row>
    <row r="1368" s="131" customFormat="1" ht="12.75">
      <c r="C1368" s="134"/>
    </row>
    <row r="1369" s="131" customFormat="1" ht="12.75">
      <c r="C1369" s="134"/>
    </row>
    <row r="1370" s="131" customFormat="1" ht="12.75">
      <c r="C1370" s="134"/>
    </row>
    <row r="1371" s="131" customFormat="1" ht="12.75">
      <c r="C1371" s="134"/>
    </row>
    <row r="1372" s="131" customFormat="1" ht="12.75">
      <c r="C1372" s="134"/>
    </row>
    <row r="1373" s="131" customFormat="1" ht="12.75">
      <c r="C1373" s="134"/>
    </row>
    <row r="1374" s="131" customFormat="1" ht="12.75">
      <c r="C1374" s="134"/>
    </row>
    <row r="1375" s="131" customFormat="1" ht="12.75">
      <c r="C1375" s="134"/>
    </row>
    <row r="1376" s="131" customFormat="1" ht="12.75">
      <c r="C1376" s="134"/>
    </row>
    <row r="1377" s="131" customFormat="1" ht="12.75">
      <c r="C1377" s="134"/>
    </row>
    <row r="1378" s="131" customFormat="1" ht="12.75">
      <c r="C1378" s="134"/>
    </row>
    <row r="1379" s="131" customFormat="1" ht="12.75">
      <c r="C1379" s="134"/>
    </row>
    <row r="1380" s="131" customFormat="1" ht="12.75">
      <c r="C1380" s="134"/>
    </row>
    <row r="1381" s="131" customFormat="1" ht="12.75">
      <c r="C1381" s="134"/>
    </row>
    <row r="1382" s="131" customFormat="1" ht="12.75">
      <c r="C1382" s="134"/>
    </row>
    <row r="1383" s="131" customFormat="1" ht="12.75">
      <c r="C1383" s="134"/>
    </row>
    <row r="1384" s="131" customFormat="1" ht="12.75">
      <c r="C1384" s="134"/>
    </row>
    <row r="1385" s="131" customFormat="1" ht="12.75">
      <c r="C1385" s="134"/>
    </row>
    <row r="1386" s="131" customFormat="1" ht="12.75">
      <c r="C1386" s="134"/>
    </row>
    <row r="1387" s="131" customFormat="1" ht="12.75">
      <c r="C1387" s="134"/>
    </row>
    <row r="1388" s="131" customFormat="1" ht="12.75">
      <c r="C1388" s="134"/>
    </row>
    <row r="1389" s="131" customFormat="1" ht="12.75">
      <c r="C1389" s="134"/>
    </row>
    <row r="1390" s="131" customFormat="1" ht="12.75">
      <c r="C1390" s="134"/>
    </row>
    <row r="1391" s="131" customFormat="1" ht="12.75">
      <c r="C1391" s="134"/>
    </row>
    <row r="1392" s="131" customFormat="1" ht="12.75">
      <c r="C1392" s="134"/>
    </row>
    <row r="1393" s="131" customFormat="1" ht="12.75">
      <c r="C1393" s="134"/>
    </row>
    <row r="1394" s="131" customFormat="1" ht="12.75">
      <c r="C1394" s="134"/>
    </row>
    <row r="1395" s="131" customFormat="1" ht="12.75">
      <c r="C1395" s="134"/>
    </row>
    <row r="1396" s="131" customFormat="1" ht="12.75">
      <c r="C1396" s="134"/>
    </row>
    <row r="1397" s="131" customFormat="1" ht="12.75">
      <c r="C1397" s="134"/>
    </row>
    <row r="1398" s="131" customFormat="1" ht="12.75">
      <c r="C1398" s="134"/>
    </row>
    <row r="1399" s="131" customFormat="1" ht="12.75">
      <c r="C1399" s="134"/>
    </row>
    <row r="1400" s="131" customFormat="1" ht="12.75">
      <c r="C1400" s="134"/>
    </row>
    <row r="1401" s="131" customFormat="1" ht="12.75">
      <c r="C1401" s="134"/>
    </row>
    <row r="1402" s="131" customFormat="1" ht="12.75">
      <c r="C1402" s="134"/>
    </row>
    <row r="1403" s="131" customFormat="1" ht="12.75">
      <c r="C1403" s="134"/>
    </row>
    <row r="1404" s="131" customFormat="1" ht="12.75">
      <c r="C1404" s="134"/>
    </row>
    <row r="1405" s="131" customFormat="1" ht="12.75">
      <c r="C1405" s="134"/>
    </row>
    <row r="1406" s="131" customFormat="1" ht="12.75">
      <c r="C1406" s="134"/>
    </row>
    <row r="1407" s="131" customFormat="1" ht="12.75">
      <c r="C1407" s="134"/>
    </row>
    <row r="1408" s="131" customFormat="1" ht="12.75">
      <c r="C1408" s="134"/>
    </row>
    <row r="1409" s="131" customFormat="1" ht="12.75">
      <c r="C1409" s="134"/>
    </row>
    <row r="1410" s="131" customFormat="1" ht="12.75">
      <c r="C1410" s="134"/>
    </row>
    <row r="1411" s="131" customFormat="1" ht="12.75">
      <c r="C1411" s="134"/>
    </row>
    <row r="1412" s="131" customFormat="1" ht="12.75">
      <c r="C1412" s="134"/>
    </row>
    <row r="1413" s="131" customFormat="1" ht="12.75">
      <c r="C1413" s="134"/>
    </row>
    <row r="1414" s="131" customFormat="1" ht="12.75">
      <c r="C1414" s="134"/>
    </row>
    <row r="1415" s="131" customFormat="1" ht="12.75">
      <c r="C1415" s="134"/>
    </row>
    <row r="1416" s="131" customFormat="1" ht="12.75">
      <c r="C1416" s="134"/>
    </row>
    <row r="1417" s="131" customFormat="1" ht="12.75">
      <c r="C1417" s="134"/>
    </row>
    <row r="1418" s="131" customFormat="1" ht="12.75">
      <c r="C1418" s="134"/>
    </row>
    <row r="1419" s="131" customFormat="1" ht="12.75">
      <c r="C1419" s="134"/>
    </row>
    <row r="1420" s="131" customFormat="1" ht="12.75">
      <c r="C1420" s="134"/>
    </row>
    <row r="1421" s="131" customFormat="1" ht="12.75">
      <c r="C1421" s="134"/>
    </row>
    <row r="1422" s="131" customFormat="1" ht="12.75">
      <c r="C1422" s="134"/>
    </row>
    <row r="1423" s="131" customFormat="1" ht="12.75">
      <c r="C1423" s="134"/>
    </row>
    <row r="1424" s="131" customFormat="1" ht="12.75">
      <c r="C1424" s="134"/>
    </row>
    <row r="1425" s="131" customFormat="1" ht="12.75">
      <c r="C1425" s="134"/>
    </row>
    <row r="1426" s="131" customFormat="1" ht="12.75">
      <c r="C1426" s="134"/>
    </row>
    <row r="1427" s="131" customFormat="1" ht="12.75">
      <c r="C1427" s="134"/>
    </row>
    <row r="1428" s="131" customFormat="1" ht="12.75">
      <c r="C1428" s="134"/>
    </row>
    <row r="1429" s="131" customFormat="1" ht="12.75">
      <c r="C1429" s="134"/>
    </row>
    <row r="1430" s="131" customFormat="1" ht="12.75">
      <c r="C1430" s="134"/>
    </row>
    <row r="1431" s="131" customFormat="1" ht="12.75">
      <c r="C1431" s="134"/>
    </row>
    <row r="1432" s="131" customFormat="1" ht="12.75">
      <c r="C1432" s="134"/>
    </row>
    <row r="1433" s="131" customFormat="1" ht="12.75">
      <c r="C1433" s="134"/>
    </row>
    <row r="1434" s="131" customFormat="1" ht="12.75">
      <c r="C1434" s="134"/>
    </row>
    <row r="1435" s="131" customFormat="1" ht="12.75">
      <c r="C1435" s="134"/>
    </row>
    <row r="1436" s="131" customFormat="1" ht="12.75">
      <c r="C1436" s="134"/>
    </row>
    <row r="1437" s="131" customFormat="1" ht="12.75">
      <c r="C1437" s="134"/>
    </row>
    <row r="1438" s="131" customFormat="1" ht="12.75">
      <c r="C1438" s="134"/>
    </row>
    <row r="1439" s="131" customFormat="1" ht="12.75">
      <c r="C1439" s="134"/>
    </row>
    <row r="1440" s="131" customFormat="1" ht="12.75">
      <c r="C1440" s="134"/>
    </row>
    <row r="1441" s="131" customFormat="1" ht="12.75">
      <c r="C1441" s="134"/>
    </row>
    <row r="1442" s="131" customFormat="1" ht="12.75">
      <c r="C1442" s="134"/>
    </row>
    <row r="1443" s="131" customFormat="1" ht="12.75">
      <c r="C1443" s="134"/>
    </row>
    <row r="1444" s="131" customFormat="1" ht="12.75">
      <c r="C1444" s="134"/>
    </row>
    <row r="1445" s="131" customFormat="1" ht="12.75">
      <c r="C1445" s="134"/>
    </row>
    <row r="1446" s="131" customFormat="1" ht="12.75">
      <c r="C1446" s="134"/>
    </row>
    <row r="1447" s="131" customFormat="1" ht="12.75">
      <c r="C1447" s="134"/>
    </row>
    <row r="1448" s="131" customFormat="1" ht="12.75">
      <c r="C1448" s="134"/>
    </row>
    <row r="1449" s="131" customFormat="1" ht="12.75">
      <c r="C1449" s="134"/>
    </row>
    <row r="1450" s="131" customFormat="1" ht="12.75">
      <c r="C1450" s="134"/>
    </row>
    <row r="1451" s="131" customFormat="1" ht="12.75">
      <c r="C1451" s="134"/>
    </row>
    <row r="1452" s="131" customFormat="1" ht="12.75">
      <c r="C1452" s="134"/>
    </row>
    <row r="1453" s="131" customFormat="1" ht="12.75">
      <c r="C1453" s="134"/>
    </row>
    <row r="1454" s="131" customFormat="1" ht="12.75">
      <c r="C1454" s="134"/>
    </row>
    <row r="1455" s="131" customFormat="1" ht="12.75">
      <c r="C1455" s="134"/>
    </row>
    <row r="1456" s="131" customFormat="1" ht="12.75">
      <c r="C1456" s="134"/>
    </row>
    <row r="1457" s="131" customFormat="1" ht="12.75">
      <c r="C1457" s="134"/>
    </row>
    <row r="1458" s="131" customFormat="1" ht="12.75">
      <c r="C1458" s="134"/>
    </row>
    <row r="1459" s="131" customFormat="1" ht="12.75">
      <c r="C1459" s="134"/>
    </row>
    <row r="1460" s="131" customFormat="1" ht="12.75">
      <c r="C1460" s="134"/>
    </row>
    <row r="1461" s="131" customFormat="1" ht="12.75">
      <c r="C1461" s="134"/>
    </row>
    <row r="1462" s="131" customFormat="1" ht="12.75">
      <c r="C1462" s="134"/>
    </row>
    <row r="1463" s="131" customFormat="1" ht="12.75">
      <c r="C1463" s="134"/>
    </row>
    <row r="1464" s="131" customFormat="1" ht="12.75">
      <c r="C1464" s="134"/>
    </row>
    <row r="1465" s="131" customFormat="1" ht="12.75">
      <c r="C1465" s="134"/>
    </row>
    <row r="1466" s="131" customFormat="1" ht="12.75">
      <c r="C1466" s="134"/>
    </row>
    <row r="1467" s="131" customFormat="1" ht="12.75">
      <c r="C1467" s="134"/>
    </row>
    <row r="1468" s="131" customFormat="1" ht="12.75">
      <c r="C1468" s="134"/>
    </row>
    <row r="1469" s="131" customFormat="1" ht="12.75">
      <c r="C1469" s="134"/>
    </row>
    <row r="1470" s="131" customFormat="1" ht="12.75">
      <c r="C1470" s="134"/>
    </row>
    <row r="1471" s="131" customFormat="1" ht="12.75">
      <c r="C1471" s="134"/>
    </row>
    <row r="1472" s="131" customFormat="1" ht="12.75">
      <c r="C1472" s="134"/>
    </row>
    <row r="1473" s="131" customFormat="1" ht="12.75">
      <c r="C1473" s="134"/>
    </row>
    <row r="1474" s="131" customFormat="1" ht="12.75">
      <c r="C1474" s="134"/>
    </row>
    <row r="1475" s="131" customFormat="1" ht="12.75">
      <c r="C1475" s="134"/>
    </row>
    <row r="1476" s="131" customFormat="1" ht="12.75">
      <c r="C1476" s="134"/>
    </row>
    <row r="1477" s="131" customFormat="1" ht="12.75">
      <c r="C1477" s="134"/>
    </row>
    <row r="1478" s="131" customFormat="1" ht="12.75">
      <c r="C1478" s="134"/>
    </row>
    <row r="1479" s="131" customFormat="1" ht="12.75">
      <c r="C1479" s="134"/>
    </row>
    <row r="1480" s="131" customFormat="1" ht="12.75">
      <c r="C1480" s="134"/>
    </row>
    <row r="1481" s="131" customFormat="1" ht="12.75">
      <c r="C1481" s="134"/>
    </row>
    <row r="1482" s="131" customFormat="1" ht="12.75">
      <c r="C1482" s="134"/>
    </row>
    <row r="1483" s="131" customFormat="1" ht="12.75">
      <c r="C1483" s="134"/>
    </row>
    <row r="1484" s="131" customFormat="1" ht="12.75">
      <c r="C1484" s="134"/>
    </row>
    <row r="1485" s="131" customFormat="1" ht="12.75">
      <c r="C1485" s="134"/>
    </row>
    <row r="1486" s="131" customFormat="1" ht="12.75">
      <c r="C1486" s="134"/>
    </row>
    <row r="1487" s="131" customFormat="1" ht="12.75">
      <c r="C1487" s="134"/>
    </row>
    <row r="1488" s="131" customFormat="1" ht="12.75">
      <c r="C1488" s="134"/>
    </row>
    <row r="1489" s="131" customFormat="1" ht="12.75">
      <c r="C1489" s="134"/>
    </row>
    <row r="1490" s="131" customFormat="1" ht="12.75">
      <c r="C1490" s="134"/>
    </row>
    <row r="1491" s="131" customFormat="1" ht="12.75">
      <c r="C1491" s="134"/>
    </row>
    <row r="1492" s="131" customFormat="1" ht="12.75">
      <c r="C1492" s="134"/>
    </row>
    <row r="1493" s="131" customFormat="1" ht="12.75">
      <c r="C1493" s="134"/>
    </row>
    <row r="1494" s="131" customFormat="1" ht="12.75">
      <c r="C1494" s="134"/>
    </row>
    <row r="1495" s="131" customFormat="1" ht="12.75">
      <c r="C1495" s="134"/>
    </row>
    <row r="1496" s="131" customFormat="1" ht="12.75">
      <c r="C1496" s="134"/>
    </row>
    <row r="1497" s="131" customFormat="1" ht="12.75">
      <c r="C1497" s="134"/>
    </row>
    <row r="1498" s="131" customFormat="1" ht="12.75">
      <c r="C1498" s="134"/>
    </row>
    <row r="1499" s="131" customFormat="1" ht="12.75">
      <c r="C1499" s="134"/>
    </row>
    <row r="1500" s="131" customFormat="1" ht="12.75">
      <c r="C1500" s="134"/>
    </row>
    <row r="1501" s="131" customFormat="1" ht="12.75">
      <c r="C1501" s="134"/>
    </row>
    <row r="1502" s="131" customFormat="1" ht="12.75">
      <c r="C1502" s="134"/>
    </row>
    <row r="1503" s="131" customFormat="1" ht="12.75">
      <c r="C1503" s="134"/>
    </row>
    <row r="1504" s="131" customFormat="1" ht="12.75">
      <c r="C1504" s="134"/>
    </row>
    <row r="1505" s="131" customFormat="1" ht="12.75">
      <c r="C1505" s="134"/>
    </row>
    <row r="1506" s="131" customFormat="1" ht="12.75">
      <c r="C1506" s="134"/>
    </row>
    <row r="1507" s="131" customFormat="1" ht="12.75">
      <c r="C1507" s="134"/>
    </row>
    <row r="1508" s="131" customFormat="1" ht="12.75">
      <c r="C1508" s="134"/>
    </row>
    <row r="1509" s="131" customFormat="1" ht="12.75">
      <c r="C1509" s="134"/>
    </row>
    <row r="1510" s="131" customFormat="1" ht="12.75">
      <c r="C1510" s="134"/>
    </row>
    <row r="1511" s="131" customFormat="1" ht="12.75">
      <c r="C1511" s="134"/>
    </row>
    <row r="1512" s="131" customFormat="1" ht="12.75">
      <c r="C1512" s="134"/>
    </row>
    <row r="1513" s="131" customFormat="1" ht="12.75">
      <c r="C1513" s="134"/>
    </row>
    <row r="1514" s="131" customFormat="1" ht="12.75">
      <c r="C1514" s="134"/>
    </row>
    <row r="1515" s="131" customFormat="1" ht="12.75">
      <c r="C1515" s="134"/>
    </row>
    <row r="1516" s="131" customFormat="1" ht="12.75">
      <c r="C1516" s="134"/>
    </row>
    <row r="1517" s="131" customFormat="1" ht="12.75">
      <c r="C1517" s="134"/>
    </row>
    <row r="1518" s="131" customFormat="1" ht="12.75">
      <c r="C1518" s="134"/>
    </row>
    <row r="1519" s="131" customFormat="1" ht="12.75">
      <c r="C1519" s="134"/>
    </row>
    <row r="1520" s="131" customFormat="1" ht="12.75">
      <c r="C1520" s="134"/>
    </row>
    <row r="1521" s="131" customFormat="1" ht="12.75">
      <c r="C1521" s="134"/>
    </row>
    <row r="1522" s="131" customFormat="1" ht="12.75">
      <c r="C1522" s="134"/>
    </row>
    <row r="1523" s="131" customFormat="1" ht="12.75">
      <c r="C1523" s="134"/>
    </row>
    <row r="1524" s="131" customFormat="1" ht="12.75">
      <c r="C1524" s="134"/>
    </row>
    <row r="1525" s="131" customFormat="1" ht="12.75">
      <c r="C1525" s="134"/>
    </row>
    <row r="1526" s="131" customFormat="1" ht="12.75">
      <c r="C1526" s="134"/>
    </row>
    <row r="1527" s="131" customFormat="1" ht="12.75">
      <c r="C1527" s="134"/>
    </row>
    <row r="1528" s="131" customFormat="1" ht="12.75">
      <c r="C1528" s="134"/>
    </row>
    <row r="1529" s="131" customFormat="1" ht="12.75">
      <c r="C1529" s="134"/>
    </row>
    <row r="1530" s="131" customFormat="1" ht="12.75">
      <c r="C1530" s="134"/>
    </row>
    <row r="1531" s="131" customFormat="1" ht="12.75">
      <c r="C1531" s="134"/>
    </row>
    <row r="1532" s="131" customFormat="1" ht="12.75">
      <c r="C1532" s="134"/>
    </row>
    <row r="1533" s="131" customFormat="1" ht="12.75">
      <c r="C1533" s="134"/>
    </row>
    <row r="1534" s="131" customFormat="1" ht="12.75">
      <c r="C1534" s="134"/>
    </row>
    <row r="1535" s="131" customFormat="1" ht="12.75">
      <c r="C1535" s="134"/>
    </row>
    <row r="1536" s="131" customFormat="1" ht="12.75">
      <c r="C1536" s="134"/>
    </row>
    <row r="1537" s="131" customFormat="1" ht="12.75">
      <c r="C1537" s="134"/>
    </row>
    <row r="1538" s="131" customFormat="1" ht="12.75">
      <c r="C1538" s="134"/>
    </row>
    <row r="1539" s="131" customFormat="1" ht="12.75">
      <c r="C1539" s="134"/>
    </row>
    <row r="1540" s="131" customFormat="1" ht="12.75">
      <c r="C1540" s="134"/>
    </row>
    <row r="1541" s="131" customFormat="1" ht="12.75">
      <c r="C1541" s="134"/>
    </row>
    <row r="1542" s="131" customFormat="1" ht="12.75">
      <c r="C1542" s="134"/>
    </row>
    <row r="1543" s="131" customFormat="1" ht="12.75">
      <c r="C1543" s="134"/>
    </row>
    <row r="1544" s="131" customFormat="1" ht="12.75">
      <c r="C1544" s="134"/>
    </row>
    <row r="1545" s="131" customFormat="1" ht="12.75">
      <c r="C1545" s="134"/>
    </row>
    <row r="1546" s="131" customFormat="1" ht="12.75">
      <c r="C1546" s="134"/>
    </row>
    <row r="1547" s="131" customFormat="1" ht="12.75">
      <c r="C1547" s="134"/>
    </row>
    <row r="1548" s="131" customFormat="1" ht="12.75">
      <c r="C1548" s="134"/>
    </row>
    <row r="1549" s="131" customFormat="1" ht="12.75">
      <c r="C1549" s="134"/>
    </row>
    <row r="1550" s="131" customFormat="1" ht="12.75">
      <c r="C1550" s="134"/>
    </row>
    <row r="1551" s="131" customFormat="1" ht="12.75">
      <c r="C1551" s="134"/>
    </row>
    <row r="1552" s="131" customFormat="1" ht="12.75">
      <c r="C1552" s="134"/>
    </row>
    <row r="1553" s="131" customFormat="1" ht="12.75">
      <c r="C1553" s="134"/>
    </row>
    <row r="1554" s="131" customFormat="1" ht="12.75">
      <c r="C1554" s="134"/>
    </row>
    <row r="1555" s="131" customFormat="1" ht="12.75">
      <c r="C1555" s="134"/>
    </row>
    <row r="1556" s="131" customFormat="1" ht="12.75">
      <c r="C1556" s="134"/>
    </row>
    <row r="1557" s="131" customFormat="1" ht="12.75">
      <c r="C1557" s="134"/>
    </row>
    <row r="1558" s="131" customFormat="1" ht="12.75">
      <c r="C1558" s="134"/>
    </row>
    <row r="1559" s="131" customFormat="1" ht="12.75">
      <c r="C1559" s="134"/>
    </row>
    <row r="1560" s="131" customFormat="1" ht="12.75">
      <c r="C1560" s="134"/>
    </row>
    <row r="1561" s="131" customFormat="1" ht="12.75">
      <c r="C1561" s="134"/>
    </row>
    <row r="1562" s="131" customFormat="1" ht="12.75">
      <c r="C1562" s="134"/>
    </row>
    <row r="1563" s="131" customFormat="1" ht="12.75">
      <c r="C1563" s="134"/>
    </row>
    <row r="1564" s="131" customFormat="1" ht="12.75">
      <c r="C1564" s="134"/>
    </row>
    <row r="1565" s="131" customFormat="1" ht="12.75">
      <c r="C1565" s="134"/>
    </row>
    <row r="1566" s="131" customFormat="1" ht="12.75">
      <c r="C1566" s="134"/>
    </row>
    <row r="1567" s="131" customFormat="1" ht="12.75">
      <c r="C1567" s="134"/>
    </row>
    <row r="1568" s="131" customFormat="1" ht="12.75">
      <c r="C1568" s="134"/>
    </row>
    <row r="1569" s="131" customFormat="1" ht="12.75">
      <c r="C1569" s="134"/>
    </row>
    <row r="1570" s="131" customFormat="1" ht="12.75">
      <c r="C1570" s="134"/>
    </row>
    <row r="1571" s="131" customFormat="1" ht="12.75">
      <c r="C1571" s="134"/>
    </row>
    <row r="1572" s="131" customFormat="1" ht="12.75">
      <c r="C1572" s="134"/>
    </row>
    <row r="1573" s="131" customFormat="1" ht="12.75">
      <c r="C1573" s="134"/>
    </row>
    <row r="1574" s="131" customFormat="1" ht="12.75">
      <c r="C1574" s="134"/>
    </row>
    <row r="1575" s="131" customFormat="1" ht="12.75">
      <c r="C1575" s="134"/>
    </row>
    <row r="1576" s="131" customFormat="1" ht="12.75">
      <c r="C1576" s="134"/>
    </row>
    <row r="1577" s="131" customFormat="1" ht="12.75">
      <c r="C1577" s="134"/>
    </row>
    <row r="1578" s="131" customFormat="1" ht="12.75">
      <c r="C1578" s="134"/>
    </row>
    <row r="1579" s="131" customFormat="1" ht="12.75">
      <c r="C1579" s="134"/>
    </row>
    <row r="1580" s="131" customFormat="1" ht="12.75">
      <c r="C1580" s="134"/>
    </row>
    <row r="1581" s="131" customFormat="1" ht="12.75">
      <c r="C1581" s="134"/>
    </row>
    <row r="1582" s="131" customFormat="1" ht="12.75">
      <c r="C1582" s="134"/>
    </row>
    <row r="1583" s="131" customFormat="1" ht="12.75">
      <c r="C1583" s="134"/>
    </row>
    <row r="1584" s="131" customFormat="1" ht="12.75">
      <c r="C1584" s="134"/>
    </row>
    <row r="1585" s="131" customFormat="1" ht="12.75">
      <c r="C1585" s="134"/>
    </row>
    <row r="1586" s="131" customFormat="1" ht="12.75">
      <c r="C1586" s="134"/>
    </row>
    <row r="1587" s="131" customFormat="1" ht="12.75">
      <c r="C1587" s="134"/>
    </row>
    <row r="1588" s="131" customFormat="1" ht="12.75">
      <c r="C1588" s="134"/>
    </row>
    <row r="1589" s="131" customFormat="1" ht="12.75">
      <c r="C1589" s="134"/>
    </row>
    <row r="1590" s="131" customFormat="1" ht="12.75">
      <c r="C1590" s="134"/>
    </row>
    <row r="1591" s="131" customFormat="1" ht="12.75">
      <c r="C1591" s="134"/>
    </row>
    <row r="1592" s="131" customFormat="1" ht="12.75">
      <c r="C1592" s="134"/>
    </row>
    <row r="1593" s="131" customFormat="1" ht="12.75">
      <c r="C1593" s="134"/>
    </row>
    <row r="1594" s="131" customFormat="1" ht="12.75">
      <c r="C1594" s="134"/>
    </row>
    <row r="1595" s="131" customFormat="1" ht="12.75">
      <c r="C1595" s="134"/>
    </row>
    <row r="1596" s="131" customFormat="1" ht="12.75">
      <c r="C1596" s="134"/>
    </row>
    <row r="1597" s="131" customFormat="1" ht="12.75">
      <c r="C1597" s="134"/>
    </row>
    <row r="1598" s="131" customFormat="1" ht="12.75">
      <c r="C1598" s="134"/>
    </row>
    <row r="1599" s="131" customFormat="1" ht="12.75">
      <c r="C1599" s="134"/>
    </row>
    <row r="1600" s="131" customFormat="1" ht="12.75">
      <c r="C1600" s="134"/>
    </row>
    <row r="1601" s="131" customFormat="1" ht="12.75">
      <c r="C1601" s="134"/>
    </row>
    <row r="1602" s="131" customFormat="1" ht="12.75">
      <c r="C1602" s="134"/>
    </row>
    <row r="1603" s="131" customFormat="1" ht="12.75">
      <c r="C1603" s="134"/>
    </row>
    <row r="1604" s="131" customFormat="1" ht="12.75">
      <c r="C1604" s="134"/>
    </row>
    <row r="1605" s="131" customFormat="1" ht="12.75">
      <c r="C1605" s="134"/>
    </row>
    <row r="1606" s="131" customFormat="1" ht="12.75">
      <c r="C1606" s="134"/>
    </row>
    <row r="1607" s="131" customFormat="1" ht="12.75">
      <c r="C1607" s="134"/>
    </row>
    <row r="1608" s="131" customFormat="1" ht="12.75">
      <c r="C1608" s="134"/>
    </row>
    <row r="1609" s="131" customFormat="1" ht="12.75">
      <c r="C1609" s="134"/>
    </row>
    <row r="1610" s="131" customFormat="1" ht="12.75">
      <c r="C1610" s="134"/>
    </row>
    <row r="1611" s="131" customFormat="1" ht="12.75">
      <c r="C1611" s="134"/>
    </row>
    <row r="1612" s="131" customFormat="1" ht="12.75">
      <c r="C1612" s="134"/>
    </row>
    <row r="1613" s="131" customFormat="1" ht="12.75">
      <c r="C1613" s="134"/>
    </row>
    <row r="1614" s="131" customFormat="1" ht="12.75">
      <c r="C1614" s="134"/>
    </row>
    <row r="1615" s="131" customFormat="1" ht="12.75">
      <c r="C1615" s="134"/>
    </row>
    <row r="1616" s="131" customFormat="1" ht="12.75">
      <c r="C1616" s="134"/>
    </row>
    <row r="1617" s="131" customFormat="1" ht="12.75">
      <c r="C1617" s="134"/>
    </row>
    <row r="1618" s="131" customFormat="1" ht="12.75">
      <c r="C1618" s="134"/>
    </row>
    <row r="1619" s="131" customFormat="1" ht="12.75">
      <c r="C1619" s="134"/>
    </row>
    <row r="1620" s="131" customFormat="1" ht="12.75">
      <c r="C1620" s="134"/>
    </row>
    <row r="1621" s="131" customFormat="1" ht="12.75">
      <c r="C1621" s="134"/>
    </row>
    <row r="1622" s="131" customFormat="1" ht="12.75">
      <c r="C1622" s="134"/>
    </row>
    <row r="1623" s="131" customFormat="1" ht="12.75">
      <c r="C1623" s="134"/>
    </row>
    <row r="1624" s="131" customFormat="1" ht="12.75">
      <c r="C1624" s="134"/>
    </row>
    <row r="1625" s="131" customFormat="1" ht="12.75">
      <c r="C1625" s="134"/>
    </row>
    <row r="1626" s="131" customFormat="1" ht="12.75">
      <c r="C1626" s="134"/>
    </row>
    <row r="1627" s="131" customFormat="1" ht="12.75">
      <c r="C1627" s="134"/>
    </row>
    <row r="1628" s="131" customFormat="1" ht="12.75">
      <c r="C1628" s="134"/>
    </row>
    <row r="1629" s="131" customFormat="1" ht="12.75">
      <c r="C1629" s="134"/>
    </row>
    <row r="1630" s="131" customFormat="1" ht="12.75">
      <c r="C1630" s="134"/>
    </row>
    <row r="1631" s="131" customFormat="1" ht="12.75">
      <c r="C1631" s="134"/>
    </row>
    <row r="1632" s="131" customFormat="1" ht="12.75">
      <c r="C1632" s="134"/>
    </row>
    <row r="1633" s="131" customFormat="1" ht="12.75">
      <c r="C1633" s="134"/>
    </row>
    <row r="1634" s="131" customFormat="1" ht="12.75">
      <c r="C1634" s="134"/>
    </row>
    <row r="1635" s="131" customFormat="1" ht="12.75">
      <c r="C1635" s="134"/>
    </row>
    <row r="1636" s="131" customFormat="1" ht="12.75">
      <c r="C1636" s="134"/>
    </row>
    <row r="1637" s="131" customFormat="1" ht="12.75">
      <c r="C1637" s="134"/>
    </row>
    <row r="1638" s="131" customFormat="1" ht="12.75">
      <c r="C1638" s="134"/>
    </row>
    <row r="1639" s="131" customFormat="1" ht="12.75">
      <c r="C1639" s="134"/>
    </row>
    <row r="1640" s="131" customFormat="1" ht="12.75">
      <c r="C1640" s="134"/>
    </row>
    <row r="1641" s="131" customFormat="1" ht="12.75">
      <c r="C1641" s="134"/>
    </row>
    <row r="1642" s="131" customFormat="1" ht="12.75">
      <c r="C1642" s="134"/>
    </row>
    <row r="1643" s="131" customFormat="1" ht="12.75">
      <c r="C1643" s="134"/>
    </row>
    <row r="1644" s="131" customFormat="1" ht="12.75">
      <c r="C1644" s="134"/>
    </row>
    <row r="1645" s="131" customFormat="1" ht="12.75">
      <c r="C1645" s="134"/>
    </row>
    <row r="1646" s="131" customFormat="1" ht="12.75">
      <c r="C1646" s="134"/>
    </row>
    <row r="1647" s="131" customFormat="1" ht="12.75">
      <c r="C1647" s="134"/>
    </row>
    <row r="1648" s="131" customFormat="1" ht="12.75">
      <c r="C1648" s="134"/>
    </row>
    <row r="1649" s="131" customFormat="1" ht="12.75">
      <c r="C1649" s="134"/>
    </row>
    <row r="1650" s="131" customFormat="1" ht="12.75">
      <c r="C1650" s="134"/>
    </row>
    <row r="1651" s="131" customFormat="1" ht="12.75">
      <c r="C1651" s="134"/>
    </row>
    <row r="1652" s="131" customFormat="1" ht="12.75">
      <c r="C1652" s="134"/>
    </row>
    <row r="1653" s="131" customFormat="1" ht="12.75">
      <c r="C1653" s="134"/>
    </row>
    <row r="1654" s="131" customFormat="1" ht="12.75">
      <c r="C1654" s="134"/>
    </row>
    <row r="1655" s="131" customFormat="1" ht="12.75">
      <c r="C1655" s="134"/>
    </row>
    <row r="1656" s="131" customFormat="1" ht="12.75">
      <c r="C1656" s="134"/>
    </row>
    <row r="1657" s="131" customFormat="1" ht="12.75">
      <c r="C1657" s="134"/>
    </row>
    <row r="1658" s="131" customFormat="1" ht="12.75">
      <c r="C1658" s="134"/>
    </row>
    <row r="1659" s="131" customFormat="1" ht="12.75">
      <c r="C1659" s="134"/>
    </row>
    <row r="1660" s="131" customFormat="1" ht="12.75">
      <c r="C1660" s="134"/>
    </row>
    <row r="1661" s="131" customFormat="1" ht="12.75">
      <c r="C1661" s="134"/>
    </row>
    <row r="1662" s="131" customFormat="1" ht="12.75">
      <c r="C1662" s="134"/>
    </row>
    <row r="1663" s="131" customFormat="1" ht="12.75">
      <c r="C1663" s="134"/>
    </row>
    <row r="1664" s="131" customFormat="1" ht="12.75">
      <c r="C1664" s="134"/>
    </row>
    <row r="1665" s="131" customFormat="1" ht="12.75">
      <c r="C1665" s="134"/>
    </row>
    <row r="1666" s="131" customFormat="1" ht="12.75">
      <c r="C1666" s="134"/>
    </row>
    <row r="1667" s="131" customFormat="1" ht="12.75">
      <c r="C1667" s="134"/>
    </row>
    <row r="1668" s="131" customFormat="1" ht="12.75">
      <c r="C1668" s="134"/>
    </row>
    <row r="1669" s="131" customFormat="1" ht="12.75">
      <c r="C1669" s="134"/>
    </row>
    <row r="1670" s="131" customFormat="1" ht="12.75">
      <c r="C1670" s="134"/>
    </row>
    <row r="1671" s="131" customFormat="1" ht="12.75">
      <c r="C1671" s="134"/>
    </row>
    <row r="1672" s="131" customFormat="1" ht="12.75">
      <c r="C1672" s="134"/>
    </row>
    <row r="1673" s="131" customFormat="1" ht="12.75">
      <c r="C1673" s="134"/>
    </row>
    <row r="1674" s="131" customFormat="1" ht="12.75">
      <c r="C1674" s="134"/>
    </row>
    <row r="1675" s="131" customFormat="1" ht="12.75">
      <c r="C1675" s="134"/>
    </row>
    <row r="1676" s="131" customFormat="1" ht="12.75">
      <c r="C1676" s="134"/>
    </row>
    <row r="1677" s="131" customFormat="1" ht="12.75">
      <c r="C1677" s="134"/>
    </row>
    <row r="1678" s="131" customFormat="1" ht="12.75">
      <c r="C1678" s="134"/>
    </row>
    <row r="1679" s="131" customFormat="1" ht="12.75">
      <c r="C1679" s="134"/>
    </row>
    <row r="1680" s="131" customFormat="1" ht="12.75">
      <c r="C1680" s="134"/>
    </row>
    <row r="1681" s="131" customFormat="1" ht="12.75">
      <c r="C1681" s="134"/>
    </row>
    <row r="1682" s="131" customFormat="1" ht="12.75">
      <c r="C1682" s="134"/>
    </row>
    <row r="1683" s="131" customFormat="1" ht="12.75">
      <c r="C1683" s="134"/>
    </row>
    <row r="1684" s="131" customFormat="1" ht="12.75">
      <c r="C1684" s="134"/>
    </row>
    <row r="1685" s="131" customFormat="1" ht="12.75">
      <c r="C1685" s="134"/>
    </row>
    <row r="1686" s="131" customFormat="1" ht="12.75">
      <c r="C1686" s="134"/>
    </row>
    <row r="1687" s="131" customFormat="1" ht="12.75">
      <c r="C1687" s="134"/>
    </row>
    <row r="1688" s="131" customFormat="1" ht="12.75">
      <c r="C1688" s="134"/>
    </row>
    <row r="1689" s="131" customFormat="1" ht="12.75">
      <c r="C1689" s="134"/>
    </row>
    <row r="1690" s="131" customFormat="1" ht="12.75">
      <c r="C1690" s="134"/>
    </row>
    <row r="1691" s="131" customFormat="1" ht="12.75">
      <c r="C1691" s="134"/>
    </row>
    <row r="1692" s="131" customFormat="1" ht="12.75">
      <c r="C1692" s="134"/>
    </row>
    <row r="1693" s="131" customFormat="1" ht="12.75">
      <c r="C1693" s="134"/>
    </row>
    <row r="1694" s="131" customFormat="1" ht="12.75">
      <c r="C1694" s="134"/>
    </row>
    <row r="1695" s="131" customFormat="1" ht="12.75">
      <c r="C1695" s="134"/>
    </row>
    <row r="1696" s="131" customFormat="1" ht="12.75">
      <c r="C1696" s="134"/>
    </row>
    <row r="1697" s="131" customFormat="1" ht="12.75">
      <c r="C1697" s="134"/>
    </row>
    <row r="1698" s="131" customFormat="1" ht="12.75">
      <c r="C1698" s="134"/>
    </row>
    <row r="1699" s="131" customFormat="1" ht="12.75">
      <c r="C1699" s="134"/>
    </row>
    <row r="1700" s="131" customFormat="1" ht="12.75">
      <c r="C1700" s="134"/>
    </row>
    <row r="1701" s="131" customFormat="1" ht="12.75">
      <c r="C1701" s="134"/>
    </row>
    <row r="1702" s="131" customFormat="1" ht="12.75">
      <c r="C1702" s="134"/>
    </row>
    <row r="1703" s="131" customFormat="1" ht="12.75">
      <c r="C1703" s="134"/>
    </row>
    <row r="1704" s="131" customFormat="1" ht="12.75">
      <c r="C1704" s="134"/>
    </row>
    <row r="1705" s="131" customFormat="1" ht="12.75">
      <c r="C1705" s="134"/>
    </row>
    <row r="1706" s="131" customFormat="1" ht="12.75">
      <c r="C1706" s="134"/>
    </row>
    <row r="1707" s="131" customFormat="1" ht="12.75">
      <c r="C1707" s="134"/>
    </row>
    <row r="1708" s="131" customFormat="1" ht="12.75">
      <c r="C1708" s="134"/>
    </row>
    <row r="1709" s="131" customFormat="1" ht="12.75">
      <c r="C1709" s="134"/>
    </row>
    <row r="1710" s="131" customFormat="1" ht="12.75">
      <c r="C1710" s="134"/>
    </row>
    <row r="1711" s="131" customFormat="1" ht="12.75">
      <c r="C1711" s="134"/>
    </row>
    <row r="1712" s="131" customFormat="1" ht="12.75">
      <c r="C1712" s="134"/>
    </row>
    <row r="1713" s="131" customFormat="1" ht="12.75">
      <c r="C1713" s="134"/>
    </row>
    <row r="1714" s="131" customFormat="1" ht="12.75">
      <c r="C1714" s="134"/>
    </row>
    <row r="1715" s="131" customFormat="1" ht="12.75">
      <c r="C1715" s="134"/>
    </row>
    <row r="1716" s="131" customFormat="1" ht="12.75">
      <c r="C1716" s="134"/>
    </row>
    <row r="1717" s="131" customFormat="1" ht="12.75">
      <c r="C1717" s="134"/>
    </row>
    <row r="1718" s="131" customFormat="1" ht="12.75">
      <c r="C1718" s="134"/>
    </row>
    <row r="1719" s="131" customFormat="1" ht="12.75">
      <c r="C1719" s="134"/>
    </row>
    <row r="1720" s="131" customFormat="1" ht="12.75">
      <c r="C1720" s="134"/>
    </row>
    <row r="1721" s="131" customFormat="1" ht="12.75">
      <c r="C1721" s="134"/>
    </row>
    <row r="1722" s="131" customFormat="1" ht="12.75">
      <c r="C1722" s="134"/>
    </row>
    <row r="1723" s="131" customFormat="1" ht="12.75">
      <c r="C1723" s="134"/>
    </row>
    <row r="1724" s="131" customFormat="1" ht="12.75">
      <c r="C1724" s="134"/>
    </row>
    <row r="1725" s="131" customFormat="1" ht="12.75">
      <c r="C1725" s="134"/>
    </row>
    <row r="1726" s="131" customFormat="1" ht="12.75">
      <c r="C1726" s="134"/>
    </row>
    <row r="1727" s="131" customFormat="1" ht="12.75">
      <c r="C1727" s="134"/>
    </row>
    <row r="1728" s="131" customFormat="1" ht="12.75">
      <c r="C1728" s="134"/>
    </row>
    <row r="1729" s="131" customFormat="1" ht="12.75">
      <c r="C1729" s="134"/>
    </row>
    <row r="1730" s="131" customFormat="1" ht="12.75">
      <c r="C1730" s="134"/>
    </row>
    <row r="1731" s="131" customFormat="1" ht="12.75">
      <c r="C1731" s="134"/>
    </row>
    <row r="1732" s="131" customFormat="1" ht="12.75">
      <c r="C1732" s="134"/>
    </row>
    <row r="1733" s="131" customFormat="1" ht="12.75">
      <c r="C1733" s="134"/>
    </row>
    <row r="1734" s="131" customFormat="1" ht="12.75">
      <c r="C1734" s="134"/>
    </row>
    <row r="1735" s="131" customFormat="1" ht="12.75">
      <c r="C1735" s="134"/>
    </row>
    <row r="1736" s="131" customFormat="1" ht="12.75">
      <c r="C1736" s="134"/>
    </row>
    <row r="1737" s="131" customFormat="1" ht="12.75">
      <c r="C1737" s="134"/>
    </row>
    <row r="1738" s="131" customFormat="1" ht="12.75">
      <c r="C1738" s="134"/>
    </row>
    <row r="1739" s="131" customFormat="1" ht="12.75">
      <c r="C1739" s="134"/>
    </row>
    <row r="1740" s="131" customFormat="1" ht="12.75">
      <c r="C1740" s="134"/>
    </row>
    <row r="1741" s="131" customFormat="1" ht="12.75">
      <c r="C1741" s="134"/>
    </row>
    <row r="1742" s="131" customFormat="1" ht="12.75">
      <c r="C1742" s="134"/>
    </row>
    <row r="1743" s="131" customFormat="1" ht="12.75">
      <c r="C1743" s="134"/>
    </row>
    <row r="1744" s="131" customFormat="1" ht="12.75">
      <c r="C1744" s="134"/>
    </row>
    <row r="1745" s="131" customFormat="1" ht="12.75">
      <c r="C1745" s="134"/>
    </row>
    <row r="1746" s="131" customFormat="1" ht="12.75">
      <c r="C1746" s="134"/>
    </row>
    <row r="1747" s="131" customFormat="1" ht="12.75">
      <c r="C1747" s="134"/>
    </row>
    <row r="1748" s="131" customFormat="1" ht="12.75">
      <c r="C1748" s="134"/>
    </row>
    <row r="1749" s="131" customFormat="1" ht="12.75">
      <c r="C1749" s="134"/>
    </row>
    <row r="1750" s="131" customFormat="1" ht="12.75">
      <c r="C1750" s="134"/>
    </row>
    <row r="1751" s="131" customFormat="1" ht="12.75">
      <c r="C1751" s="134"/>
    </row>
    <row r="1752" s="131" customFormat="1" ht="12.75">
      <c r="C1752" s="134"/>
    </row>
    <row r="1753" s="131" customFormat="1" ht="12.75">
      <c r="C1753" s="134"/>
    </row>
    <row r="1754" s="131" customFormat="1" ht="12.75">
      <c r="C1754" s="134"/>
    </row>
    <row r="1755" s="131" customFormat="1" ht="12.75">
      <c r="C1755" s="134"/>
    </row>
    <row r="1756" s="131" customFormat="1" ht="12.75">
      <c r="C1756" s="134"/>
    </row>
    <row r="1757" s="131" customFormat="1" ht="12.75">
      <c r="C1757" s="134"/>
    </row>
    <row r="1758" s="131" customFormat="1" ht="12.75">
      <c r="C1758" s="134"/>
    </row>
    <row r="1759" s="131" customFormat="1" ht="12.75">
      <c r="C1759" s="134"/>
    </row>
    <row r="1760" s="131" customFormat="1" ht="12.75">
      <c r="C1760" s="134"/>
    </row>
    <row r="1761" s="131" customFormat="1" ht="12.75">
      <c r="C1761" s="134"/>
    </row>
    <row r="1762" s="131" customFormat="1" ht="12.75">
      <c r="C1762" s="134"/>
    </row>
    <row r="1763" s="131" customFormat="1" ht="12.75">
      <c r="C1763" s="134"/>
    </row>
    <row r="1764" s="131" customFormat="1" ht="12.75">
      <c r="C1764" s="134"/>
    </row>
    <row r="1765" s="131" customFormat="1" ht="12.75">
      <c r="C1765" s="134"/>
    </row>
    <row r="1766" s="131" customFormat="1" ht="12.75">
      <c r="C1766" s="134"/>
    </row>
    <row r="1767" s="131" customFormat="1" ht="12.75">
      <c r="C1767" s="134"/>
    </row>
    <row r="1768" s="131" customFormat="1" ht="12.75">
      <c r="C1768" s="134"/>
    </row>
    <row r="1769" s="131" customFormat="1" ht="12.75">
      <c r="C1769" s="134"/>
    </row>
    <row r="1770" s="131" customFormat="1" ht="12.75">
      <c r="C1770" s="134"/>
    </row>
    <row r="1771" s="131" customFormat="1" ht="12.75">
      <c r="C1771" s="134"/>
    </row>
    <row r="1772" s="131" customFormat="1" ht="12.75">
      <c r="C1772" s="134"/>
    </row>
    <row r="1773" s="131" customFormat="1" ht="12.75">
      <c r="C1773" s="134"/>
    </row>
    <row r="1774" s="131" customFormat="1" ht="12.75">
      <c r="C1774" s="134"/>
    </row>
    <row r="1775" s="131" customFormat="1" ht="12.75">
      <c r="C1775" s="134"/>
    </row>
    <row r="1776" s="131" customFormat="1" ht="12.75">
      <c r="C1776" s="134"/>
    </row>
    <row r="1777" s="131" customFormat="1" ht="12.75">
      <c r="C1777" s="134"/>
    </row>
    <row r="1778" s="131" customFormat="1" ht="12.75">
      <c r="C1778" s="134"/>
    </row>
    <row r="1779" s="131" customFormat="1" ht="12.75">
      <c r="C1779" s="134"/>
    </row>
    <row r="1780" s="131" customFormat="1" ht="12.75">
      <c r="C1780" s="134"/>
    </row>
    <row r="1781" s="131" customFormat="1" ht="12.75">
      <c r="C1781" s="134"/>
    </row>
    <row r="1782" s="131" customFormat="1" ht="12.75">
      <c r="C1782" s="134"/>
    </row>
    <row r="1783" s="131" customFormat="1" ht="12.75">
      <c r="C1783" s="134"/>
    </row>
    <row r="1784" s="131" customFormat="1" ht="12.75">
      <c r="C1784" s="134"/>
    </row>
    <row r="1785" s="131" customFormat="1" ht="12.75">
      <c r="C1785" s="134"/>
    </row>
    <row r="1786" s="131" customFormat="1" ht="12.75">
      <c r="C1786" s="134"/>
    </row>
    <row r="1787" s="131" customFormat="1" ht="12.75">
      <c r="C1787" s="134"/>
    </row>
    <row r="1788" s="131" customFormat="1" ht="12.75">
      <c r="C1788" s="134"/>
    </row>
    <row r="1789" s="131" customFormat="1" ht="12.75">
      <c r="C1789" s="134"/>
    </row>
    <row r="1790" s="131" customFormat="1" ht="12.75">
      <c r="C1790" s="134"/>
    </row>
    <row r="1791" s="131" customFormat="1" ht="12.75">
      <c r="C1791" s="134"/>
    </row>
    <row r="1792" s="131" customFormat="1" ht="12.75">
      <c r="C1792" s="134"/>
    </row>
    <row r="1793" s="131" customFormat="1" ht="12.75">
      <c r="C1793" s="134"/>
    </row>
    <row r="1794" s="131" customFormat="1" ht="12.75">
      <c r="C1794" s="134"/>
    </row>
    <row r="1795" s="131" customFormat="1" ht="12.75">
      <c r="C1795" s="134"/>
    </row>
    <row r="1796" s="131" customFormat="1" ht="12.75">
      <c r="C1796" s="134"/>
    </row>
    <row r="1797" s="131" customFormat="1" ht="12.75">
      <c r="C1797" s="134"/>
    </row>
    <row r="1798" s="131" customFormat="1" ht="12.75">
      <c r="C1798" s="134"/>
    </row>
    <row r="1799" s="131" customFormat="1" ht="12.75">
      <c r="C1799" s="134"/>
    </row>
    <row r="1800" s="131" customFormat="1" ht="12.75">
      <c r="C1800" s="134"/>
    </row>
    <row r="1801" s="131" customFormat="1" ht="12.75">
      <c r="C1801" s="134"/>
    </row>
    <row r="1802" s="131" customFormat="1" ht="12.75">
      <c r="C1802" s="134"/>
    </row>
    <row r="1803" s="131" customFormat="1" ht="12.75">
      <c r="C1803" s="134"/>
    </row>
    <row r="1804" s="131" customFormat="1" ht="12.75">
      <c r="C1804" s="134"/>
    </row>
    <row r="1805" s="131" customFormat="1" ht="12.75">
      <c r="C1805" s="134"/>
    </row>
    <row r="1806" s="131" customFormat="1" ht="12.75">
      <c r="C1806" s="134"/>
    </row>
    <row r="1807" s="131" customFormat="1" ht="12.75">
      <c r="C1807" s="134"/>
    </row>
    <row r="1808" s="131" customFormat="1" ht="12.75">
      <c r="C1808" s="134"/>
    </row>
    <row r="1809" s="131" customFormat="1" ht="12.75">
      <c r="C1809" s="134"/>
    </row>
    <row r="1810" s="131" customFormat="1" ht="12.75">
      <c r="C1810" s="134"/>
    </row>
    <row r="1811" s="131" customFormat="1" ht="12.75">
      <c r="C1811" s="134"/>
    </row>
    <row r="1812" s="131" customFormat="1" ht="12.75">
      <c r="C1812" s="134"/>
    </row>
    <row r="1813" s="131" customFormat="1" ht="12.75">
      <c r="C1813" s="134"/>
    </row>
    <row r="1814" s="131" customFormat="1" ht="12.75">
      <c r="C1814" s="134"/>
    </row>
    <row r="1815" s="131" customFormat="1" ht="12.75">
      <c r="C1815" s="134"/>
    </row>
    <row r="1816" s="131" customFormat="1" ht="12.75">
      <c r="C1816" s="134"/>
    </row>
    <row r="1817" s="131" customFormat="1" ht="12.75">
      <c r="C1817" s="134"/>
    </row>
    <row r="1818" s="131" customFormat="1" ht="12.75">
      <c r="C1818" s="134"/>
    </row>
    <row r="1819" s="131" customFormat="1" ht="12.75">
      <c r="C1819" s="134"/>
    </row>
    <row r="1820" s="131" customFormat="1" ht="12.75">
      <c r="C1820" s="134"/>
    </row>
    <row r="1821" s="131" customFormat="1" ht="12.75">
      <c r="C1821" s="134"/>
    </row>
    <row r="1822" s="131" customFormat="1" ht="12.75">
      <c r="C1822" s="134"/>
    </row>
    <row r="1823" s="131" customFormat="1" ht="12.75">
      <c r="C1823" s="134"/>
    </row>
    <row r="1824" s="131" customFormat="1" ht="12.75">
      <c r="C1824" s="134"/>
    </row>
    <row r="1825" s="131" customFormat="1" ht="12.75">
      <c r="C1825" s="134"/>
    </row>
    <row r="1826" s="131" customFormat="1" ht="12.75">
      <c r="C1826" s="134"/>
    </row>
    <row r="1827" s="131" customFormat="1" ht="12.75">
      <c r="C1827" s="134"/>
    </row>
    <row r="1828" s="131" customFormat="1" ht="12.75">
      <c r="C1828" s="134"/>
    </row>
    <row r="1829" s="131" customFormat="1" ht="12.75">
      <c r="C1829" s="134"/>
    </row>
    <row r="1830" s="131" customFormat="1" ht="12.75">
      <c r="C1830" s="134"/>
    </row>
    <row r="1831" s="131" customFormat="1" ht="12.75">
      <c r="C1831" s="134"/>
    </row>
    <row r="1832" s="131" customFormat="1" ht="12.75">
      <c r="C1832" s="134"/>
    </row>
    <row r="1833" s="131" customFormat="1" ht="12.75">
      <c r="C1833" s="134"/>
    </row>
    <row r="1834" s="131" customFormat="1" ht="12.75">
      <c r="C1834" s="134"/>
    </row>
    <row r="1835" s="131" customFormat="1" ht="12.75">
      <c r="C1835" s="134"/>
    </row>
    <row r="1836" s="131" customFormat="1" ht="12.75">
      <c r="C1836" s="134"/>
    </row>
    <row r="1837" s="131" customFormat="1" ht="12.75">
      <c r="C1837" s="134"/>
    </row>
    <row r="1838" s="131" customFormat="1" ht="12.75">
      <c r="C1838" s="134"/>
    </row>
    <row r="1839" s="131" customFormat="1" ht="12.75">
      <c r="C1839" s="134"/>
    </row>
    <row r="1840" s="131" customFormat="1" ht="12.75">
      <c r="C1840" s="134"/>
    </row>
    <row r="1841" s="131" customFormat="1" ht="12.75">
      <c r="C1841" s="134"/>
    </row>
    <row r="1842" s="131" customFormat="1" ht="12.75">
      <c r="C1842" s="134"/>
    </row>
    <row r="1843" s="131" customFormat="1" ht="12.75">
      <c r="C1843" s="134"/>
    </row>
    <row r="1844" s="131" customFormat="1" ht="12.75">
      <c r="C1844" s="134"/>
    </row>
    <row r="1845" s="131" customFormat="1" ht="12.75">
      <c r="C1845" s="134"/>
    </row>
    <row r="1846" s="131" customFormat="1" ht="12.75">
      <c r="C1846" s="134"/>
    </row>
    <row r="1847" s="131" customFormat="1" ht="12.75">
      <c r="C1847" s="134"/>
    </row>
    <row r="1848" s="131" customFormat="1" ht="12.75">
      <c r="C1848" s="134"/>
    </row>
    <row r="1849" s="131" customFormat="1" ht="12.75">
      <c r="C1849" s="134"/>
    </row>
    <row r="1850" s="131" customFormat="1" ht="12.75">
      <c r="C1850" s="134"/>
    </row>
    <row r="1851" s="131" customFormat="1" ht="12.75">
      <c r="C1851" s="134"/>
    </row>
    <row r="1852" s="131" customFormat="1" ht="12.75">
      <c r="C1852" s="134"/>
    </row>
    <row r="1853" s="131" customFormat="1" ht="12.75">
      <c r="C1853" s="134"/>
    </row>
    <row r="1854" s="131" customFormat="1" ht="12.75">
      <c r="C1854" s="134"/>
    </row>
    <row r="1855" s="131" customFormat="1" ht="12.75">
      <c r="C1855" s="134"/>
    </row>
    <row r="1856" s="131" customFormat="1" ht="12.75">
      <c r="C1856" s="134"/>
    </row>
    <row r="1857" s="131" customFormat="1" ht="12.75">
      <c r="C1857" s="134"/>
    </row>
    <row r="1858" s="131" customFormat="1" ht="12.75">
      <c r="C1858" s="134"/>
    </row>
    <row r="1859" s="131" customFormat="1" ht="12.75">
      <c r="C1859" s="134"/>
    </row>
    <row r="1860" s="131" customFormat="1" ht="12.75">
      <c r="C1860" s="134"/>
    </row>
    <row r="1861" s="131" customFormat="1" ht="12.75">
      <c r="C1861" s="134"/>
    </row>
    <row r="1862" s="131" customFormat="1" ht="12.75">
      <c r="C1862" s="134"/>
    </row>
    <row r="1863" s="131" customFormat="1" ht="12.75">
      <c r="C1863" s="134"/>
    </row>
    <row r="1864" s="131" customFormat="1" ht="12.75">
      <c r="C1864" s="134"/>
    </row>
    <row r="1865" s="131" customFormat="1" ht="12.75">
      <c r="C1865" s="134"/>
    </row>
    <row r="1866" s="131" customFormat="1" ht="12.75">
      <c r="C1866" s="134"/>
    </row>
    <row r="1867" s="131" customFormat="1" ht="12.75">
      <c r="C1867" s="134"/>
    </row>
    <row r="1868" s="131" customFormat="1" ht="12.75">
      <c r="C1868" s="134"/>
    </row>
    <row r="1869" s="131" customFormat="1" ht="12.75">
      <c r="C1869" s="134"/>
    </row>
    <row r="1870" s="131" customFormat="1" ht="12.75">
      <c r="C1870" s="134"/>
    </row>
    <row r="1871" s="131" customFormat="1" ht="12.75">
      <c r="C1871" s="134"/>
    </row>
    <row r="1872" s="131" customFormat="1" ht="12.75">
      <c r="C1872" s="134"/>
    </row>
    <row r="1873" s="131" customFormat="1" ht="12.75">
      <c r="C1873" s="134"/>
    </row>
    <row r="1874" s="131" customFormat="1" ht="12.75">
      <c r="C1874" s="134"/>
    </row>
    <row r="1875" s="131" customFormat="1" ht="12.75">
      <c r="C1875" s="134"/>
    </row>
    <row r="1876" s="131" customFormat="1" ht="12.75">
      <c r="C1876" s="134"/>
    </row>
    <row r="1877" s="131" customFormat="1" ht="12.75">
      <c r="C1877" s="134"/>
    </row>
    <row r="1878" s="131" customFormat="1" ht="12.75">
      <c r="C1878" s="134"/>
    </row>
    <row r="1879" s="131" customFormat="1" ht="12.75">
      <c r="C1879" s="134"/>
    </row>
    <row r="1880" s="131" customFormat="1" ht="12.75">
      <c r="C1880" s="134"/>
    </row>
    <row r="1881" s="131" customFormat="1" ht="12.75">
      <c r="C1881" s="134"/>
    </row>
    <row r="1882" s="131" customFormat="1" ht="12.75">
      <c r="C1882" s="134"/>
    </row>
    <row r="1883" s="131" customFormat="1" ht="12.75">
      <c r="C1883" s="134"/>
    </row>
    <row r="1884" s="131" customFormat="1" ht="12.75">
      <c r="C1884" s="134"/>
    </row>
    <row r="1885" s="131" customFormat="1" ht="12.75">
      <c r="C1885" s="134"/>
    </row>
    <row r="1886" s="131" customFormat="1" ht="12.75">
      <c r="C1886" s="134"/>
    </row>
    <row r="1887" s="131" customFormat="1" ht="12.75">
      <c r="C1887" s="134"/>
    </row>
    <row r="1888" s="131" customFormat="1" ht="12.75">
      <c r="C1888" s="134"/>
    </row>
    <row r="1889" s="131" customFormat="1" ht="12.75">
      <c r="C1889" s="134"/>
    </row>
    <row r="1890" s="131" customFormat="1" ht="12.75">
      <c r="C1890" s="134"/>
    </row>
    <row r="1891" s="131" customFormat="1" ht="12.75">
      <c r="C1891" s="134"/>
    </row>
    <row r="1892" s="131" customFormat="1" ht="12.75">
      <c r="C1892" s="134"/>
    </row>
    <row r="1893" s="131" customFormat="1" ht="12.75">
      <c r="C1893" s="134"/>
    </row>
    <row r="1894" s="131" customFormat="1" ht="12.75">
      <c r="C1894" s="134"/>
    </row>
    <row r="1895" s="131" customFormat="1" ht="12.75">
      <c r="C1895" s="134"/>
    </row>
    <row r="1896" s="131" customFormat="1" ht="12.75">
      <c r="C1896" s="134"/>
    </row>
    <row r="1897" s="131" customFormat="1" ht="12.75">
      <c r="C1897" s="134"/>
    </row>
    <row r="1898" s="131" customFormat="1" ht="12.75">
      <c r="C1898" s="134"/>
    </row>
    <row r="1899" s="131" customFormat="1" ht="12.75">
      <c r="C1899" s="134"/>
    </row>
    <row r="1900" s="131" customFormat="1" ht="12.75">
      <c r="C1900" s="134"/>
    </row>
    <row r="1901" s="131" customFormat="1" ht="12.75">
      <c r="C1901" s="134"/>
    </row>
    <row r="1902" s="131" customFormat="1" ht="12.75">
      <c r="C1902" s="134"/>
    </row>
    <row r="1903" s="131" customFormat="1" ht="12.75">
      <c r="C1903" s="134"/>
    </row>
    <row r="1904" s="131" customFormat="1" ht="12.75">
      <c r="C1904" s="134"/>
    </row>
    <row r="1905" s="131" customFormat="1" ht="12.75">
      <c r="C1905" s="134"/>
    </row>
    <row r="1906" s="131" customFormat="1" ht="12.75">
      <c r="C1906" s="134"/>
    </row>
    <row r="1907" s="131" customFormat="1" ht="12.75">
      <c r="C1907" s="134"/>
    </row>
    <row r="1908" s="131" customFormat="1" ht="12.75">
      <c r="C1908" s="134"/>
    </row>
    <row r="1909" s="131" customFormat="1" ht="12.75">
      <c r="C1909" s="134"/>
    </row>
    <row r="1910" s="131" customFormat="1" ht="12.75">
      <c r="C1910" s="134"/>
    </row>
    <row r="1911" s="131" customFormat="1" ht="12.75">
      <c r="C1911" s="134"/>
    </row>
    <row r="1912" s="131" customFormat="1" ht="12.75">
      <c r="C1912" s="134"/>
    </row>
    <row r="1913" s="131" customFormat="1" ht="12.75">
      <c r="C1913" s="134"/>
    </row>
    <row r="1914" s="131" customFormat="1" ht="12.75">
      <c r="C1914" s="134"/>
    </row>
    <row r="1915" s="131" customFormat="1" ht="12.75">
      <c r="C1915" s="134"/>
    </row>
    <row r="1916" s="131" customFormat="1" ht="12.75">
      <c r="C1916" s="134"/>
    </row>
    <row r="1917" s="131" customFormat="1" ht="12.75">
      <c r="C1917" s="134"/>
    </row>
    <row r="1918" s="131" customFormat="1" ht="12.75">
      <c r="C1918" s="134"/>
    </row>
    <row r="1919" s="131" customFormat="1" ht="12.75">
      <c r="C1919" s="134"/>
    </row>
    <row r="1920" s="131" customFormat="1" ht="12.75">
      <c r="C1920" s="134"/>
    </row>
    <row r="1921" s="131" customFormat="1" ht="12.75">
      <c r="C1921" s="134"/>
    </row>
    <row r="1922" s="131" customFormat="1" ht="12.75">
      <c r="C1922" s="134"/>
    </row>
    <row r="1923" s="131" customFormat="1" ht="12.75">
      <c r="C1923" s="134"/>
    </row>
    <row r="1924" s="131" customFormat="1" ht="12.75">
      <c r="C1924" s="134"/>
    </row>
    <row r="1925" s="131" customFormat="1" ht="12.75">
      <c r="C1925" s="134"/>
    </row>
    <row r="1926" s="131" customFormat="1" ht="12.75">
      <c r="C1926" s="134"/>
    </row>
    <row r="1927" s="131" customFormat="1" ht="12.75">
      <c r="C1927" s="134"/>
    </row>
    <row r="1928" s="131" customFormat="1" ht="12.75">
      <c r="C1928" s="134"/>
    </row>
    <row r="1929" s="131" customFormat="1" ht="12.75">
      <c r="C1929" s="134"/>
    </row>
    <row r="1930" s="131" customFormat="1" ht="12.75">
      <c r="C1930" s="134"/>
    </row>
    <row r="1931" s="131" customFormat="1" ht="12.75">
      <c r="C1931" s="134"/>
    </row>
    <row r="1932" s="131" customFormat="1" ht="12.75">
      <c r="C1932" s="134"/>
    </row>
    <row r="1933" s="131" customFormat="1" ht="12.75">
      <c r="C1933" s="134"/>
    </row>
    <row r="1934" s="131" customFormat="1" ht="12.75">
      <c r="C1934" s="134"/>
    </row>
    <row r="1935" s="131" customFormat="1" ht="12.75">
      <c r="C1935" s="134"/>
    </row>
    <row r="1936" s="131" customFormat="1" ht="12.75">
      <c r="C1936" s="134"/>
    </row>
    <row r="1937" s="131" customFormat="1" ht="12.75">
      <c r="C1937" s="134"/>
    </row>
    <row r="1938" s="131" customFormat="1" ht="12.75">
      <c r="C1938" s="134"/>
    </row>
    <row r="1939" s="131" customFormat="1" ht="12.75">
      <c r="C1939" s="134"/>
    </row>
    <row r="1940" s="131" customFormat="1" ht="12.75">
      <c r="C1940" s="134"/>
    </row>
    <row r="1941" s="131" customFormat="1" ht="12.75">
      <c r="C1941" s="134"/>
    </row>
    <row r="1942" s="131" customFormat="1" ht="12.75">
      <c r="C1942" s="134"/>
    </row>
    <row r="1943" s="131" customFormat="1" ht="12.75">
      <c r="C1943" s="134"/>
    </row>
    <row r="1944" s="131" customFormat="1" ht="12.75">
      <c r="C1944" s="134"/>
    </row>
    <row r="1945" s="131" customFormat="1" ht="12.75">
      <c r="C1945" s="134"/>
    </row>
    <row r="1946" s="131" customFormat="1" ht="12.75">
      <c r="C1946" s="134"/>
    </row>
    <row r="1947" s="131" customFormat="1" ht="12.75">
      <c r="C1947" s="134"/>
    </row>
    <row r="1948" s="131" customFormat="1" ht="12.75">
      <c r="C1948" s="134"/>
    </row>
    <row r="1949" s="131" customFormat="1" ht="12.75">
      <c r="C1949" s="134"/>
    </row>
    <row r="1950" s="131" customFormat="1" ht="12.75">
      <c r="C1950" s="134"/>
    </row>
    <row r="1951" s="131" customFormat="1" ht="12.75">
      <c r="C1951" s="134"/>
    </row>
    <row r="1952" s="131" customFormat="1" ht="12.75">
      <c r="C1952" s="134"/>
    </row>
    <row r="1953" s="131" customFormat="1" ht="12.75">
      <c r="C1953" s="134"/>
    </row>
    <row r="1954" s="131" customFormat="1" ht="12.75">
      <c r="C1954" s="134"/>
    </row>
    <row r="1955" s="131" customFormat="1" ht="12.75">
      <c r="C1955" s="134"/>
    </row>
    <row r="1956" s="131" customFormat="1" ht="12.75">
      <c r="C1956" s="134"/>
    </row>
    <row r="1957" s="131" customFormat="1" ht="12.75">
      <c r="C1957" s="134"/>
    </row>
    <row r="1958" s="131" customFormat="1" ht="12.75">
      <c r="C1958" s="134"/>
    </row>
    <row r="1959" s="131" customFormat="1" ht="12.75">
      <c r="C1959" s="134"/>
    </row>
    <row r="1960" s="131" customFormat="1" ht="12.75">
      <c r="C1960" s="134"/>
    </row>
    <row r="1961" s="131" customFormat="1" ht="12.75">
      <c r="C1961" s="134"/>
    </row>
    <row r="1962" s="131" customFormat="1" ht="12.75">
      <c r="C1962" s="134"/>
    </row>
    <row r="1963" s="131" customFormat="1" ht="12.75">
      <c r="C1963" s="134"/>
    </row>
    <row r="1964" s="131" customFormat="1" ht="12.75">
      <c r="C1964" s="134"/>
    </row>
    <row r="1965" s="131" customFormat="1" ht="12.75">
      <c r="C1965" s="134"/>
    </row>
    <row r="1966" s="131" customFormat="1" ht="12.75">
      <c r="C1966" s="134"/>
    </row>
    <row r="1967" s="131" customFormat="1" ht="12.75">
      <c r="C1967" s="134"/>
    </row>
    <row r="1968" s="131" customFormat="1" ht="12.75">
      <c r="C1968" s="134"/>
    </row>
    <row r="1969" s="131" customFormat="1" ht="12.75">
      <c r="C1969" s="134"/>
    </row>
    <row r="1970" s="131" customFormat="1" ht="12.75">
      <c r="C1970" s="134"/>
    </row>
    <row r="1971" s="131" customFormat="1" ht="12.75">
      <c r="C1971" s="134"/>
    </row>
    <row r="1972" s="131" customFormat="1" ht="12.75">
      <c r="C1972" s="134"/>
    </row>
    <row r="1973" s="131" customFormat="1" ht="12.75">
      <c r="C1973" s="134"/>
    </row>
    <row r="1974" s="131" customFormat="1" ht="12.75">
      <c r="C1974" s="134"/>
    </row>
    <row r="1975" s="131" customFormat="1" ht="12.75">
      <c r="C1975" s="134"/>
    </row>
    <row r="1976" s="131" customFormat="1" ht="12.75">
      <c r="C1976" s="134"/>
    </row>
    <row r="1977" s="131" customFormat="1" ht="12.75">
      <c r="C1977" s="134"/>
    </row>
    <row r="1978" s="131" customFormat="1" ht="12.75">
      <c r="C1978" s="134"/>
    </row>
    <row r="1979" s="131" customFormat="1" ht="12.75">
      <c r="C1979" s="134"/>
    </row>
    <row r="1980" s="131" customFormat="1" ht="12.75">
      <c r="C1980" s="134"/>
    </row>
    <row r="1981" s="131" customFormat="1" ht="12.75">
      <c r="C1981" s="134"/>
    </row>
    <row r="1982" s="131" customFormat="1" ht="12.75">
      <c r="C1982" s="134"/>
    </row>
    <row r="1983" s="131" customFormat="1" ht="12.75">
      <c r="C1983" s="134"/>
    </row>
    <row r="1984" s="131" customFormat="1" ht="12.75">
      <c r="C1984" s="134"/>
    </row>
    <row r="1985" s="131" customFormat="1" ht="12.75">
      <c r="C1985" s="134"/>
    </row>
    <row r="1986" s="131" customFormat="1" ht="12.75">
      <c r="C1986" s="134"/>
    </row>
    <row r="1987" s="131" customFormat="1" ht="12.75">
      <c r="C1987" s="134"/>
    </row>
    <row r="1988" s="131" customFormat="1" ht="12.75">
      <c r="C1988" s="134"/>
    </row>
    <row r="1989" s="131" customFormat="1" ht="12.75">
      <c r="C1989" s="134"/>
    </row>
    <row r="1990" s="131" customFormat="1" ht="12.75">
      <c r="C1990" s="134"/>
    </row>
    <row r="1991" s="131" customFormat="1" ht="12.75">
      <c r="C1991" s="134"/>
    </row>
    <row r="1992" s="131" customFormat="1" ht="12.75">
      <c r="C1992" s="134"/>
    </row>
    <row r="1993" s="131" customFormat="1" ht="12.75">
      <c r="C1993" s="134"/>
    </row>
    <row r="1994" s="131" customFormat="1" ht="12.75">
      <c r="C1994" s="134"/>
    </row>
    <row r="1995" s="131" customFormat="1" ht="12.75">
      <c r="C1995" s="134"/>
    </row>
    <row r="1996" s="131" customFormat="1" ht="12.75">
      <c r="C1996" s="134"/>
    </row>
    <row r="1997" s="131" customFormat="1" ht="12.75">
      <c r="C1997" s="134"/>
    </row>
    <row r="1998" s="131" customFormat="1" ht="12.75">
      <c r="C1998" s="134"/>
    </row>
    <row r="1999" s="131" customFormat="1" ht="12.75">
      <c r="C1999" s="134"/>
    </row>
    <row r="2000" s="131" customFormat="1" ht="12.75">
      <c r="C2000" s="134"/>
    </row>
    <row r="2001" s="131" customFormat="1" ht="12.75">
      <c r="C2001" s="134"/>
    </row>
    <row r="2002" s="131" customFormat="1" ht="12.75">
      <c r="C2002" s="134"/>
    </row>
    <row r="2003" s="131" customFormat="1" ht="12.75">
      <c r="C2003" s="134"/>
    </row>
    <row r="2004" s="131" customFormat="1" ht="12.75">
      <c r="C2004" s="134"/>
    </row>
    <row r="2005" s="131" customFormat="1" ht="12.75">
      <c r="C2005" s="134"/>
    </row>
    <row r="2006" s="131" customFormat="1" ht="12.75">
      <c r="C2006" s="134"/>
    </row>
    <row r="2007" s="131" customFormat="1" ht="12.75">
      <c r="C2007" s="134"/>
    </row>
    <row r="2008" s="131" customFormat="1" ht="12.75">
      <c r="C2008" s="134"/>
    </row>
    <row r="2009" s="131" customFormat="1" ht="12.75">
      <c r="C2009" s="134"/>
    </row>
    <row r="2010" s="131" customFormat="1" ht="12.75">
      <c r="C2010" s="134"/>
    </row>
    <row r="2011" s="131" customFormat="1" ht="12.75">
      <c r="C2011" s="134"/>
    </row>
    <row r="2012" s="131" customFormat="1" ht="12.75">
      <c r="C2012" s="134"/>
    </row>
    <row r="2013" s="131" customFormat="1" ht="12.75">
      <c r="C2013" s="134"/>
    </row>
    <row r="2014" s="131" customFormat="1" ht="12.75">
      <c r="C2014" s="134"/>
    </row>
    <row r="2015" s="131" customFormat="1" ht="12.75">
      <c r="C2015" s="134"/>
    </row>
    <row r="2016" s="131" customFormat="1" ht="12.75">
      <c r="C2016" s="134"/>
    </row>
    <row r="2017" s="131" customFormat="1" ht="12.75">
      <c r="C2017" s="134"/>
    </row>
    <row r="2018" s="131" customFormat="1" ht="12.75">
      <c r="C2018" s="134"/>
    </row>
    <row r="2019" s="131" customFormat="1" ht="12.75">
      <c r="C2019" s="134"/>
    </row>
    <row r="2020" s="131" customFormat="1" ht="12.75">
      <c r="C2020" s="134"/>
    </row>
    <row r="2021" s="131" customFormat="1" ht="12.75">
      <c r="C2021" s="134"/>
    </row>
    <row r="2022" s="131" customFormat="1" ht="12.75">
      <c r="C2022" s="134"/>
    </row>
    <row r="2023" s="131" customFormat="1" ht="12.75">
      <c r="C2023" s="134"/>
    </row>
    <row r="2024" s="131" customFormat="1" ht="12.75">
      <c r="C2024" s="134"/>
    </row>
    <row r="2025" s="131" customFormat="1" ht="12.75">
      <c r="C2025" s="134"/>
    </row>
    <row r="2026" s="131" customFormat="1" ht="12.75">
      <c r="C2026" s="134"/>
    </row>
    <row r="2027" s="131" customFormat="1" ht="12.75">
      <c r="C2027" s="134"/>
    </row>
    <row r="2028" s="131" customFormat="1" ht="12.75">
      <c r="C2028" s="134"/>
    </row>
    <row r="2029" s="131" customFormat="1" ht="12.75">
      <c r="C2029" s="134"/>
    </row>
    <row r="2030" s="131" customFormat="1" ht="12.75">
      <c r="C2030" s="134"/>
    </row>
    <row r="2031" s="131" customFormat="1" ht="12.75">
      <c r="C2031" s="134"/>
    </row>
    <row r="2032" s="131" customFormat="1" ht="12.75">
      <c r="C2032" s="134"/>
    </row>
    <row r="2033" s="131" customFormat="1" ht="12.75">
      <c r="C2033" s="134"/>
    </row>
    <row r="2034" s="131" customFormat="1" ht="12.75">
      <c r="C2034" s="134"/>
    </row>
    <row r="2035" s="131" customFormat="1" ht="12.75">
      <c r="C2035" s="134"/>
    </row>
    <row r="2036" s="131" customFormat="1" ht="12.75">
      <c r="C2036" s="134"/>
    </row>
    <row r="2037" s="131" customFormat="1" ht="12.75">
      <c r="C2037" s="134"/>
    </row>
    <row r="2038" s="131" customFormat="1" ht="12.75">
      <c r="C2038" s="134"/>
    </row>
    <row r="2039" s="131" customFormat="1" ht="12.75">
      <c r="C2039" s="134"/>
    </row>
    <row r="2040" s="131" customFormat="1" ht="12.75">
      <c r="C2040" s="134"/>
    </row>
    <row r="2041" s="131" customFormat="1" ht="12.75">
      <c r="C2041" s="134"/>
    </row>
    <row r="2042" s="131" customFormat="1" ht="12.75">
      <c r="C2042" s="134"/>
    </row>
    <row r="2043" s="131" customFormat="1" ht="12.75">
      <c r="C2043" s="134"/>
    </row>
    <row r="2044" s="131" customFormat="1" ht="12.75">
      <c r="C2044" s="134"/>
    </row>
    <row r="2045" s="131" customFormat="1" ht="12.75">
      <c r="C2045" s="134"/>
    </row>
    <row r="2046" s="131" customFormat="1" ht="12.75">
      <c r="C2046" s="134"/>
    </row>
    <row r="2047" s="131" customFormat="1" ht="12.75">
      <c r="C2047" s="134"/>
    </row>
    <row r="2048" s="131" customFormat="1" ht="12.75">
      <c r="C2048" s="134"/>
    </row>
    <row r="2049" s="131" customFormat="1" ht="12.75">
      <c r="C2049" s="134"/>
    </row>
    <row r="2050" s="131" customFormat="1" ht="12.75">
      <c r="C2050" s="134"/>
    </row>
    <row r="2051" s="131" customFormat="1" ht="12.75">
      <c r="C2051" s="134"/>
    </row>
    <row r="2052" s="131" customFormat="1" ht="12.75">
      <c r="C2052" s="134"/>
    </row>
    <row r="2053" s="131" customFormat="1" ht="12.75">
      <c r="C2053" s="134"/>
    </row>
    <row r="2054" s="131" customFormat="1" ht="12.75">
      <c r="C2054" s="134"/>
    </row>
    <row r="2055" s="131" customFormat="1" ht="12.75">
      <c r="C2055" s="134"/>
    </row>
    <row r="2056" s="131" customFormat="1" ht="12.75">
      <c r="C2056" s="134"/>
    </row>
    <row r="2057" s="131" customFormat="1" ht="12.75">
      <c r="C2057" s="134"/>
    </row>
    <row r="2058" s="131" customFormat="1" ht="12.75">
      <c r="C2058" s="134"/>
    </row>
    <row r="2059" s="131" customFormat="1" ht="12.75">
      <c r="C2059" s="134"/>
    </row>
    <row r="2060" s="131" customFormat="1" ht="12.75">
      <c r="C2060" s="134"/>
    </row>
    <row r="2061" s="131" customFormat="1" ht="12.75">
      <c r="C2061" s="134"/>
    </row>
    <row r="2062" s="131" customFormat="1" ht="12.75">
      <c r="C2062" s="134"/>
    </row>
    <row r="2063" s="131" customFormat="1" ht="12.75">
      <c r="C2063" s="134"/>
    </row>
    <row r="2064" s="131" customFormat="1" ht="12.75">
      <c r="C2064" s="134"/>
    </row>
    <row r="2065" s="131" customFormat="1" ht="12.75">
      <c r="C2065" s="134"/>
    </row>
    <row r="2066" s="131" customFormat="1" ht="12.75">
      <c r="C2066" s="134"/>
    </row>
    <row r="2067" s="131" customFormat="1" ht="12.75">
      <c r="C2067" s="134"/>
    </row>
    <row r="2068" s="131" customFormat="1" ht="12.75">
      <c r="C2068" s="134"/>
    </row>
    <row r="2069" s="131" customFormat="1" ht="12.75">
      <c r="C2069" s="134"/>
    </row>
    <row r="2070" s="131" customFormat="1" ht="12.75">
      <c r="C2070" s="134"/>
    </row>
    <row r="2071" s="131" customFormat="1" ht="12.75">
      <c r="C2071" s="134"/>
    </row>
    <row r="2072" s="131" customFormat="1" ht="12.75">
      <c r="C2072" s="134"/>
    </row>
    <row r="2073" s="131" customFormat="1" ht="12.75">
      <c r="C2073" s="134"/>
    </row>
    <row r="2074" s="131" customFormat="1" ht="12.75">
      <c r="C2074" s="134"/>
    </row>
    <row r="2075" s="131" customFormat="1" ht="12.75">
      <c r="C2075" s="134"/>
    </row>
    <row r="2076" s="131" customFormat="1" ht="12.75">
      <c r="C2076" s="134"/>
    </row>
    <row r="2077" s="131" customFormat="1" ht="12.75">
      <c r="C2077" s="134"/>
    </row>
    <row r="2078" s="131" customFormat="1" ht="12.75">
      <c r="C2078" s="134"/>
    </row>
    <row r="2079" s="131" customFormat="1" ht="12.75">
      <c r="C2079" s="134"/>
    </row>
    <row r="2080" s="131" customFormat="1" ht="12.75">
      <c r="C2080" s="134"/>
    </row>
    <row r="2081" s="131" customFormat="1" ht="12.75">
      <c r="C2081" s="134"/>
    </row>
    <row r="2082" s="131" customFormat="1" ht="12.75">
      <c r="C2082" s="134"/>
    </row>
    <row r="2083" s="131" customFormat="1" ht="12.75">
      <c r="C2083" s="134"/>
    </row>
    <row r="2084" s="131" customFormat="1" ht="12.75">
      <c r="C2084" s="134"/>
    </row>
    <row r="2085" s="131" customFormat="1" ht="12.75">
      <c r="C2085" s="134"/>
    </row>
    <row r="2086" s="131" customFormat="1" ht="12.75">
      <c r="C2086" s="134"/>
    </row>
    <row r="2087" s="131" customFormat="1" ht="12.75">
      <c r="C2087" s="134"/>
    </row>
    <row r="2088" s="131" customFormat="1" ht="12.75">
      <c r="C2088" s="134"/>
    </row>
    <row r="2089" s="131" customFormat="1" ht="12.75">
      <c r="C2089" s="134"/>
    </row>
    <row r="2090" s="131" customFormat="1" ht="12.75">
      <c r="C2090" s="134"/>
    </row>
    <row r="2091" s="131" customFormat="1" ht="12.75">
      <c r="C2091" s="134"/>
    </row>
    <row r="2092" s="131" customFormat="1" ht="12.75">
      <c r="C2092" s="134"/>
    </row>
    <row r="2093" s="131" customFormat="1" ht="12.75">
      <c r="C2093" s="134"/>
    </row>
    <row r="2094" s="131" customFormat="1" ht="12.75">
      <c r="C2094" s="134"/>
    </row>
    <row r="2095" s="131" customFormat="1" ht="12.75">
      <c r="C2095" s="134"/>
    </row>
    <row r="2096" s="131" customFormat="1" ht="12.75">
      <c r="C2096" s="134"/>
    </row>
    <row r="2097" s="131" customFormat="1" ht="12.75">
      <c r="C2097" s="134"/>
    </row>
    <row r="2098" s="131" customFormat="1" ht="12.75">
      <c r="C2098" s="134"/>
    </row>
    <row r="2099" s="131" customFormat="1" ht="12.75">
      <c r="C2099" s="134"/>
    </row>
    <row r="2100" s="131" customFormat="1" ht="12.75">
      <c r="C2100" s="134"/>
    </row>
    <row r="2101" s="131" customFormat="1" ht="12.75">
      <c r="C2101" s="134"/>
    </row>
    <row r="2102" s="131" customFormat="1" ht="12.75">
      <c r="C2102" s="134"/>
    </row>
    <row r="2103" s="131" customFormat="1" ht="12.75">
      <c r="C2103" s="134"/>
    </row>
    <row r="2104" s="131" customFormat="1" ht="12.75">
      <c r="C2104" s="134"/>
    </row>
    <row r="2105" s="131" customFormat="1" ht="12.75">
      <c r="C2105" s="134"/>
    </row>
    <row r="2106" s="131" customFormat="1" ht="12.75">
      <c r="C2106" s="134"/>
    </row>
    <row r="2107" s="131" customFormat="1" ht="12.75">
      <c r="C2107" s="134"/>
    </row>
    <row r="2108" s="131" customFormat="1" ht="12.75">
      <c r="C2108" s="134"/>
    </row>
    <row r="2109" s="131" customFormat="1" ht="12.75">
      <c r="C2109" s="134"/>
    </row>
    <row r="2110" s="131" customFormat="1" ht="12.75">
      <c r="C2110" s="134"/>
    </row>
    <row r="2111" s="131" customFormat="1" ht="12.75">
      <c r="C2111" s="134"/>
    </row>
    <row r="2112" s="131" customFormat="1" ht="12.75">
      <c r="C2112" s="134"/>
    </row>
    <row r="2113" s="131" customFormat="1" ht="12.75">
      <c r="C2113" s="134"/>
    </row>
    <row r="2114" s="131" customFormat="1" ht="12.75">
      <c r="C2114" s="134"/>
    </row>
    <row r="2115" s="131" customFormat="1" ht="12.75">
      <c r="C2115" s="134"/>
    </row>
    <row r="2116" s="131" customFormat="1" ht="12.75">
      <c r="C2116" s="134"/>
    </row>
    <row r="2117" s="131" customFormat="1" ht="12.75">
      <c r="C2117" s="134"/>
    </row>
    <row r="2118" s="131" customFormat="1" ht="12.75">
      <c r="C2118" s="134"/>
    </row>
    <row r="2119" s="131" customFormat="1" ht="12.75">
      <c r="C2119" s="134"/>
    </row>
    <row r="2120" s="131" customFormat="1" ht="12.75">
      <c r="C2120" s="134"/>
    </row>
    <row r="2121" s="131" customFormat="1" ht="12.75">
      <c r="C2121" s="134"/>
    </row>
    <row r="2122" s="131" customFormat="1" ht="12.75">
      <c r="C2122" s="134"/>
    </row>
    <row r="2123" s="131" customFormat="1" ht="12.75">
      <c r="C2123" s="134"/>
    </row>
    <row r="2124" s="131" customFormat="1" ht="12.75">
      <c r="C2124" s="134"/>
    </row>
    <row r="2125" s="131" customFormat="1" ht="12.75">
      <c r="C2125" s="134"/>
    </row>
    <row r="2126" s="131" customFormat="1" ht="12.75">
      <c r="C2126" s="134"/>
    </row>
    <row r="2127" s="131" customFormat="1" ht="12.75">
      <c r="C2127" s="134"/>
    </row>
    <row r="2128" s="131" customFormat="1" ht="12.75">
      <c r="C2128" s="134"/>
    </row>
    <row r="2129" s="131" customFormat="1" ht="12.75">
      <c r="C2129" s="134"/>
    </row>
    <row r="2130" s="131" customFormat="1" ht="12.75">
      <c r="C2130" s="134"/>
    </row>
    <row r="2131" s="131" customFormat="1" ht="12.75">
      <c r="C2131" s="134"/>
    </row>
    <row r="2132" s="131" customFormat="1" ht="12.75">
      <c r="C2132" s="134"/>
    </row>
    <row r="2133" s="131" customFormat="1" ht="12.75">
      <c r="C2133" s="134"/>
    </row>
    <row r="2134" s="131" customFormat="1" ht="12.75">
      <c r="C2134" s="134"/>
    </row>
    <row r="2135" s="131" customFormat="1" ht="12.75">
      <c r="C2135" s="134"/>
    </row>
    <row r="2136" s="131" customFormat="1" ht="12.75">
      <c r="C2136" s="134"/>
    </row>
    <row r="2137" s="131" customFormat="1" ht="12.75">
      <c r="C2137" s="134"/>
    </row>
    <row r="2138" s="131" customFormat="1" ht="12.75">
      <c r="C2138" s="134"/>
    </row>
    <row r="2139" s="131" customFormat="1" ht="12.75">
      <c r="C2139" s="134"/>
    </row>
    <row r="2140" s="131" customFormat="1" ht="12.75">
      <c r="C2140" s="134"/>
    </row>
    <row r="2141" s="131" customFormat="1" ht="12.75">
      <c r="C2141" s="134"/>
    </row>
    <row r="2142" s="131" customFormat="1" ht="12.75">
      <c r="C2142" s="134"/>
    </row>
    <row r="2143" s="131" customFormat="1" ht="12.75">
      <c r="C2143" s="134"/>
    </row>
    <row r="2144" s="131" customFormat="1" ht="12.75">
      <c r="C2144" s="134"/>
    </row>
    <row r="2145" s="131" customFormat="1" ht="12.75">
      <c r="C2145" s="134"/>
    </row>
    <row r="2146" s="131" customFormat="1" ht="12.75">
      <c r="C2146" s="134"/>
    </row>
    <row r="2147" s="131" customFormat="1" ht="12.75">
      <c r="C2147" s="134"/>
    </row>
    <row r="2148" s="131" customFormat="1" ht="12.75">
      <c r="C2148" s="134"/>
    </row>
    <row r="2149" s="131" customFormat="1" ht="12.75">
      <c r="C2149" s="134"/>
    </row>
    <row r="2150" s="131" customFormat="1" ht="12.75">
      <c r="C2150" s="134"/>
    </row>
    <row r="2151" s="131" customFormat="1" ht="12.75">
      <c r="C2151" s="134"/>
    </row>
    <row r="2152" s="131" customFormat="1" ht="12.75">
      <c r="C2152" s="134"/>
    </row>
    <row r="2153" s="131" customFormat="1" ht="12.75">
      <c r="C2153" s="134"/>
    </row>
    <row r="2154" s="131" customFormat="1" ht="12.75">
      <c r="C2154" s="134"/>
    </row>
    <row r="2155" s="131" customFormat="1" ht="12.75">
      <c r="C2155" s="134"/>
    </row>
    <row r="2156" s="131" customFormat="1" ht="12.75">
      <c r="C2156" s="134"/>
    </row>
    <row r="2157" s="131" customFormat="1" ht="12.75">
      <c r="C2157" s="134"/>
    </row>
    <row r="2158" s="131" customFormat="1" ht="12.75">
      <c r="C2158" s="134"/>
    </row>
    <row r="2159" s="131" customFormat="1" ht="12.75">
      <c r="C2159" s="134"/>
    </row>
    <row r="2160" s="131" customFormat="1" ht="12.75">
      <c r="C2160" s="134"/>
    </row>
    <row r="2161" s="131" customFormat="1" ht="12.75">
      <c r="C2161" s="134"/>
    </row>
    <row r="2162" s="131" customFormat="1" ht="12.75">
      <c r="C2162" s="134"/>
    </row>
    <row r="2163" s="131" customFormat="1" ht="12.75">
      <c r="C2163" s="134"/>
    </row>
    <row r="2164" s="131" customFormat="1" ht="12.75">
      <c r="C2164" s="134"/>
    </row>
    <row r="2165" s="131" customFormat="1" ht="12.75">
      <c r="C2165" s="134"/>
    </row>
    <row r="2166" s="131" customFormat="1" ht="12.75">
      <c r="C2166" s="134"/>
    </row>
    <row r="2167" s="131" customFormat="1" ht="12.75">
      <c r="C2167" s="134"/>
    </row>
    <row r="2168" s="131" customFormat="1" ht="12.75">
      <c r="C2168" s="134"/>
    </row>
    <row r="2169" s="131" customFormat="1" ht="12.75">
      <c r="C2169" s="134"/>
    </row>
    <row r="2170" s="131" customFormat="1" ht="12.75">
      <c r="C2170" s="134"/>
    </row>
    <row r="2171" s="131" customFormat="1" ht="12.75">
      <c r="C2171" s="134"/>
    </row>
    <row r="2172" s="131" customFormat="1" ht="12.75">
      <c r="C2172" s="134"/>
    </row>
    <row r="2173" s="131" customFormat="1" ht="12.75">
      <c r="C2173" s="134"/>
    </row>
    <row r="2174" s="131" customFormat="1" ht="12.75">
      <c r="C2174" s="134"/>
    </row>
    <row r="2175" s="131" customFormat="1" ht="12.75">
      <c r="C2175" s="134"/>
    </row>
    <row r="2176" s="131" customFormat="1" ht="12.75">
      <c r="C2176" s="134"/>
    </row>
    <row r="2177" s="131" customFormat="1" ht="12.75">
      <c r="C2177" s="134"/>
    </row>
    <row r="2178" s="131" customFormat="1" ht="12.75">
      <c r="C2178" s="134"/>
    </row>
    <row r="2179" s="131" customFormat="1" ht="12.75">
      <c r="C2179" s="134"/>
    </row>
    <row r="2180" s="131" customFormat="1" ht="12.75">
      <c r="C2180" s="134"/>
    </row>
    <row r="2181" s="131" customFormat="1" ht="12.75">
      <c r="C2181" s="134"/>
    </row>
    <row r="2182" s="131" customFormat="1" ht="12.75">
      <c r="C2182" s="134"/>
    </row>
    <row r="2183" s="131" customFormat="1" ht="12.75">
      <c r="C2183" s="134"/>
    </row>
    <row r="2184" s="131" customFormat="1" ht="12.75">
      <c r="C2184" s="134"/>
    </row>
    <row r="2185" s="131" customFormat="1" ht="12.75">
      <c r="C2185" s="134"/>
    </row>
    <row r="2186" s="131" customFormat="1" ht="12.75">
      <c r="C2186" s="134"/>
    </row>
    <row r="2187" s="131" customFormat="1" ht="12.75">
      <c r="C2187" s="134"/>
    </row>
    <row r="2188" s="131" customFormat="1" ht="12.75">
      <c r="C2188" s="134"/>
    </row>
    <row r="2189" s="131" customFormat="1" ht="12.75">
      <c r="C2189" s="134"/>
    </row>
    <row r="2190" s="131" customFormat="1" ht="12.75">
      <c r="C2190" s="134"/>
    </row>
    <row r="2191" s="131" customFormat="1" ht="12.75">
      <c r="C2191" s="134"/>
    </row>
    <row r="2192" s="131" customFormat="1" ht="12.75">
      <c r="C2192" s="134"/>
    </row>
    <row r="2193" s="131" customFormat="1" ht="12.75">
      <c r="C2193" s="134"/>
    </row>
    <row r="2194" s="131" customFormat="1" ht="12.75">
      <c r="C2194" s="134"/>
    </row>
    <row r="2195" s="131" customFormat="1" ht="12.75">
      <c r="C2195" s="134"/>
    </row>
    <row r="2196" s="131" customFormat="1" ht="12.75">
      <c r="C2196" s="134"/>
    </row>
    <row r="2197" s="131" customFormat="1" ht="12.75">
      <c r="C2197" s="134"/>
    </row>
    <row r="2198" s="131" customFormat="1" ht="12.75">
      <c r="C2198" s="134"/>
    </row>
    <row r="2199" s="131" customFormat="1" ht="12.75">
      <c r="C2199" s="134"/>
    </row>
    <row r="2200" s="131" customFormat="1" ht="12.75">
      <c r="C2200" s="134"/>
    </row>
    <row r="2201" s="131" customFormat="1" ht="12.75">
      <c r="C2201" s="134"/>
    </row>
    <row r="2202" s="131" customFormat="1" ht="12.75">
      <c r="C2202" s="134"/>
    </row>
    <row r="2203" s="131" customFormat="1" ht="12.75">
      <c r="C2203" s="134"/>
    </row>
    <row r="2204" s="131" customFormat="1" ht="12.75">
      <c r="C2204" s="134"/>
    </row>
    <row r="2205" s="131" customFormat="1" ht="12.75">
      <c r="C2205" s="134"/>
    </row>
    <row r="2206" s="131" customFormat="1" ht="12.75">
      <c r="C2206" s="134"/>
    </row>
    <row r="2207" s="131" customFormat="1" ht="12.75">
      <c r="C2207" s="134"/>
    </row>
    <row r="2208" s="131" customFormat="1" ht="12.75">
      <c r="C2208" s="134"/>
    </row>
    <row r="2209" s="131" customFormat="1" ht="12.75">
      <c r="C2209" s="134"/>
    </row>
    <row r="2210" s="131" customFormat="1" ht="12.75">
      <c r="C2210" s="134"/>
    </row>
    <row r="2211" s="131" customFormat="1" ht="12.75">
      <c r="C2211" s="134"/>
    </row>
    <row r="2212" s="131" customFormat="1" ht="12.75">
      <c r="C2212" s="134"/>
    </row>
    <row r="2213" s="131" customFormat="1" ht="12.75">
      <c r="C2213" s="134"/>
    </row>
    <row r="2214" s="131" customFormat="1" ht="12.75">
      <c r="C2214" s="134"/>
    </row>
    <row r="2215" s="131" customFormat="1" ht="12.75">
      <c r="C2215" s="134"/>
    </row>
    <row r="2216" s="131" customFormat="1" ht="12.75">
      <c r="C2216" s="134"/>
    </row>
    <row r="2217" s="131" customFormat="1" ht="12.75">
      <c r="C2217" s="134"/>
    </row>
    <row r="2218" s="131" customFormat="1" ht="12.75">
      <c r="C2218" s="134"/>
    </row>
    <row r="2219" s="131" customFormat="1" ht="12.75">
      <c r="C2219" s="134"/>
    </row>
    <row r="2220" s="131" customFormat="1" ht="12.75">
      <c r="C2220" s="134"/>
    </row>
    <row r="2221" s="131" customFormat="1" ht="12.75">
      <c r="C2221" s="134"/>
    </row>
    <row r="2222" s="131" customFormat="1" ht="12.75">
      <c r="C2222" s="134"/>
    </row>
    <row r="2223" s="131" customFormat="1" ht="12.75">
      <c r="C2223" s="134"/>
    </row>
    <row r="2224" s="131" customFormat="1" ht="12.75">
      <c r="C2224" s="134"/>
    </row>
    <row r="2225" s="131" customFormat="1" ht="12.75">
      <c r="C2225" s="134"/>
    </row>
    <row r="2226" s="131" customFormat="1" ht="12.75">
      <c r="C2226" s="134"/>
    </row>
    <row r="2227" s="131" customFormat="1" ht="12.75">
      <c r="C2227" s="134"/>
    </row>
    <row r="2228" s="131" customFormat="1" ht="12.75">
      <c r="C2228" s="134"/>
    </row>
    <row r="2229" s="131" customFormat="1" ht="12.75">
      <c r="C2229" s="134"/>
    </row>
    <row r="2230" s="131" customFormat="1" ht="12.75">
      <c r="C2230" s="134"/>
    </row>
    <row r="2231" s="131" customFormat="1" ht="12.75">
      <c r="C2231" s="134"/>
    </row>
    <row r="2232" s="131" customFormat="1" ht="12.75">
      <c r="C2232" s="134"/>
    </row>
    <row r="2233" s="131" customFormat="1" ht="12.75">
      <c r="C2233" s="134"/>
    </row>
    <row r="2234" s="131" customFormat="1" ht="12.75">
      <c r="C2234" s="134"/>
    </row>
    <row r="2235" s="131" customFormat="1" ht="12.75">
      <c r="C2235" s="134"/>
    </row>
    <row r="2236" s="131" customFormat="1" ht="12.75">
      <c r="C2236" s="134"/>
    </row>
    <row r="2237" s="131" customFormat="1" ht="12.75">
      <c r="C2237" s="134"/>
    </row>
    <row r="2238" s="131" customFormat="1" ht="12.75">
      <c r="C2238" s="134"/>
    </row>
    <row r="2239" s="131" customFormat="1" ht="12.75">
      <c r="C2239" s="134"/>
    </row>
    <row r="2240" s="131" customFormat="1" ht="12.75">
      <c r="C2240" s="134"/>
    </row>
    <row r="2241" s="131" customFormat="1" ht="12.75">
      <c r="C2241" s="134"/>
    </row>
    <row r="2242" s="131" customFormat="1" ht="12.75">
      <c r="C2242" s="134"/>
    </row>
    <row r="2243" s="131" customFormat="1" ht="12.75">
      <c r="C2243" s="134"/>
    </row>
    <row r="2244" s="131" customFormat="1" ht="12.75">
      <c r="C2244" s="134"/>
    </row>
    <row r="2245" s="131" customFormat="1" ht="12.75">
      <c r="C2245" s="134"/>
    </row>
    <row r="2246" s="131" customFormat="1" ht="12.75">
      <c r="C2246" s="134"/>
    </row>
    <row r="2247" s="131" customFormat="1" ht="12.75">
      <c r="C2247" s="134"/>
    </row>
    <row r="2248" s="131" customFormat="1" ht="12.75">
      <c r="C2248" s="134"/>
    </row>
    <row r="2249" s="131" customFormat="1" ht="12.75">
      <c r="C2249" s="134"/>
    </row>
    <row r="2250" s="131" customFormat="1" ht="12.75">
      <c r="C2250" s="134"/>
    </row>
    <row r="2251" s="131" customFormat="1" ht="12.75">
      <c r="C2251" s="134"/>
    </row>
    <row r="2252" s="131" customFormat="1" ht="12.75">
      <c r="C2252" s="134"/>
    </row>
    <row r="2253" s="131" customFormat="1" ht="12.75">
      <c r="C2253" s="134"/>
    </row>
    <row r="2254" s="131" customFormat="1" ht="12.75">
      <c r="C2254" s="134"/>
    </row>
    <row r="2255" s="131" customFormat="1" ht="12.75">
      <c r="C2255" s="134"/>
    </row>
    <row r="2256" s="131" customFormat="1" ht="12.75">
      <c r="C2256" s="134"/>
    </row>
    <row r="2257" s="131" customFormat="1" ht="12.75">
      <c r="C2257" s="134"/>
    </row>
    <row r="2258" s="131" customFormat="1" ht="12.75">
      <c r="C2258" s="134"/>
    </row>
    <row r="2259" s="131" customFormat="1" ht="12.75">
      <c r="C2259" s="134"/>
    </row>
    <row r="2260" s="131" customFormat="1" ht="12.75">
      <c r="C2260" s="134"/>
    </row>
    <row r="2261" s="131" customFormat="1" ht="12.75">
      <c r="C2261" s="134"/>
    </row>
    <row r="2262" s="131" customFormat="1" ht="12.75">
      <c r="C2262" s="134"/>
    </row>
    <row r="2263" s="131" customFormat="1" ht="12.75">
      <c r="C2263" s="134"/>
    </row>
    <row r="2264" s="131" customFormat="1" ht="12.75">
      <c r="C2264" s="134"/>
    </row>
    <row r="2265" s="131" customFormat="1" ht="12.75">
      <c r="C2265" s="134"/>
    </row>
    <row r="2266" s="131" customFormat="1" ht="12.75">
      <c r="C2266" s="134"/>
    </row>
    <row r="2267" s="131" customFormat="1" ht="12.75">
      <c r="C2267" s="134"/>
    </row>
    <row r="2268" s="131" customFormat="1" ht="12.75">
      <c r="C2268" s="134"/>
    </row>
    <row r="2269" s="131" customFormat="1" ht="12.75">
      <c r="C2269" s="134"/>
    </row>
    <row r="2270" s="131" customFormat="1" ht="12.75">
      <c r="C2270" s="134"/>
    </row>
    <row r="2271" s="131" customFormat="1" ht="12.75">
      <c r="C2271" s="134"/>
    </row>
    <row r="2272" s="131" customFormat="1" ht="12.75">
      <c r="C2272" s="134"/>
    </row>
    <row r="2273" s="131" customFormat="1" ht="12.75">
      <c r="C2273" s="134"/>
    </row>
    <row r="2274" s="131" customFormat="1" ht="12.75">
      <c r="C2274" s="134"/>
    </row>
    <row r="2275" s="131" customFormat="1" ht="12.75">
      <c r="C2275" s="134"/>
    </row>
    <row r="2276" s="131" customFormat="1" ht="12.75">
      <c r="C2276" s="134"/>
    </row>
    <row r="2277" s="131" customFormat="1" ht="12.75">
      <c r="C2277" s="134"/>
    </row>
    <row r="2278" s="131" customFormat="1" ht="12.75">
      <c r="C2278" s="134"/>
    </row>
    <row r="2279" s="131" customFormat="1" ht="12.75">
      <c r="C2279" s="134"/>
    </row>
    <row r="2280" s="131" customFormat="1" ht="12.75">
      <c r="C2280" s="134"/>
    </row>
    <row r="2281" s="131" customFormat="1" ht="12.75">
      <c r="C2281" s="134"/>
    </row>
    <row r="2282" s="131" customFormat="1" ht="12.75">
      <c r="C2282" s="134"/>
    </row>
    <row r="2283" s="131" customFormat="1" ht="12.75">
      <c r="C2283" s="134"/>
    </row>
    <row r="2284" s="131" customFormat="1" ht="12.75">
      <c r="C2284" s="134"/>
    </row>
    <row r="2285" s="131" customFormat="1" ht="12.75">
      <c r="C2285" s="134"/>
    </row>
    <row r="2286" s="131" customFormat="1" ht="12.75">
      <c r="C2286" s="134"/>
    </row>
    <row r="2287" s="131" customFormat="1" ht="12.75">
      <c r="C2287" s="134"/>
    </row>
    <row r="2288" s="131" customFormat="1" ht="12.75">
      <c r="C2288" s="134"/>
    </row>
    <row r="2289" s="131" customFormat="1" ht="12.75">
      <c r="C2289" s="134"/>
    </row>
    <row r="2290" s="131" customFormat="1" ht="12.75">
      <c r="C2290" s="134"/>
    </row>
    <row r="2291" s="131" customFormat="1" ht="12.75">
      <c r="C2291" s="134"/>
    </row>
    <row r="2292" s="131" customFormat="1" ht="12.75">
      <c r="C2292" s="134"/>
    </row>
    <row r="2293" s="131" customFormat="1" ht="12.75">
      <c r="C2293" s="134"/>
    </row>
    <row r="2294" s="131" customFormat="1" ht="12.75">
      <c r="C2294" s="134"/>
    </row>
    <row r="2295" s="131" customFormat="1" ht="12.75">
      <c r="C2295" s="134"/>
    </row>
    <row r="2296" s="131" customFormat="1" ht="12.75">
      <c r="C2296" s="134"/>
    </row>
    <row r="2297" s="131" customFormat="1" ht="12.75">
      <c r="C2297" s="134"/>
    </row>
    <row r="2298" s="131" customFormat="1" ht="12.75">
      <c r="C2298" s="134"/>
    </row>
    <row r="2299" s="131" customFormat="1" ht="12.75">
      <c r="C2299" s="134"/>
    </row>
    <row r="2300" s="131" customFormat="1" ht="12.75">
      <c r="C2300" s="134"/>
    </row>
    <row r="2301" s="131" customFormat="1" ht="12.75">
      <c r="C2301" s="134"/>
    </row>
    <row r="2302" s="131" customFormat="1" ht="12.75">
      <c r="C2302" s="134"/>
    </row>
    <row r="2303" s="131" customFormat="1" ht="12.75">
      <c r="C2303" s="134"/>
    </row>
    <row r="2304" s="131" customFormat="1" ht="12.75">
      <c r="C2304" s="134"/>
    </row>
    <row r="2305" s="131" customFormat="1" ht="12.75">
      <c r="C2305" s="134"/>
    </row>
    <row r="2306" s="131" customFormat="1" ht="12.75">
      <c r="C2306" s="134"/>
    </row>
    <row r="2307" s="131" customFormat="1" ht="12.75">
      <c r="C2307" s="134"/>
    </row>
    <row r="2308" s="131" customFormat="1" ht="12.75">
      <c r="C2308" s="134"/>
    </row>
    <row r="2309" s="131" customFormat="1" ht="12.75">
      <c r="C2309" s="134"/>
    </row>
    <row r="2310" s="131" customFormat="1" ht="12.75">
      <c r="C2310" s="134"/>
    </row>
    <row r="2311" s="131" customFormat="1" ht="12.75">
      <c r="C2311" s="134"/>
    </row>
    <row r="2312" s="131" customFormat="1" ht="12.75">
      <c r="C2312" s="134"/>
    </row>
    <row r="2313" s="131" customFormat="1" ht="12.75">
      <c r="C2313" s="134"/>
    </row>
    <row r="2314" s="131" customFormat="1" ht="12.75">
      <c r="C2314" s="134"/>
    </row>
    <row r="2315" s="131" customFormat="1" ht="12.75">
      <c r="C2315" s="134"/>
    </row>
    <row r="2316" s="131" customFormat="1" ht="12.75">
      <c r="C2316" s="134"/>
    </row>
    <row r="2317" s="131" customFormat="1" ht="12.75">
      <c r="C2317" s="134"/>
    </row>
    <row r="2318" s="131" customFormat="1" ht="12.75">
      <c r="C2318" s="134"/>
    </row>
    <row r="2319" s="131" customFormat="1" ht="12.75">
      <c r="C2319" s="134"/>
    </row>
    <row r="2320" s="131" customFormat="1" ht="12.75">
      <c r="C2320" s="134"/>
    </row>
    <row r="2321" s="131" customFormat="1" ht="12.75">
      <c r="C2321" s="134"/>
    </row>
    <row r="2322" s="131" customFormat="1" ht="12.75">
      <c r="C2322" s="134"/>
    </row>
    <row r="2323" s="131" customFormat="1" ht="12.75">
      <c r="C2323" s="134"/>
    </row>
    <row r="2324" s="131" customFormat="1" ht="12.75">
      <c r="C2324" s="134"/>
    </row>
    <row r="2325" s="131" customFormat="1" ht="12.75">
      <c r="C2325" s="134"/>
    </row>
    <row r="2326" s="131" customFormat="1" ht="12.75">
      <c r="C2326" s="134"/>
    </row>
    <row r="2327" s="131" customFormat="1" ht="12.75">
      <c r="C2327" s="134"/>
    </row>
    <row r="2328" s="131" customFormat="1" ht="12.75">
      <c r="C2328" s="134"/>
    </row>
    <row r="2329" s="131" customFormat="1" ht="12.75">
      <c r="C2329" s="134"/>
    </row>
    <row r="2330" s="131" customFormat="1" ht="12.75">
      <c r="C2330" s="134"/>
    </row>
    <row r="2331" s="131" customFormat="1" ht="12.75">
      <c r="C2331" s="134"/>
    </row>
    <row r="2332" s="131" customFormat="1" ht="12.75">
      <c r="C2332" s="134"/>
    </row>
    <row r="2333" s="131" customFormat="1" ht="12.75">
      <c r="C2333" s="134"/>
    </row>
    <row r="2334" s="131" customFormat="1" ht="12.75">
      <c r="C2334" s="134"/>
    </row>
    <row r="2335" s="131" customFormat="1" ht="12.75">
      <c r="C2335" s="134"/>
    </row>
    <row r="2336" s="131" customFormat="1" ht="12.75">
      <c r="C2336" s="134"/>
    </row>
    <row r="2337" s="131" customFormat="1" ht="12.75">
      <c r="C2337" s="134"/>
    </row>
    <row r="2338" s="131" customFormat="1" ht="12.75">
      <c r="C2338" s="134"/>
    </row>
    <row r="2339" s="131" customFormat="1" ht="12.75">
      <c r="C2339" s="134"/>
    </row>
    <row r="2340" s="131" customFormat="1" ht="12.75">
      <c r="C2340" s="134"/>
    </row>
    <row r="2341" s="131" customFormat="1" ht="12.75">
      <c r="C2341" s="134"/>
    </row>
    <row r="2342" s="131" customFormat="1" ht="12.75">
      <c r="C2342" s="134"/>
    </row>
    <row r="2343" s="131" customFormat="1" ht="12.75">
      <c r="C2343" s="134"/>
    </row>
    <row r="2344" s="131" customFormat="1" ht="12.75">
      <c r="C2344" s="134"/>
    </row>
    <row r="2345" s="131" customFormat="1" ht="12.75">
      <c r="C2345" s="134"/>
    </row>
    <row r="2346" s="131" customFormat="1" ht="12.75">
      <c r="C2346" s="134"/>
    </row>
    <row r="2347" s="131" customFormat="1" ht="12.75">
      <c r="C2347" s="134"/>
    </row>
    <row r="2348" s="131" customFormat="1" ht="12.75">
      <c r="C2348" s="134"/>
    </row>
    <row r="2349" s="131" customFormat="1" ht="12.75">
      <c r="C2349" s="134"/>
    </row>
    <row r="2350" s="131" customFormat="1" ht="12.75">
      <c r="C2350" s="134"/>
    </row>
    <row r="2351" s="131" customFormat="1" ht="12.75">
      <c r="C2351" s="134"/>
    </row>
    <row r="2352" s="131" customFormat="1" ht="12.75">
      <c r="C2352" s="134"/>
    </row>
    <row r="2353" s="131" customFormat="1" ht="12.75">
      <c r="C2353" s="134"/>
    </row>
    <row r="2354" s="131" customFormat="1" ht="12.75">
      <c r="C2354" s="134"/>
    </row>
    <row r="2355" s="131" customFormat="1" ht="12.75">
      <c r="C2355" s="134"/>
    </row>
    <row r="2356" s="131" customFormat="1" ht="12.75">
      <c r="C2356" s="134"/>
    </row>
    <row r="2357" s="131" customFormat="1" ht="12.75">
      <c r="C2357" s="134"/>
    </row>
    <row r="2358" s="131" customFormat="1" ht="12.75">
      <c r="C2358" s="134"/>
    </row>
    <row r="2359" s="131" customFormat="1" ht="12.75">
      <c r="C2359" s="134"/>
    </row>
    <row r="2360" s="131" customFormat="1" ht="12.75">
      <c r="C2360" s="134"/>
    </row>
    <row r="2361" s="131" customFormat="1" ht="12.75">
      <c r="C2361" s="134"/>
    </row>
    <row r="2362" s="131" customFormat="1" ht="12.75">
      <c r="C2362" s="134"/>
    </row>
    <row r="2363" s="131" customFormat="1" ht="12.75">
      <c r="C2363" s="134"/>
    </row>
    <row r="2364" s="131" customFormat="1" ht="12.75">
      <c r="C2364" s="134"/>
    </row>
    <row r="2365" s="131" customFormat="1" ht="12.75">
      <c r="C2365" s="134"/>
    </row>
    <row r="2366" s="131" customFormat="1" ht="12.75">
      <c r="C2366" s="134"/>
    </row>
    <row r="2367" s="131" customFormat="1" ht="12.75">
      <c r="C2367" s="134"/>
    </row>
    <row r="2368" s="131" customFormat="1" ht="12.75">
      <c r="C2368" s="134"/>
    </row>
    <row r="2369" s="131" customFormat="1" ht="12.75">
      <c r="C2369" s="134"/>
    </row>
    <row r="2370" s="131" customFormat="1" ht="12.75">
      <c r="C2370" s="134"/>
    </row>
    <row r="2371" s="131" customFormat="1" ht="12.75">
      <c r="C2371" s="134"/>
    </row>
    <row r="2372" s="131" customFormat="1" ht="12.75">
      <c r="C2372" s="134"/>
    </row>
    <row r="2373" s="131" customFormat="1" ht="12.75">
      <c r="C2373" s="134"/>
    </row>
    <row r="2374" s="131" customFormat="1" ht="12.75">
      <c r="C2374" s="134"/>
    </row>
    <row r="2375" s="131" customFormat="1" ht="12.75">
      <c r="C2375" s="134"/>
    </row>
    <row r="2376" s="131" customFormat="1" ht="12.75">
      <c r="C2376" s="134"/>
    </row>
    <row r="2377" s="131" customFormat="1" ht="12.75">
      <c r="C2377" s="134"/>
    </row>
    <row r="2378" s="131" customFormat="1" ht="12.75">
      <c r="C2378" s="134"/>
    </row>
    <row r="2379" s="131" customFormat="1" ht="12.75">
      <c r="C2379" s="134"/>
    </row>
    <row r="2380" s="131" customFormat="1" ht="12.75">
      <c r="C2380" s="134"/>
    </row>
    <row r="2381" s="131" customFormat="1" ht="12.75">
      <c r="C2381" s="134"/>
    </row>
    <row r="2382" s="131" customFormat="1" ht="12.75">
      <c r="C2382" s="134"/>
    </row>
    <row r="2383" s="131" customFormat="1" ht="12.75">
      <c r="C2383" s="134"/>
    </row>
    <row r="2384" s="131" customFormat="1" ht="12.75">
      <c r="C2384" s="134"/>
    </row>
    <row r="2385" s="131" customFormat="1" ht="12.75">
      <c r="C2385" s="134"/>
    </row>
    <row r="2386" s="131" customFormat="1" ht="12.75">
      <c r="C2386" s="134"/>
    </row>
    <row r="2387" s="131" customFormat="1" ht="12.75">
      <c r="C2387" s="134"/>
    </row>
    <row r="2388" s="131" customFormat="1" ht="12.75">
      <c r="C2388" s="134"/>
    </row>
    <row r="2389" s="131" customFormat="1" ht="12.75">
      <c r="C2389" s="134"/>
    </row>
    <row r="2390" s="131" customFormat="1" ht="12.75">
      <c r="C2390" s="134"/>
    </row>
    <row r="2391" s="131" customFormat="1" ht="12.75">
      <c r="C2391" s="134"/>
    </row>
    <row r="2392" s="131" customFormat="1" ht="12.75">
      <c r="C2392" s="134"/>
    </row>
    <row r="2393" s="131" customFormat="1" ht="12.75">
      <c r="C2393" s="134"/>
    </row>
    <row r="2394" s="131" customFormat="1" ht="12.75">
      <c r="C2394" s="134"/>
    </row>
    <row r="2395" s="131" customFormat="1" ht="12.75">
      <c r="C2395" s="134"/>
    </row>
    <row r="2396" s="131" customFormat="1" ht="12.75">
      <c r="C2396" s="134"/>
    </row>
    <row r="2397" s="131" customFormat="1" ht="12.75">
      <c r="C2397" s="134"/>
    </row>
    <row r="2398" s="131" customFormat="1" ht="12.75">
      <c r="C2398" s="134"/>
    </row>
    <row r="2399" s="131" customFormat="1" ht="12.75">
      <c r="C2399" s="134"/>
    </row>
    <row r="2400" s="131" customFormat="1" ht="12.75">
      <c r="C2400" s="134"/>
    </row>
    <row r="2401" s="131" customFormat="1" ht="12.75">
      <c r="C2401" s="134"/>
    </row>
    <row r="2402" s="131" customFormat="1" ht="12.75">
      <c r="C2402" s="134"/>
    </row>
    <row r="2403" s="131" customFormat="1" ht="12.75">
      <c r="C2403" s="134"/>
    </row>
    <row r="2404" s="131" customFormat="1" ht="12.75">
      <c r="C2404" s="134"/>
    </row>
    <row r="2405" s="131" customFormat="1" ht="12.75">
      <c r="C2405" s="134"/>
    </row>
    <row r="2406" s="131" customFormat="1" ht="12.75">
      <c r="C2406" s="134"/>
    </row>
    <row r="2407" s="131" customFormat="1" ht="12.75">
      <c r="C2407" s="134"/>
    </row>
    <row r="2408" s="131" customFormat="1" ht="12.75">
      <c r="C2408" s="134"/>
    </row>
    <row r="2409" s="131" customFormat="1" ht="12.75">
      <c r="C2409" s="134"/>
    </row>
    <row r="2410" s="131" customFormat="1" ht="12.75">
      <c r="C2410" s="134"/>
    </row>
    <row r="2411" s="131" customFormat="1" ht="12.75">
      <c r="C2411" s="134"/>
    </row>
    <row r="2412" s="131" customFormat="1" ht="12.75">
      <c r="C2412" s="134"/>
    </row>
    <row r="2413" s="131" customFormat="1" ht="12.75">
      <c r="C2413" s="134"/>
    </row>
    <row r="2414" s="131" customFormat="1" ht="12.75">
      <c r="C2414" s="134"/>
    </row>
    <row r="2415" s="131" customFormat="1" ht="12.75">
      <c r="C2415" s="134"/>
    </row>
    <row r="2416" s="131" customFormat="1" ht="12.75">
      <c r="C2416" s="134"/>
    </row>
    <row r="2417" s="131" customFormat="1" ht="12.75">
      <c r="C2417" s="134"/>
    </row>
    <row r="2418" s="131" customFormat="1" ht="12.75">
      <c r="C2418" s="134"/>
    </row>
    <row r="2419" s="131" customFormat="1" ht="12.75">
      <c r="C2419" s="134"/>
    </row>
    <row r="2420" s="131" customFormat="1" ht="12.75">
      <c r="C2420" s="134"/>
    </row>
    <row r="2421" s="131" customFormat="1" ht="12.75">
      <c r="C2421" s="134"/>
    </row>
    <row r="2422" s="131" customFormat="1" ht="12.75">
      <c r="C2422" s="134"/>
    </row>
    <row r="2423" s="131" customFormat="1" ht="12.75">
      <c r="C2423" s="134"/>
    </row>
    <row r="2424" s="131" customFormat="1" ht="12.75">
      <c r="C2424" s="134"/>
    </row>
    <row r="2425" s="131" customFormat="1" ht="12.75">
      <c r="C2425" s="134"/>
    </row>
    <row r="2426" s="131" customFormat="1" ht="12.75">
      <c r="C2426" s="134"/>
    </row>
    <row r="2427" s="131" customFormat="1" ht="12.75">
      <c r="C2427" s="134"/>
    </row>
    <row r="2428" s="131" customFormat="1" ht="12.75">
      <c r="C2428" s="134"/>
    </row>
    <row r="2429" s="131" customFormat="1" ht="12.75">
      <c r="C2429" s="134"/>
    </row>
    <row r="2430" s="131" customFormat="1" ht="12.75">
      <c r="C2430" s="134"/>
    </row>
    <row r="2431" s="131" customFormat="1" ht="12.75">
      <c r="C2431" s="134"/>
    </row>
    <row r="2432" s="131" customFormat="1" ht="12.75">
      <c r="C2432" s="134"/>
    </row>
    <row r="2433" s="131" customFormat="1" ht="12.75">
      <c r="C2433" s="134"/>
    </row>
    <row r="2434" s="131" customFormat="1" ht="12.75">
      <c r="C2434" s="134"/>
    </row>
    <row r="2435" s="131" customFormat="1" ht="12.75">
      <c r="C2435" s="134"/>
    </row>
    <row r="2436" s="131" customFormat="1" ht="12.75">
      <c r="C2436" s="134"/>
    </row>
    <row r="2437" s="131" customFormat="1" ht="12.75">
      <c r="C2437" s="134"/>
    </row>
    <row r="2438" s="131" customFormat="1" ht="12.75">
      <c r="C2438" s="134"/>
    </row>
    <row r="2439" s="131" customFormat="1" ht="12.75">
      <c r="C2439" s="134"/>
    </row>
    <row r="2440" s="131" customFormat="1" ht="12.75">
      <c r="C2440" s="134"/>
    </row>
    <row r="2441" s="131" customFormat="1" ht="12.75">
      <c r="C2441" s="134"/>
    </row>
    <row r="2442" s="131" customFormat="1" ht="12.75">
      <c r="C2442" s="134"/>
    </row>
    <row r="2443" s="131" customFormat="1" ht="12.75">
      <c r="C2443" s="134"/>
    </row>
    <row r="2444" s="131" customFormat="1" ht="12.75">
      <c r="C2444" s="134"/>
    </row>
    <row r="2445" s="131" customFormat="1" ht="12.75">
      <c r="C2445" s="134"/>
    </row>
    <row r="2446" s="131" customFormat="1" ht="12.75">
      <c r="C2446" s="134"/>
    </row>
    <row r="2447" s="131" customFormat="1" ht="12.75">
      <c r="C2447" s="134"/>
    </row>
    <row r="2448" s="131" customFormat="1" ht="12.75">
      <c r="C2448" s="134"/>
    </row>
    <row r="2449" s="131" customFormat="1" ht="12.75">
      <c r="C2449" s="134"/>
    </row>
    <row r="2450" s="131" customFormat="1" ht="12.75">
      <c r="C2450" s="134"/>
    </row>
    <row r="2451" s="131" customFormat="1" ht="12.75">
      <c r="C2451" s="134"/>
    </row>
    <row r="2452" s="131" customFormat="1" ht="12.75">
      <c r="C2452" s="134"/>
    </row>
    <row r="2453" s="131" customFormat="1" ht="12.75">
      <c r="C2453" s="134"/>
    </row>
    <row r="2454" s="131" customFormat="1" ht="12.75">
      <c r="C2454" s="134"/>
    </row>
    <row r="2455" s="131" customFormat="1" ht="12.75">
      <c r="C2455" s="134"/>
    </row>
    <row r="2456" s="131" customFormat="1" ht="12.75">
      <c r="C2456" s="134"/>
    </row>
    <row r="2457" s="131" customFormat="1" ht="12.75">
      <c r="C2457" s="134"/>
    </row>
    <row r="2458" s="131" customFormat="1" ht="12.75">
      <c r="C2458" s="134"/>
    </row>
    <row r="2459" s="131" customFormat="1" ht="12.75">
      <c r="C2459" s="134"/>
    </row>
    <row r="2460" s="131" customFormat="1" ht="12.75">
      <c r="C2460" s="134"/>
    </row>
    <row r="2461" s="131" customFormat="1" ht="12.75">
      <c r="C2461" s="134"/>
    </row>
    <row r="2462" s="131" customFormat="1" ht="12.75">
      <c r="C2462" s="134"/>
    </row>
    <row r="2463" s="131" customFormat="1" ht="12.75">
      <c r="C2463" s="134"/>
    </row>
    <row r="2464" s="131" customFormat="1" ht="12.75">
      <c r="C2464" s="134"/>
    </row>
    <row r="2465" s="131" customFormat="1" ht="12.75">
      <c r="C2465" s="134"/>
    </row>
    <row r="2466" s="131" customFormat="1" ht="12.75">
      <c r="C2466" s="134"/>
    </row>
    <row r="2467" s="131" customFormat="1" ht="12.75">
      <c r="C2467" s="134"/>
    </row>
    <row r="2468" s="131" customFormat="1" ht="12.75">
      <c r="C2468" s="134"/>
    </row>
    <row r="2469" s="131" customFormat="1" ht="12.75">
      <c r="C2469" s="134"/>
    </row>
    <row r="2470" s="131" customFormat="1" ht="12.75">
      <c r="C2470" s="134"/>
    </row>
    <row r="2471" s="131" customFormat="1" ht="12.75">
      <c r="C2471" s="134"/>
    </row>
    <row r="2472" s="131" customFormat="1" ht="12.75">
      <c r="C2472" s="134"/>
    </row>
    <row r="2473" s="131" customFormat="1" ht="12.75">
      <c r="C2473" s="134"/>
    </row>
    <row r="2474" s="131" customFormat="1" ht="12.75">
      <c r="C2474" s="134"/>
    </row>
    <row r="2475" s="131" customFormat="1" ht="12.75">
      <c r="C2475" s="134"/>
    </row>
    <row r="2476" s="131" customFormat="1" ht="12.75">
      <c r="C2476" s="134"/>
    </row>
    <row r="2477" s="131" customFormat="1" ht="12.75">
      <c r="C2477" s="134"/>
    </row>
    <row r="2478" s="131" customFormat="1" ht="12.75">
      <c r="C2478" s="134"/>
    </row>
    <row r="2479" s="131" customFormat="1" ht="12.75">
      <c r="C2479" s="134"/>
    </row>
    <row r="2480" s="131" customFormat="1" ht="12.75">
      <c r="C2480" s="134"/>
    </row>
    <row r="2481" s="131" customFormat="1" ht="12.75">
      <c r="C2481" s="134"/>
    </row>
    <row r="2482" s="131" customFormat="1" ht="12.75">
      <c r="C2482" s="134"/>
    </row>
    <row r="2483" s="131" customFormat="1" ht="12.75">
      <c r="C2483" s="134"/>
    </row>
    <row r="2484" s="131" customFormat="1" ht="12.75">
      <c r="C2484" s="134"/>
    </row>
    <row r="2485" s="131" customFormat="1" ht="12.75">
      <c r="C2485" s="134"/>
    </row>
    <row r="2486" s="131" customFormat="1" ht="12.75">
      <c r="C2486" s="134"/>
    </row>
    <row r="2487" s="131" customFormat="1" ht="12.75">
      <c r="C2487" s="134"/>
    </row>
    <row r="2488" s="131" customFormat="1" ht="12.75">
      <c r="C2488" s="134"/>
    </row>
    <row r="2489" s="131" customFormat="1" ht="12.75">
      <c r="C2489" s="134"/>
    </row>
    <row r="2490" s="131" customFormat="1" ht="12.75">
      <c r="C2490" s="134"/>
    </row>
    <row r="2491" s="131" customFormat="1" ht="12.75">
      <c r="C2491" s="134"/>
    </row>
    <row r="2492" s="131" customFormat="1" ht="12.75">
      <c r="C2492" s="134"/>
    </row>
    <row r="2493" s="131" customFormat="1" ht="12.75">
      <c r="C2493" s="134"/>
    </row>
    <row r="2494" s="131" customFormat="1" ht="12.75">
      <c r="C2494" s="134"/>
    </row>
    <row r="2495" s="131" customFormat="1" ht="12.75">
      <c r="C2495" s="134"/>
    </row>
    <row r="2496" s="131" customFormat="1" ht="12.75">
      <c r="C2496" s="134"/>
    </row>
    <row r="2497" s="131" customFormat="1" ht="12.75">
      <c r="C2497" s="134"/>
    </row>
    <row r="2498" s="131" customFormat="1" ht="12.75">
      <c r="C2498" s="134"/>
    </row>
    <row r="2499" s="131" customFormat="1" ht="12.75">
      <c r="C2499" s="134"/>
    </row>
    <row r="2500" s="131" customFormat="1" ht="12.75">
      <c r="C2500" s="134"/>
    </row>
    <row r="2501" s="131" customFormat="1" ht="12.75">
      <c r="C2501" s="134"/>
    </row>
    <row r="2502" s="131" customFormat="1" ht="12.75">
      <c r="C2502" s="134"/>
    </row>
    <row r="2503" s="131" customFormat="1" ht="12.75">
      <c r="C2503" s="134"/>
    </row>
    <row r="2504" s="131" customFormat="1" ht="12.75">
      <c r="C2504" s="134"/>
    </row>
    <row r="2505" s="131" customFormat="1" ht="12.75">
      <c r="C2505" s="134"/>
    </row>
    <row r="2506" s="131" customFormat="1" ht="12.75">
      <c r="C2506" s="134"/>
    </row>
    <row r="2507" s="131" customFormat="1" ht="12.75">
      <c r="C2507" s="134"/>
    </row>
    <row r="2508" s="131" customFormat="1" ht="12.75">
      <c r="C2508" s="134"/>
    </row>
    <row r="2509" s="131" customFormat="1" ht="12.75">
      <c r="C2509" s="134"/>
    </row>
    <row r="2510" s="131" customFormat="1" ht="12.75">
      <c r="C2510" s="134"/>
    </row>
    <row r="2511" s="131" customFormat="1" ht="12.75">
      <c r="C2511" s="134"/>
    </row>
    <row r="2512" s="131" customFormat="1" ht="12.75">
      <c r="C2512" s="134"/>
    </row>
    <row r="2513" s="131" customFormat="1" ht="12.75">
      <c r="C2513" s="134"/>
    </row>
    <row r="2514" s="131" customFormat="1" ht="12.75">
      <c r="C2514" s="134"/>
    </row>
    <row r="2515" s="131" customFormat="1" ht="12.75">
      <c r="C2515" s="134"/>
    </row>
    <row r="2516" s="131" customFormat="1" ht="12.75">
      <c r="C2516" s="134"/>
    </row>
    <row r="2517" s="131" customFormat="1" ht="12.75">
      <c r="C2517" s="134"/>
    </row>
    <row r="2518" s="131" customFormat="1" ht="12.75">
      <c r="C2518" s="134"/>
    </row>
    <row r="2519" s="131" customFormat="1" ht="12.75">
      <c r="C2519" s="134"/>
    </row>
    <row r="2520" s="131" customFormat="1" ht="12.75">
      <c r="C2520" s="134"/>
    </row>
    <row r="2521" s="131" customFormat="1" ht="12.75">
      <c r="C2521" s="134"/>
    </row>
    <row r="2522" s="131" customFormat="1" ht="12.75">
      <c r="C2522" s="134"/>
    </row>
    <row r="2523" s="131" customFormat="1" ht="12.75">
      <c r="C2523" s="134"/>
    </row>
    <row r="2524" s="131" customFormat="1" ht="12.75">
      <c r="C2524" s="134"/>
    </row>
    <row r="2525" s="131" customFormat="1" ht="12.75">
      <c r="C2525" s="134"/>
    </row>
    <row r="2526" s="131" customFormat="1" ht="12.75">
      <c r="C2526" s="134"/>
    </row>
    <row r="2527" s="131" customFormat="1" ht="12.75">
      <c r="C2527" s="134"/>
    </row>
    <row r="2528" s="131" customFormat="1" ht="12.75">
      <c r="C2528" s="134"/>
    </row>
    <row r="2529" s="131" customFormat="1" ht="12.75">
      <c r="C2529" s="134"/>
    </row>
    <row r="2530" s="131" customFormat="1" ht="12.75">
      <c r="C2530" s="134"/>
    </row>
    <row r="2531" s="131" customFormat="1" ht="12.75">
      <c r="C2531" s="134"/>
    </row>
    <row r="2532" s="131" customFormat="1" ht="12.75">
      <c r="C2532" s="134"/>
    </row>
    <row r="2533" s="131" customFormat="1" ht="12.75">
      <c r="C2533" s="134"/>
    </row>
    <row r="2534" s="131" customFormat="1" ht="12.75">
      <c r="C2534" s="134"/>
    </row>
    <row r="2535" s="131" customFormat="1" ht="12.75">
      <c r="C2535" s="134"/>
    </row>
    <row r="2536" s="131" customFormat="1" ht="12.75">
      <c r="C2536" s="134"/>
    </row>
    <row r="2537" s="131" customFormat="1" ht="12.75">
      <c r="C2537" s="134"/>
    </row>
    <row r="2538" s="131" customFormat="1" ht="12.75">
      <c r="C2538" s="134"/>
    </row>
    <row r="2539" s="131" customFormat="1" ht="12.75">
      <c r="C2539" s="134"/>
    </row>
    <row r="2540" s="131" customFormat="1" ht="12.75">
      <c r="C2540" s="134"/>
    </row>
    <row r="2541" s="131" customFormat="1" ht="12.75">
      <c r="C2541" s="134"/>
    </row>
    <row r="2542" s="131" customFormat="1" ht="12.75">
      <c r="C2542" s="134"/>
    </row>
    <row r="2543" s="131" customFormat="1" ht="12.75">
      <c r="C2543" s="134"/>
    </row>
    <row r="2544" s="131" customFormat="1" ht="12.75">
      <c r="C2544" s="134"/>
    </row>
    <row r="2545" s="131" customFormat="1" ht="12.75">
      <c r="C2545" s="134"/>
    </row>
    <row r="2546" s="131" customFormat="1" ht="12.75">
      <c r="C2546" s="134"/>
    </row>
    <row r="2547" s="131" customFormat="1" ht="12.75">
      <c r="C2547" s="134"/>
    </row>
    <row r="2548" s="131" customFormat="1" ht="12.75">
      <c r="C2548" s="134"/>
    </row>
    <row r="2549" s="131" customFormat="1" ht="12.75">
      <c r="C2549" s="134"/>
    </row>
    <row r="2550" s="131" customFormat="1" ht="12.75">
      <c r="C2550" s="134"/>
    </row>
    <row r="2551" s="131" customFormat="1" ht="12.75">
      <c r="C2551" s="134"/>
    </row>
    <row r="2552" s="131" customFormat="1" ht="12.75">
      <c r="C2552" s="134"/>
    </row>
    <row r="2553" s="131" customFormat="1" ht="12.75">
      <c r="C2553" s="134"/>
    </row>
    <row r="2554" s="131" customFormat="1" ht="12.75">
      <c r="C2554" s="134"/>
    </row>
    <row r="2555" s="131" customFormat="1" ht="12.75">
      <c r="C2555" s="134"/>
    </row>
    <row r="2556" s="131" customFormat="1" ht="12.75">
      <c r="C2556" s="134"/>
    </row>
    <row r="2557" s="131" customFormat="1" ht="12.75">
      <c r="C2557" s="134"/>
    </row>
    <row r="2558" s="131" customFormat="1" ht="12.75">
      <c r="C2558" s="134"/>
    </row>
    <row r="2559" s="131" customFormat="1" ht="12.75">
      <c r="C2559" s="134"/>
    </row>
    <row r="2560" s="131" customFormat="1" ht="12.75">
      <c r="C2560" s="134"/>
    </row>
    <row r="2561" s="131" customFormat="1" ht="12.75">
      <c r="C2561" s="134"/>
    </row>
    <row r="2562" s="131" customFormat="1" ht="12.75">
      <c r="C2562" s="134"/>
    </row>
    <row r="2563" s="131" customFormat="1" ht="12.75">
      <c r="C2563" s="134"/>
    </row>
    <row r="2564" s="131" customFormat="1" ht="12.75">
      <c r="C2564" s="134"/>
    </row>
    <row r="2565" s="131" customFormat="1" ht="12.75">
      <c r="C2565" s="134"/>
    </row>
    <row r="2566" s="131" customFormat="1" ht="12.75">
      <c r="C2566" s="134"/>
    </row>
    <row r="2567" s="131" customFormat="1" ht="12.75">
      <c r="C2567" s="134"/>
    </row>
    <row r="2568" s="131" customFormat="1" ht="12.75">
      <c r="C2568" s="134"/>
    </row>
    <row r="2569" s="131" customFormat="1" ht="12.75">
      <c r="C2569" s="134"/>
    </row>
    <row r="2570" s="131" customFormat="1" ht="12.75">
      <c r="C2570" s="134"/>
    </row>
    <row r="2571" s="131" customFormat="1" ht="12.75">
      <c r="C2571" s="134"/>
    </row>
    <row r="2572" s="131" customFormat="1" ht="12.75">
      <c r="C2572" s="134"/>
    </row>
    <row r="2573" s="131" customFormat="1" ht="12.75">
      <c r="C2573" s="134"/>
    </row>
    <row r="2574" s="131" customFormat="1" ht="12.75">
      <c r="C2574" s="134"/>
    </row>
    <row r="2575" s="131" customFormat="1" ht="12.75">
      <c r="C2575" s="134"/>
    </row>
    <row r="2576" s="131" customFormat="1" ht="12.75">
      <c r="C2576" s="134"/>
    </row>
    <row r="2577" s="131" customFormat="1" ht="12.75">
      <c r="C2577" s="134"/>
    </row>
    <row r="2578" s="131" customFormat="1" ht="12.75">
      <c r="C2578" s="134"/>
    </row>
    <row r="2579" s="131" customFormat="1" ht="12.75">
      <c r="C2579" s="134"/>
    </row>
    <row r="2580" s="131" customFormat="1" ht="12.75">
      <c r="C2580" s="134"/>
    </row>
    <row r="2581" s="131" customFormat="1" ht="12.75">
      <c r="C2581" s="134"/>
    </row>
    <row r="2582" s="131" customFormat="1" ht="12.75">
      <c r="C2582" s="134"/>
    </row>
    <row r="2583" s="131" customFormat="1" ht="12.75">
      <c r="C2583" s="134"/>
    </row>
    <row r="2584" s="131" customFormat="1" ht="12.75">
      <c r="C2584" s="134"/>
    </row>
    <row r="2585" s="131" customFormat="1" ht="12.75">
      <c r="C2585" s="134"/>
    </row>
    <row r="2586" s="131" customFormat="1" ht="12.75">
      <c r="C2586" s="134"/>
    </row>
    <row r="2587" s="131" customFormat="1" ht="12.75">
      <c r="C2587" s="134"/>
    </row>
    <row r="2588" s="131" customFormat="1" ht="12.75">
      <c r="C2588" s="134"/>
    </row>
    <row r="2589" s="131" customFormat="1" ht="12.75">
      <c r="C2589" s="134"/>
    </row>
    <row r="2590" s="131" customFormat="1" ht="12.75">
      <c r="C2590" s="134"/>
    </row>
    <row r="2591" s="131" customFormat="1" ht="12.75">
      <c r="C2591" s="134"/>
    </row>
    <row r="2592" s="131" customFormat="1" ht="12.75">
      <c r="C2592" s="134"/>
    </row>
    <row r="2593" s="131" customFormat="1" ht="12.75">
      <c r="C2593" s="134"/>
    </row>
    <row r="2594" s="131" customFormat="1" ht="12.75">
      <c r="C2594" s="134"/>
    </row>
    <row r="2595" s="131" customFormat="1" ht="12.75">
      <c r="C2595" s="134"/>
    </row>
    <row r="2596" s="131" customFormat="1" ht="12.75">
      <c r="C2596" s="134"/>
    </row>
    <row r="2597" s="131" customFormat="1" ht="12.75">
      <c r="C2597" s="134"/>
    </row>
    <row r="2598" s="131" customFormat="1" ht="12.75">
      <c r="C2598" s="134"/>
    </row>
    <row r="2599" s="131" customFormat="1" ht="12.75">
      <c r="C2599" s="134"/>
    </row>
    <row r="2600" s="131" customFormat="1" ht="12.75">
      <c r="C2600" s="134"/>
    </row>
    <row r="2601" s="131" customFormat="1" ht="12.75">
      <c r="C2601" s="134"/>
    </row>
    <row r="2602" s="131" customFormat="1" ht="12.75">
      <c r="C2602" s="134"/>
    </row>
    <row r="2603" s="131" customFormat="1" ht="12.75">
      <c r="C2603" s="134"/>
    </row>
    <row r="2604" s="131" customFormat="1" ht="12.75">
      <c r="C2604" s="134"/>
    </row>
    <row r="2605" s="131" customFormat="1" ht="12.75">
      <c r="C2605" s="134"/>
    </row>
    <row r="2606" s="131" customFormat="1" ht="12.75">
      <c r="C2606" s="134"/>
    </row>
    <row r="2607" s="131" customFormat="1" ht="12.75">
      <c r="C2607" s="134"/>
    </row>
    <row r="2608" s="131" customFormat="1" ht="12.75">
      <c r="C2608" s="134"/>
    </row>
    <row r="2609" s="131" customFormat="1" ht="12.75">
      <c r="C2609" s="134"/>
    </row>
    <row r="2610" s="131" customFormat="1" ht="12.75">
      <c r="C2610" s="134"/>
    </row>
    <row r="2611" s="131" customFormat="1" ht="12.75">
      <c r="C2611" s="134"/>
    </row>
    <row r="2612" s="131" customFormat="1" ht="12.75">
      <c r="C2612" s="134"/>
    </row>
    <row r="2613" s="131" customFormat="1" ht="12.75">
      <c r="C2613" s="134"/>
    </row>
    <row r="2614" s="131" customFormat="1" ht="12.75">
      <c r="C2614" s="134"/>
    </row>
    <row r="2615" s="131" customFormat="1" ht="12.75">
      <c r="C2615" s="134"/>
    </row>
    <row r="2616" s="131" customFormat="1" ht="12.75">
      <c r="C2616" s="134"/>
    </row>
    <row r="2617" s="131" customFormat="1" ht="12.75">
      <c r="C2617" s="134"/>
    </row>
    <row r="2618" s="131" customFormat="1" ht="12.75">
      <c r="C2618" s="134"/>
    </row>
    <row r="2619" s="131" customFormat="1" ht="12.75">
      <c r="C2619" s="134"/>
    </row>
    <row r="2620" s="131" customFormat="1" ht="12.75">
      <c r="C2620" s="134"/>
    </row>
    <row r="2621" s="131" customFormat="1" ht="12.75">
      <c r="C2621" s="134"/>
    </row>
    <row r="2622" s="131" customFormat="1" ht="12.75">
      <c r="C2622" s="134"/>
    </row>
    <row r="2623" s="131" customFormat="1" ht="12.75">
      <c r="C2623" s="134"/>
    </row>
    <row r="2624" s="131" customFormat="1" ht="12.75">
      <c r="C2624" s="134"/>
    </row>
    <row r="2625" s="131" customFormat="1" ht="12.75">
      <c r="C2625" s="134"/>
    </row>
    <row r="2626" s="131" customFormat="1" ht="12.75">
      <c r="C2626" s="134"/>
    </row>
    <row r="2627" s="131" customFormat="1" ht="12.75">
      <c r="C2627" s="134"/>
    </row>
    <row r="2628" s="131" customFormat="1" ht="12.75">
      <c r="C2628" s="134"/>
    </row>
    <row r="2629" s="131" customFormat="1" ht="12.75">
      <c r="C2629" s="134"/>
    </row>
    <row r="2630" s="131" customFormat="1" ht="12.75">
      <c r="C2630" s="134"/>
    </row>
    <row r="2631" s="131" customFormat="1" ht="12.75">
      <c r="C2631" s="134"/>
    </row>
    <row r="2632" s="131" customFormat="1" ht="12.75">
      <c r="C2632" s="134"/>
    </row>
    <row r="2633" s="131" customFormat="1" ht="12.75">
      <c r="C2633" s="134"/>
    </row>
    <row r="2634" s="131" customFormat="1" ht="12.75">
      <c r="C2634" s="134"/>
    </row>
    <row r="2635" s="131" customFormat="1" ht="12.75">
      <c r="C2635" s="134"/>
    </row>
    <row r="2636" s="131" customFormat="1" ht="12.75">
      <c r="C2636" s="134"/>
    </row>
    <row r="2637" s="131" customFormat="1" ht="12.75">
      <c r="C2637" s="134"/>
    </row>
    <row r="2638" s="131" customFormat="1" ht="12.75">
      <c r="C2638" s="134"/>
    </row>
    <row r="2639" s="131" customFormat="1" ht="12.75">
      <c r="C2639" s="134"/>
    </row>
    <row r="2640" s="131" customFormat="1" ht="12.75">
      <c r="C2640" s="134"/>
    </row>
    <row r="2641" s="131" customFormat="1" ht="12.75">
      <c r="C2641" s="134"/>
    </row>
    <row r="2642" s="131" customFormat="1" ht="12.75">
      <c r="C2642" s="134"/>
    </row>
    <row r="2643" s="131" customFormat="1" ht="12.75">
      <c r="C2643" s="134"/>
    </row>
    <row r="2644" s="131" customFormat="1" ht="12.75">
      <c r="C2644" s="134"/>
    </row>
    <row r="2645" s="131" customFormat="1" ht="12.75">
      <c r="C2645" s="134"/>
    </row>
    <row r="2646" s="131" customFormat="1" ht="12.75">
      <c r="C2646" s="134"/>
    </row>
    <row r="2647" s="131" customFormat="1" ht="12.75">
      <c r="C2647" s="134"/>
    </row>
    <row r="2648" s="131" customFormat="1" ht="12.75">
      <c r="C2648" s="134"/>
    </row>
    <row r="2649" s="131" customFormat="1" ht="12.75">
      <c r="C2649" s="134"/>
    </row>
    <row r="2650" s="131" customFormat="1" ht="12.75">
      <c r="C2650" s="134"/>
    </row>
    <row r="2651" s="131" customFormat="1" ht="12.75">
      <c r="C2651" s="134"/>
    </row>
    <row r="2652" s="131" customFormat="1" ht="12.75">
      <c r="C2652" s="134"/>
    </row>
    <row r="2653" s="131" customFormat="1" ht="12.75">
      <c r="C2653" s="134"/>
    </row>
    <row r="2654" s="131" customFormat="1" ht="12.75">
      <c r="C2654" s="134"/>
    </row>
    <row r="2655" s="131" customFormat="1" ht="12.75">
      <c r="C2655" s="134"/>
    </row>
    <row r="2656" s="131" customFormat="1" ht="12.75">
      <c r="C2656" s="134"/>
    </row>
    <row r="2657" s="131" customFormat="1" ht="12.75">
      <c r="C2657" s="134"/>
    </row>
    <row r="2658" s="131" customFormat="1" ht="12.75">
      <c r="C2658" s="134"/>
    </row>
    <row r="2659" s="131" customFormat="1" ht="12.75">
      <c r="C2659" s="134"/>
    </row>
    <row r="2660" s="131" customFormat="1" ht="12.75">
      <c r="C2660" s="134"/>
    </row>
    <row r="2661" s="131" customFormat="1" ht="12.75">
      <c r="C2661" s="134"/>
    </row>
    <row r="2662" s="131" customFormat="1" ht="12.75">
      <c r="C2662" s="134"/>
    </row>
    <row r="2663" s="131" customFormat="1" ht="12.75">
      <c r="C2663" s="134"/>
    </row>
    <row r="2664" s="131" customFormat="1" ht="12.75">
      <c r="C2664" s="134"/>
    </row>
    <row r="2665" s="131" customFormat="1" ht="12.75">
      <c r="C2665" s="134"/>
    </row>
    <row r="2666" s="131" customFormat="1" ht="12.75">
      <c r="C2666" s="134"/>
    </row>
    <row r="2667" s="131" customFormat="1" ht="12.75">
      <c r="C2667" s="134"/>
    </row>
    <row r="2668" s="131" customFormat="1" ht="12.75">
      <c r="C2668" s="134"/>
    </row>
    <row r="2669" s="131" customFormat="1" ht="12.75">
      <c r="C2669" s="134"/>
    </row>
    <row r="2670" s="131" customFormat="1" ht="12.75">
      <c r="C2670" s="134"/>
    </row>
    <row r="2671" s="131" customFormat="1" ht="12.75">
      <c r="C2671" s="134"/>
    </row>
    <row r="2672" s="131" customFormat="1" ht="12.75">
      <c r="C2672" s="134"/>
    </row>
    <row r="2673" s="131" customFormat="1" ht="12.75">
      <c r="C2673" s="134"/>
    </row>
    <row r="2674" s="131" customFormat="1" ht="12.75">
      <c r="C2674" s="134"/>
    </row>
    <row r="2675" s="131" customFormat="1" ht="12.75">
      <c r="C2675" s="134"/>
    </row>
    <row r="2676" s="131" customFormat="1" ht="12.75">
      <c r="C2676" s="134"/>
    </row>
    <row r="2677" s="131" customFormat="1" ht="12.75">
      <c r="C2677" s="134"/>
    </row>
    <row r="2678" s="131" customFormat="1" ht="12.75">
      <c r="C2678" s="134"/>
    </row>
    <row r="2679" s="131" customFormat="1" ht="12.75">
      <c r="C2679" s="134"/>
    </row>
    <row r="2680" s="131" customFormat="1" ht="12.75">
      <c r="C2680" s="134"/>
    </row>
    <row r="2681" s="131" customFormat="1" ht="12.75">
      <c r="C2681" s="134"/>
    </row>
    <row r="2682" s="131" customFormat="1" ht="12.75">
      <c r="C2682" s="134"/>
    </row>
    <row r="2683" s="131" customFormat="1" ht="12.75">
      <c r="C2683" s="134"/>
    </row>
    <row r="2684" s="131" customFormat="1" ht="12.75">
      <c r="C2684" s="134"/>
    </row>
    <row r="2685" s="131" customFormat="1" ht="12.75">
      <c r="C2685" s="134"/>
    </row>
    <row r="2686" s="131" customFormat="1" ht="12.75">
      <c r="C2686" s="134"/>
    </row>
    <row r="2687" s="131" customFormat="1" ht="12.75">
      <c r="C2687" s="134"/>
    </row>
    <row r="2688" s="131" customFormat="1" ht="12.75">
      <c r="C2688" s="134"/>
    </row>
    <row r="2689" s="131" customFormat="1" ht="12.75">
      <c r="C2689" s="134"/>
    </row>
    <row r="2690" s="131" customFormat="1" ht="12.75">
      <c r="C2690" s="134"/>
    </row>
    <row r="2691" s="131" customFormat="1" ht="12.75">
      <c r="C2691" s="134"/>
    </row>
    <row r="2692" s="131" customFormat="1" ht="12.75">
      <c r="C2692" s="134"/>
    </row>
    <row r="2693" s="131" customFormat="1" ht="12.75">
      <c r="C2693" s="134"/>
    </row>
    <row r="2694" s="131" customFormat="1" ht="12.75">
      <c r="C2694" s="134"/>
    </row>
    <row r="2695" s="131" customFormat="1" ht="12.75">
      <c r="C2695" s="134"/>
    </row>
    <row r="2696" s="131" customFormat="1" ht="12.75">
      <c r="C2696" s="134"/>
    </row>
    <row r="2697" s="131" customFormat="1" ht="12.75">
      <c r="C2697" s="134"/>
    </row>
    <row r="2698" s="131" customFormat="1" ht="12.75">
      <c r="C2698" s="134"/>
    </row>
    <row r="2699" s="131" customFormat="1" ht="12.75">
      <c r="C2699" s="134"/>
    </row>
    <row r="2700" s="131" customFormat="1" ht="12.75">
      <c r="C2700" s="134"/>
    </row>
    <row r="2701" s="131" customFormat="1" ht="12.75">
      <c r="C2701" s="134"/>
    </row>
    <row r="2702" s="131" customFormat="1" ht="12.75">
      <c r="C2702" s="134"/>
    </row>
    <row r="2703" s="131" customFormat="1" ht="12.75">
      <c r="C2703" s="134"/>
    </row>
    <row r="2704" s="131" customFormat="1" ht="12.75">
      <c r="C2704" s="134"/>
    </row>
    <row r="2705" s="131" customFormat="1" ht="12.75">
      <c r="C2705" s="134"/>
    </row>
    <row r="2706" s="131" customFormat="1" ht="12.75">
      <c r="C2706" s="134"/>
    </row>
    <row r="2707" s="131" customFormat="1" ht="12.75">
      <c r="C2707" s="134"/>
    </row>
    <row r="2708" s="131" customFormat="1" ht="12.75">
      <c r="C2708" s="134"/>
    </row>
    <row r="2709" s="131" customFormat="1" ht="12.75">
      <c r="C2709" s="134"/>
    </row>
    <row r="2710" s="131" customFormat="1" ht="12.75">
      <c r="C2710" s="134"/>
    </row>
    <row r="2711" s="131" customFormat="1" ht="12.75">
      <c r="C2711" s="134"/>
    </row>
    <row r="2712" s="131" customFormat="1" ht="12.75">
      <c r="C2712" s="134"/>
    </row>
    <row r="2713" s="131" customFormat="1" ht="12.75">
      <c r="C2713" s="134"/>
    </row>
    <row r="2714" s="131" customFormat="1" ht="12.75">
      <c r="C2714" s="134"/>
    </row>
    <row r="2715" s="131" customFormat="1" ht="12.75">
      <c r="C2715" s="134"/>
    </row>
    <row r="2716" s="131" customFormat="1" ht="12.75">
      <c r="C2716" s="134"/>
    </row>
    <row r="2717" s="131" customFormat="1" ht="12.75">
      <c r="C2717" s="134"/>
    </row>
    <row r="2718" s="131" customFormat="1" ht="12.75">
      <c r="C2718" s="134"/>
    </row>
    <row r="2719" s="131" customFormat="1" ht="12.75">
      <c r="C2719" s="134"/>
    </row>
    <row r="2720" s="131" customFormat="1" ht="12.75">
      <c r="C2720" s="134"/>
    </row>
    <row r="2721" s="131" customFormat="1" ht="12.75">
      <c r="C2721" s="134"/>
    </row>
    <row r="2722" s="131" customFormat="1" ht="12.75">
      <c r="C2722" s="134"/>
    </row>
    <row r="2723" s="131" customFormat="1" ht="12.75">
      <c r="C2723" s="134"/>
    </row>
    <row r="2724" s="131" customFormat="1" ht="12.75">
      <c r="C2724" s="134"/>
    </row>
    <row r="2725" s="131" customFormat="1" ht="12.75">
      <c r="C2725" s="134"/>
    </row>
    <row r="2726" s="131" customFormat="1" ht="12.75">
      <c r="C2726" s="134"/>
    </row>
    <row r="2727" s="131" customFormat="1" ht="12.75">
      <c r="C2727" s="134"/>
    </row>
    <row r="2728" s="131" customFormat="1" ht="12.75">
      <c r="C2728" s="134"/>
    </row>
    <row r="2729" s="131" customFormat="1" ht="12.75">
      <c r="C2729" s="134"/>
    </row>
    <row r="2730" s="131" customFormat="1" ht="12.75">
      <c r="C2730" s="134"/>
    </row>
    <row r="2731" s="131" customFormat="1" ht="12.75">
      <c r="C2731" s="134"/>
    </row>
    <row r="2732" s="131" customFormat="1" ht="12.75">
      <c r="C2732" s="134"/>
    </row>
    <row r="2733" s="131" customFormat="1" ht="12.75">
      <c r="C2733" s="134"/>
    </row>
    <row r="2734" s="131" customFormat="1" ht="12.75">
      <c r="C2734" s="134"/>
    </row>
    <row r="2735" s="131" customFormat="1" ht="12.75">
      <c r="C2735" s="134"/>
    </row>
    <row r="2736" s="131" customFormat="1" ht="12.75">
      <c r="C2736" s="134"/>
    </row>
    <row r="2737" s="131" customFormat="1" ht="12.75">
      <c r="C2737" s="134"/>
    </row>
    <row r="2738" s="131" customFormat="1" ht="12.75">
      <c r="C2738" s="134"/>
    </row>
    <row r="2739" s="131" customFormat="1" ht="12.75">
      <c r="C2739" s="134"/>
    </row>
    <row r="2740" s="131" customFormat="1" ht="12.75">
      <c r="C2740" s="134"/>
    </row>
    <row r="2741" s="131" customFormat="1" ht="12.75">
      <c r="C2741" s="134"/>
    </row>
    <row r="2742" s="131" customFormat="1" ht="12.75">
      <c r="C2742" s="134"/>
    </row>
    <row r="2743" s="131" customFormat="1" ht="12.75">
      <c r="C2743" s="134"/>
    </row>
    <row r="2744" s="131" customFormat="1" ht="12.75">
      <c r="C2744" s="134"/>
    </row>
    <row r="2745" s="131" customFormat="1" ht="12.75">
      <c r="C2745" s="134"/>
    </row>
    <row r="2746" s="131" customFormat="1" ht="12.75">
      <c r="C2746" s="134"/>
    </row>
    <row r="2747" s="131" customFormat="1" ht="12.75">
      <c r="C2747" s="134"/>
    </row>
    <row r="2748" s="131" customFormat="1" ht="12.75">
      <c r="C2748" s="134"/>
    </row>
    <row r="2749" s="131" customFormat="1" ht="12.75">
      <c r="C2749" s="134"/>
    </row>
    <row r="2750" s="131" customFormat="1" ht="12.75">
      <c r="C2750" s="134"/>
    </row>
    <row r="2751" s="131" customFormat="1" ht="12.75">
      <c r="C2751" s="134"/>
    </row>
    <row r="2752" s="131" customFormat="1" ht="12.75">
      <c r="C2752" s="134"/>
    </row>
    <row r="2753" s="131" customFormat="1" ht="12.75">
      <c r="C2753" s="134"/>
    </row>
    <row r="2754" s="131" customFormat="1" ht="12.75">
      <c r="C2754" s="134"/>
    </row>
    <row r="2755" s="131" customFormat="1" ht="12.75">
      <c r="C2755" s="134"/>
    </row>
    <row r="2756" s="131" customFormat="1" ht="12.75">
      <c r="C2756" s="134"/>
    </row>
    <row r="2757" s="131" customFormat="1" ht="12.75">
      <c r="C2757" s="134"/>
    </row>
    <row r="2758" s="131" customFormat="1" ht="12.75">
      <c r="C2758" s="134"/>
    </row>
    <row r="2759" s="131" customFormat="1" ht="12.75">
      <c r="C2759" s="134"/>
    </row>
    <row r="2760" s="131" customFormat="1" ht="12.75">
      <c r="C2760" s="134"/>
    </row>
    <row r="2761" s="131" customFormat="1" ht="12.75">
      <c r="C2761" s="134"/>
    </row>
    <row r="2762" s="131" customFormat="1" ht="12.75">
      <c r="C2762" s="134"/>
    </row>
    <row r="2763" s="131" customFormat="1" ht="12.75">
      <c r="C2763" s="134"/>
    </row>
    <row r="2764" s="131" customFormat="1" ht="12.75">
      <c r="C2764" s="134"/>
    </row>
    <row r="2765" s="131" customFormat="1" ht="12.75">
      <c r="C2765" s="134"/>
    </row>
    <row r="2766" s="131" customFormat="1" ht="12.75">
      <c r="C2766" s="134"/>
    </row>
    <row r="2767" s="131" customFormat="1" ht="12.75">
      <c r="C2767" s="134"/>
    </row>
    <row r="2768" s="131" customFormat="1" ht="12.75">
      <c r="C2768" s="134"/>
    </row>
    <row r="2769" s="131" customFormat="1" ht="12.75">
      <c r="C2769" s="134"/>
    </row>
    <row r="2770" s="131" customFormat="1" ht="12.75">
      <c r="C2770" s="134"/>
    </row>
    <row r="2771" s="131" customFormat="1" ht="12.75">
      <c r="C2771" s="134"/>
    </row>
    <row r="2772" s="131" customFormat="1" ht="12.75">
      <c r="C2772" s="134"/>
    </row>
    <row r="2773" s="131" customFormat="1" ht="12.75">
      <c r="C2773" s="134"/>
    </row>
    <row r="2774" s="131" customFormat="1" ht="12.75">
      <c r="C2774" s="134"/>
    </row>
    <row r="2775" s="131" customFormat="1" ht="12.75">
      <c r="C2775" s="134"/>
    </row>
    <row r="2776" s="131" customFormat="1" ht="12.75">
      <c r="C2776" s="134"/>
    </row>
    <row r="2777" s="131" customFormat="1" ht="12.75">
      <c r="C2777" s="134"/>
    </row>
    <row r="2778" s="131" customFormat="1" ht="12.75">
      <c r="C2778" s="134"/>
    </row>
    <row r="2779" s="131" customFormat="1" ht="12.75">
      <c r="C2779" s="134"/>
    </row>
    <row r="2780" s="131" customFormat="1" ht="12.75">
      <c r="C2780" s="134"/>
    </row>
    <row r="2781" s="131" customFormat="1" ht="12.75">
      <c r="C2781" s="134"/>
    </row>
    <row r="2782" s="131" customFormat="1" ht="12.75">
      <c r="C2782" s="134"/>
    </row>
    <row r="2783" s="131" customFormat="1" ht="12.75">
      <c r="C2783" s="134"/>
    </row>
    <row r="2784" s="131" customFormat="1" ht="12.75">
      <c r="C2784" s="134"/>
    </row>
    <row r="2785" s="131" customFormat="1" ht="12.75">
      <c r="C2785" s="134"/>
    </row>
    <row r="2786" s="131" customFormat="1" ht="12.75">
      <c r="C2786" s="134"/>
    </row>
    <row r="2787" s="131" customFormat="1" ht="12.75">
      <c r="C2787" s="134"/>
    </row>
    <row r="2788" s="131" customFormat="1" ht="12.75">
      <c r="C2788" s="134"/>
    </row>
    <row r="2789" s="131" customFormat="1" ht="12.75">
      <c r="C2789" s="134"/>
    </row>
    <row r="2790" s="131" customFormat="1" ht="12.75">
      <c r="C2790" s="134"/>
    </row>
    <row r="2791" s="131" customFormat="1" ht="12.75">
      <c r="C2791" s="134"/>
    </row>
    <row r="2792" s="131" customFormat="1" ht="12.75">
      <c r="C2792" s="134"/>
    </row>
    <row r="2793" s="131" customFormat="1" ht="12.75">
      <c r="C2793" s="134"/>
    </row>
    <row r="2794" s="131" customFormat="1" ht="12.75">
      <c r="C2794" s="134"/>
    </row>
    <row r="2795" s="131" customFormat="1" ht="12.75">
      <c r="C2795" s="134"/>
    </row>
    <row r="2796" s="131" customFormat="1" ht="12.75">
      <c r="C2796" s="134"/>
    </row>
    <row r="2797" s="131" customFormat="1" ht="12.75">
      <c r="C2797" s="134"/>
    </row>
    <row r="2798" s="131" customFormat="1" ht="12.75">
      <c r="C2798" s="134"/>
    </row>
    <row r="2799" s="131" customFormat="1" ht="12.75">
      <c r="C2799" s="134"/>
    </row>
    <row r="2800" s="131" customFormat="1" ht="12.75">
      <c r="C2800" s="134"/>
    </row>
    <row r="2801" s="131" customFormat="1" ht="12.75">
      <c r="C2801" s="134"/>
    </row>
    <row r="2802" s="131" customFormat="1" ht="12.75">
      <c r="C2802" s="134"/>
    </row>
    <row r="2803" s="131" customFormat="1" ht="12.75">
      <c r="C2803" s="134"/>
    </row>
    <row r="2804" s="131" customFormat="1" ht="12.75">
      <c r="C2804" s="134"/>
    </row>
    <row r="2805" s="131" customFormat="1" ht="12.75">
      <c r="C2805" s="134"/>
    </row>
    <row r="2806" s="131" customFormat="1" ht="12.75">
      <c r="C2806" s="134"/>
    </row>
    <row r="2807" s="131" customFormat="1" ht="12.75">
      <c r="C2807" s="134"/>
    </row>
    <row r="2808" s="131" customFormat="1" ht="12.75">
      <c r="C2808" s="134"/>
    </row>
    <row r="2809" s="131" customFormat="1" ht="12.75">
      <c r="C2809" s="134"/>
    </row>
    <row r="2810" s="131" customFormat="1" ht="12.75">
      <c r="C2810" s="134"/>
    </row>
    <row r="2811" s="131" customFormat="1" ht="12.75">
      <c r="C2811" s="134"/>
    </row>
    <row r="2812" s="131" customFormat="1" ht="12.75">
      <c r="C2812" s="134"/>
    </row>
    <row r="2813" s="131" customFormat="1" ht="12.75">
      <c r="C2813" s="134"/>
    </row>
    <row r="2814" s="131" customFormat="1" ht="12.75">
      <c r="C2814" s="134"/>
    </row>
    <row r="2815" s="131" customFormat="1" ht="12.75">
      <c r="C2815" s="134"/>
    </row>
    <row r="2816" s="131" customFormat="1" ht="12.75">
      <c r="C2816" s="134"/>
    </row>
    <row r="2817" s="131" customFormat="1" ht="12.75">
      <c r="C2817" s="134"/>
    </row>
    <row r="2818" s="131" customFormat="1" ht="12.75">
      <c r="C2818" s="134"/>
    </row>
    <row r="2819" s="131" customFormat="1" ht="12.75">
      <c r="C2819" s="134"/>
    </row>
    <row r="2820" s="131" customFormat="1" ht="12.75">
      <c r="C2820" s="134"/>
    </row>
    <row r="2821" s="131" customFormat="1" ht="12.75">
      <c r="C2821" s="134"/>
    </row>
    <row r="2822" s="131" customFormat="1" ht="12.75">
      <c r="C2822" s="134"/>
    </row>
    <row r="2823" s="131" customFormat="1" ht="12.75">
      <c r="C2823" s="134"/>
    </row>
    <row r="2824" s="131" customFormat="1" ht="12.75">
      <c r="C2824" s="134"/>
    </row>
    <row r="2825" s="131" customFormat="1" ht="12.75">
      <c r="C2825" s="134"/>
    </row>
    <row r="2826" s="131" customFormat="1" ht="12.75">
      <c r="C2826" s="134"/>
    </row>
    <row r="2827" s="131" customFormat="1" ht="12.75">
      <c r="C2827" s="134"/>
    </row>
    <row r="2828" s="131" customFormat="1" ht="12.75">
      <c r="C2828" s="134"/>
    </row>
    <row r="2829" s="131" customFormat="1" ht="12.75">
      <c r="C2829" s="134"/>
    </row>
    <row r="2830" s="131" customFormat="1" ht="12.75">
      <c r="C2830" s="134"/>
    </row>
    <row r="2831" s="131" customFormat="1" ht="12.75">
      <c r="C2831" s="134"/>
    </row>
    <row r="2832" s="131" customFormat="1" ht="12.75">
      <c r="C2832" s="134"/>
    </row>
    <row r="2833" s="131" customFormat="1" ht="12.75">
      <c r="C2833" s="134"/>
    </row>
    <row r="2834" s="131" customFormat="1" ht="12.75">
      <c r="C2834" s="134"/>
    </row>
    <row r="2835" s="131" customFormat="1" ht="12.75">
      <c r="C2835" s="134"/>
    </row>
    <row r="2836" s="131" customFormat="1" ht="12.75">
      <c r="C2836" s="134"/>
    </row>
    <row r="2837" s="131" customFormat="1" ht="12.75">
      <c r="C2837" s="134"/>
    </row>
    <row r="2838" s="131" customFormat="1" ht="12.75">
      <c r="C2838" s="134"/>
    </row>
    <row r="2839" s="131" customFormat="1" ht="12.75">
      <c r="C2839" s="134"/>
    </row>
    <row r="2840" s="131" customFormat="1" ht="12.75">
      <c r="C2840" s="134"/>
    </row>
    <row r="2841" s="131" customFormat="1" ht="12.75">
      <c r="C2841" s="134"/>
    </row>
    <row r="2842" s="131" customFormat="1" ht="12.75">
      <c r="C2842" s="134"/>
    </row>
    <row r="2843" s="131" customFormat="1" ht="12.75">
      <c r="C2843" s="134"/>
    </row>
    <row r="2844" s="131" customFormat="1" ht="12.75">
      <c r="C2844" s="134"/>
    </row>
    <row r="2845" s="131" customFormat="1" ht="12.75">
      <c r="C2845" s="134"/>
    </row>
    <row r="2846" s="131" customFormat="1" ht="12.75">
      <c r="C2846" s="134"/>
    </row>
    <row r="2847" s="131" customFormat="1" ht="12.75">
      <c r="C2847" s="134"/>
    </row>
    <row r="2848" s="131" customFormat="1" ht="12.75">
      <c r="C2848" s="134"/>
    </row>
    <row r="2849" s="131" customFormat="1" ht="12.75">
      <c r="C2849" s="134"/>
    </row>
    <row r="2850" s="131" customFormat="1" ht="12.75">
      <c r="C2850" s="134"/>
    </row>
    <row r="2851" s="131" customFormat="1" ht="12.75">
      <c r="C2851" s="134"/>
    </row>
    <row r="2852" s="131" customFormat="1" ht="12.75">
      <c r="C2852" s="134"/>
    </row>
    <row r="2853" s="131" customFormat="1" ht="12.75">
      <c r="C2853" s="134"/>
    </row>
    <row r="2854" s="131" customFormat="1" ht="12.75">
      <c r="C2854" s="134"/>
    </row>
    <row r="2855" s="131" customFormat="1" ht="12.75">
      <c r="C2855" s="134"/>
    </row>
    <row r="2856" s="131" customFormat="1" ht="12.75">
      <c r="C2856" s="134"/>
    </row>
    <row r="2857" s="131" customFormat="1" ht="12.75">
      <c r="C2857" s="134"/>
    </row>
    <row r="2858" s="131" customFormat="1" ht="12.75">
      <c r="C2858" s="134"/>
    </row>
    <row r="2859" s="131" customFormat="1" ht="12.75">
      <c r="C2859" s="134"/>
    </row>
    <row r="2860" s="131" customFormat="1" ht="12.75">
      <c r="C2860" s="134"/>
    </row>
    <row r="2861" s="131" customFormat="1" ht="12.75">
      <c r="C2861" s="134"/>
    </row>
    <row r="2862" s="131" customFormat="1" ht="12.75">
      <c r="C2862" s="134"/>
    </row>
    <row r="2863" s="131" customFormat="1" ht="12.75">
      <c r="C2863" s="134"/>
    </row>
    <row r="2864" s="131" customFormat="1" ht="12.75">
      <c r="C2864" s="134"/>
    </row>
    <row r="2865" s="131" customFormat="1" ht="12.75">
      <c r="C2865" s="134"/>
    </row>
    <row r="2866" s="131" customFormat="1" ht="12.75">
      <c r="C2866" s="134"/>
    </row>
    <row r="2867" s="131" customFormat="1" ht="12.75">
      <c r="C2867" s="134"/>
    </row>
    <row r="2868" s="131" customFormat="1" ht="12.75">
      <c r="C2868" s="134"/>
    </row>
    <row r="2869" s="131" customFormat="1" ht="12.75">
      <c r="C2869" s="134"/>
    </row>
    <row r="2870" s="131" customFormat="1" ht="12.75">
      <c r="C2870" s="134"/>
    </row>
    <row r="2871" s="131" customFormat="1" ht="12.75">
      <c r="C2871" s="134"/>
    </row>
    <row r="2872" s="131" customFormat="1" ht="12.75">
      <c r="C2872" s="134"/>
    </row>
    <row r="2873" s="131" customFormat="1" ht="12.75">
      <c r="C2873" s="134"/>
    </row>
    <row r="2874" s="131" customFormat="1" ht="12.75">
      <c r="C2874" s="134"/>
    </row>
    <row r="2875" s="131" customFormat="1" ht="12.75">
      <c r="C2875" s="134"/>
    </row>
    <row r="2876" s="131" customFormat="1" ht="12.75">
      <c r="C2876" s="134"/>
    </row>
    <row r="2877" s="131" customFormat="1" ht="12.75">
      <c r="C2877" s="134"/>
    </row>
    <row r="2878" s="131" customFormat="1" ht="12.75">
      <c r="C2878" s="134"/>
    </row>
    <row r="2879" s="131" customFormat="1" ht="12.75">
      <c r="C2879" s="134"/>
    </row>
    <row r="2880" s="131" customFormat="1" ht="12.75">
      <c r="C2880" s="134"/>
    </row>
    <row r="2881" s="131" customFormat="1" ht="12.75">
      <c r="C2881" s="134"/>
    </row>
    <row r="2882" s="131" customFormat="1" ht="12.75">
      <c r="C2882" s="134"/>
    </row>
    <row r="2883" s="131" customFormat="1" ht="12.75">
      <c r="C2883" s="134"/>
    </row>
    <row r="2884" s="131" customFormat="1" ht="12.75">
      <c r="C2884" s="134"/>
    </row>
    <row r="2885" s="131" customFormat="1" ht="12.75">
      <c r="C2885" s="134"/>
    </row>
    <row r="2886" s="131" customFormat="1" ht="12.75">
      <c r="C2886" s="134"/>
    </row>
    <row r="2887" s="131" customFormat="1" ht="12.75">
      <c r="C2887" s="134"/>
    </row>
    <row r="2888" s="131" customFormat="1" ht="12.75">
      <c r="C2888" s="134"/>
    </row>
    <row r="2889" s="131" customFormat="1" ht="12.75">
      <c r="C2889" s="134"/>
    </row>
    <row r="2890" s="131" customFormat="1" ht="12.75">
      <c r="C2890" s="134"/>
    </row>
    <row r="2891" s="131" customFormat="1" ht="12.75">
      <c r="C2891" s="134"/>
    </row>
    <row r="2892" s="131" customFormat="1" ht="12.75">
      <c r="C2892" s="134"/>
    </row>
    <row r="2893" s="131" customFormat="1" ht="12.75">
      <c r="C2893" s="134"/>
    </row>
    <row r="2894" s="131" customFormat="1" ht="12.75">
      <c r="C2894" s="134"/>
    </row>
    <row r="2895" s="131" customFormat="1" ht="12.75">
      <c r="C2895" s="134"/>
    </row>
    <row r="2896" s="131" customFormat="1" ht="12.75">
      <c r="C2896" s="134"/>
    </row>
    <row r="2897" s="131" customFormat="1" ht="12.75">
      <c r="C2897" s="134"/>
    </row>
    <row r="2898" s="131" customFormat="1" ht="12.75">
      <c r="C2898" s="134"/>
    </row>
    <row r="2899" s="131" customFormat="1" ht="12.75">
      <c r="C2899" s="134"/>
    </row>
    <row r="2900" s="131" customFormat="1" ht="12.75">
      <c r="C2900" s="134"/>
    </row>
    <row r="2901" s="131" customFormat="1" ht="12.75">
      <c r="C2901" s="134"/>
    </row>
    <row r="2902" s="131" customFormat="1" ht="12.75">
      <c r="C2902" s="134"/>
    </row>
    <row r="2903" s="131" customFormat="1" ht="12.75">
      <c r="C2903" s="134"/>
    </row>
    <row r="2904" s="131" customFormat="1" ht="12.75">
      <c r="C2904" s="134"/>
    </row>
    <row r="2905" s="131" customFormat="1" ht="12.75">
      <c r="C2905" s="134"/>
    </row>
    <row r="2906" s="131" customFormat="1" ht="12.75">
      <c r="C2906" s="134"/>
    </row>
    <row r="2907" s="131" customFormat="1" ht="12.75">
      <c r="C2907" s="134"/>
    </row>
    <row r="2908" s="131" customFormat="1" ht="12.75">
      <c r="C2908" s="134"/>
    </row>
    <row r="2909" s="131" customFormat="1" ht="12.75">
      <c r="C2909" s="134"/>
    </row>
    <row r="2910" s="131" customFormat="1" ht="12.75">
      <c r="C2910" s="134"/>
    </row>
    <row r="2911" s="131" customFormat="1" ht="12.75">
      <c r="C2911" s="134"/>
    </row>
    <row r="2912" s="131" customFormat="1" ht="12.75">
      <c r="C2912" s="134"/>
    </row>
    <row r="2913" s="131" customFormat="1" ht="12.75">
      <c r="C2913" s="134"/>
    </row>
    <row r="2914" s="131" customFormat="1" ht="12.75">
      <c r="C2914" s="134"/>
    </row>
    <row r="2915" s="131" customFormat="1" ht="12.75">
      <c r="C2915" s="134"/>
    </row>
    <row r="2916" s="131" customFormat="1" ht="12.75">
      <c r="C2916" s="134"/>
    </row>
    <row r="2917" s="131" customFormat="1" ht="12.75">
      <c r="C2917" s="134"/>
    </row>
    <row r="2918" s="131" customFormat="1" ht="12.75">
      <c r="C2918" s="134"/>
    </row>
    <row r="2919" s="131" customFormat="1" ht="12.75">
      <c r="C2919" s="134"/>
    </row>
    <row r="2920" s="131" customFormat="1" ht="12.75">
      <c r="C2920" s="134"/>
    </row>
    <row r="2921" s="131" customFormat="1" ht="12.75">
      <c r="C2921" s="134"/>
    </row>
    <row r="2922" s="131" customFormat="1" ht="12.75">
      <c r="C2922" s="134"/>
    </row>
    <row r="2923" s="131" customFormat="1" ht="12.75">
      <c r="C2923" s="134"/>
    </row>
    <row r="2924" s="131" customFormat="1" ht="12.75">
      <c r="C2924" s="134"/>
    </row>
    <row r="2925" s="131" customFormat="1" ht="12.75">
      <c r="C2925" s="134"/>
    </row>
    <row r="2926" s="131" customFormat="1" ht="12.75">
      <c r="C2926" s="134"/>
    </row>
    <row r="2927" s="131" customFormat="1" ht="12.75">
      <c r="C2927" s="134"/>
    </row>
    <row r="2928" s="131" customFormat="1" ht="12.75">
      <c r="C2928" s="134"/>
    </row>
    <row r="2929" s="131" customFormat="1" ht="12.75">
      <c r="C2929" s="134"/>
    </row>
    <row r="2930" s="131" customFormat="1" ht="12.75">
      <c r="C2930" s="134"/>
    </row>
    <row r="2931" s="131" customFormat="1" ht="12.75">
      <c r="C2931" s="134"/>
    </row>
    <row r="2932" s="131" customFormat="1" ht="12.75">
      <c r="C2932" s="134"/>
    </row>
    <row r="2933" s="131" customFormat="1" ht="12.75">
      <c r="C2933" s="134"/>
    </row>
    <row r="2934" s="131" customFormat="1" ht="12.75">
      <c r="C2934" s="134"/>
    </row>
    <row r="2935" s="131" customFormat="1" ht="12.75">
      <c r="C2935" s="134"/>
    </row>
    <row r="2936" s="131" customFormat="1" ht="12.75">
      <c r="C2936" s="134"/>
    </row>
    <row r="2937" s="131" customFormat="1" ht="12.75">
      <c r="C2937" s="134"/>
    </row>
    <row r="2938" s="131" customFormat="1" ht="12.75">
      <c r="C2938" s="134"/>
    </row>
    <row r="2939" s="131" customFormat="1" ht="12.75">
      <c r="C2939" s="134"/>
    </row>
    <row r="2940" s="131" customFormat="1" ht="12.75">
      <c r="C2940" s="134"/>
    </row>
    <row r="2941" s="131" customFormat="1" ht="12.75">
      <c r="C2941" s="134"/>
    </row>
    <row r="2942" s="131" customFormat="1" ht="12.75">
      <c r="C2942" s="134"/>
    </row>
    <row r="2943" s="131" customFormat="1" ht="12.75">
      <c r="C2943" s="134"/>
    </row>
    <row r="2944" s="131" customFormat="1" ht="12.75">
      <c r="C2944" s="134"/>
    </row>
    <row r="2945" s="131" customFormat="1" ht="12.75">
      <c r="C2945" s="134"/>
    </row>
    <row r="2946" s="131" customFormat="1" ht="12.75">
      <c r="C2946" s="134"/>
    </row>
    <row r="2947" s="131" customFormat="1" ht="12.75">
      <c r="C2947" s="134"/>
    </row>
    <row r="2948" s="131" customFormat="1" ht="12.75">
      <c r="C2948" s="134"/>
    </row>
    <row r="2949" s="131" customFormat="1" ht="12.75">
      <c r="C2949" s="134"/>
    </row>
    <row r="2950" s="131" customFormat="1" ht="12.75">
      <c r="C2950" s="134"/>
    </row>
    <row r="2951" s="131" customFormat="1" ht="12.75">
      <c r="C2951" s="134"/>
    </row>
    <row r="2952" s="131" customFormat="1" ht="12.75">
      <c r="C2952" s="134"/>
    </row>
    <row r="2953" s="131" customFormat="1" ht="12.75">
      <c r="C2953" s="134"/>
    </row>
    <row r="2954" s="131" customFormat="1" ht="12.75">
      <c r="C2954" s="134"/>
    </row>
    <row r="2955" s="131" customFormat="1" ht="12.75">
      <c r="C2955" s="134"/>
    </row>
    <row r="2956" s="131" customFormat="1" ht="12.75">
      <c r="C2956" s="134"/>
    </row>
    <row r="2957" s="131" customFormat="1" ht="12.75">
      <c r="C2957" s="134"/>
    </row>
    <row r="2958" s="131" customFormat="1" ht="12.75">
      <c r="C2958" s="134"/>
    </row>
    <row r="2959" s="131" customFormat="1" ht="12.75">
      <c r="C2959" s="134"/>
    </row>
    <row r="2960" s="131" customFormat="1" ht="12.75">
      <c r="C2960" s="134"/>
    </row>
    <row r="2961" s="131" customFormat="1" ht="12.75">
      <c r="C2961" s="134"/>
    </row>
    <row r="2962" s="131" customFormat="1" ht="12.75">
      <c r="C2962" s="134"/>
    </row>
    <row r="2963" s="131" customFormat="1" ht="12.75">
      <c r="C2963" s="134"/>
    </row>
    <row r="2964" s="131" customFormat="1" ht="12.75">
      <c r="C2964" s="134"/>
    </row>
    <row r="2965" s="131" customFormat="1" ht="12.75">
      <c r="C2965" s="134"/>
    </row>
    <row r="2966" s="131" customFormat="1" ht="12.75">
      <c r="C2966" s="134"/>
    </row>
    <row r="2967" s="131" customFormat="1" ht="12.75">
      <c r="C2967" s="134"/>
    </row>
    <row r="2968" s="131" customFormat="1" ht="12.75">
      <c r="C2968" s="134"/>
    </row>
    <row r="2969" s="131" customFormat="1" ht="12.75">
      <c r="C2969" s="134"/>
    </row>
    <row r="2970" s="131" customFormat="1" ht="12.75">
      <c r="C2970" s="134"/>
    </row>
    <row r="2971" s="131" customFormat="1" ht="12.75">
      <c r="C2971" s="134"/>
    </row>
    <row r="2972" s="131" customFormat="1" ht="12.75">
      <c r="C2972" s="134"/>
    </row>
    <row r="2973" s="131" customFormat="1" ht="12.75">
      <c r="C2973" s="134"/>
    </row>
    <row r="2974" s="131" customFormat="1" ht="12.75">
      <c r="C2974" s="134"/>
    </row>
    <row r="2975" s="131" customFormat="1" ht="12.75">
      <c r="C2975" s="134"/>
    </row>
    <row r="2976" s="131" customFormat="1" ht="12.75">
      <c r="C2976" s="134"/>
    </row>
    <row r="2977" s="131" customFormat="1" ht="12.75">
      <c r="C2977" s="134"/>
    </row>
    <row r="2978" s="131" customFormat="1" ht="12.75">
      <c r="C2978" s="134"/>
    </row>
    <row r="2979" s="131" customFormat="1" ht="12.75">
      <c r="C2979" s="134"/>
    </row>
    <row r="2980" s="131" customFormat="1" ht="12.75">
      <c r="C2980" s="134"/>
    </row>
    <row r="2981" s="131" customFormat="1" ht="12.75">
      <c r="C2981" s="134"/>
    </row>
    <row r="2982" s="131" customFormat="1" ht="12.75">
      <c r="C2982" s="134"/>
    </row>
    <row r="2983" s="131" customFormat="1" ht="12.75">
      <c r="C2983" s="134"/>
    </row>
    <row r="2984" s="131" customFormat="1" ht="12.75">
      <c r="C2984" s="134"/>
    </row>
    <row r="2985" s="131" customFormat="1" ht="12.75">
      <c r="C2985" s="134"/>
    </row>
    <row r="2986" s="131" customFormat="1" ht="12.75">
      <c r="C2986" s="134"/>
    </row>
    <row r="2987" s="131" customFormat="1" ht="12.75">
      <c r="C2987" s="134"/>
    </row>
    <row r="2988" s="131" customFormat="1" ht="12.75">
      <c r="C2988" s="134"/>
    </row>
    <row r="2989" s="131" customFormat="1" ht="12.75">
      <c r="C2989" s="134"/>
    </row>
    <row r="2990" s="131" customFormat="1" ht="12.75">
      <c r="C2990" s="134"/>
    </row>
    <row r="2991" s="131" customFormat="1" ht="12.75">
      <c r="C2991" s="134"/>
    </row>
    <row r="2992" s="131" customFormat="1" ht="12.75">
      <c r="C2992" s="134"/>
    </row>
    <row r="2993" s="131" customFormat="1" ht="12.75">
      <c r="C2993" s="134"/>
    </row>
    <row r="2994" s="131" customFormat="1" ht="12.75">
      <c r="C2994" s="134"/>
    </row>
    <row r="2995" s="131" customFormat="1" ht="12.75">
      <c r="C2995" s="134"/>
    </row>
    <row r="2996" s="131" customFormat="1" ht="12.75">
      <c r="C2996" s="134"/>
    </row>
    <row r="2997" s="131" customFormat="1" ht="12.75">
      <c r="C2997" s="134"/>
    </row>
    <row r="2998" s="131" customFormat="1" ht="12.75">
      <c r="C2998" s="134"/>
    </row>
    <row r="2999" s="131" customFormat="1" ht="12.75">
      <c r="C2999" s="134"/>
    </row>
    <row r="3000" s="131" customFormat="1" ht="12.75">
      <c r="C3000" s="134"/>
    </row>
    <row r="3001" s="131" customFormat="1" ht="12.75">
      <c r="C3001" s="134"/>
    </row>
    <row r="3002" s="131" customFormat="1" ht="12.75">
      <c r="C3002" s="134"/>
    </row>
    <row r="3003" s="131" customFormat="1" ht="12.75">
      <c r="C3003" s="134"/>
    </row>
    <row r="3004" s="131" customFormat="1" ht="12.75">
      <c r="C3004" s="134"/>
    </row>
    <row r="3005" s="131" customFormat="1" ht="12.75">
      <c r="C3005" s="134"/>
    </row>
    <row r="3006" s="131" customFormat="1" ht="12.75">
      <c r="C3006" s="134"/>
    </row>
    <row r="3007" s="131" customFormat="1" ht="12.75">
      <c r="C3007" s="134"/>
    </row>
    <row r="3008" s="131" customFormat="1" ht="12.75">
      <c r="C3008" s="134"/>
    </row>
    <row r="3009" s="131" customFormat="1" ht="12.75">
      <c r="C3009" s="134"/>
    </row>
    <row r="3010" s="131" customFormat="1" ht="12.75">
      <c r="C3010" s="134"/>
    </row>
    <row r="3011" s="131" customFormat="1" ht="12.75">
      <c r="C3011" s="134"/>
    </row>
    <row r="3012" s="131" customFormat="1" ht="12.75">
      <c r="C3012" s="134"/>
    </row>
    <row r="3013" s="131" customFormat="1" ht="12.75">
      <c r="C3013" s="134"/>
    </row>
    <row r="3014" s="131" customFormat="1" ht="12.75">
      <c r="C3014" s="134"/>
    </row>
    <row r="3015" s="131" customFormat="1" ht="12.75">
      <c r="C3015" s="134"/>
    </row>
    <row r="3016" s="131" customFormat="1" ht="12.75">
      <c r="C3016" s="134"/>
    </row>
    <row r="3017" s="131" customFormat="1" ht="12.75">
      <c r="C3017" s="134"/>
    </row>
    <row r="3018" s="131" customFormat="1" ht="12.75">
      <c r="C3018" s="134"/>
    </row>
    <row r="3019" s="131" customFormat="1" ht="12.75">
      <c r="C3019" s="134"/>
    </row>
    <row r="3020" s="131" customFormat="1" ht="12.75">
      <c r="C3020" s="134"/>
    </row>
    <row r="3021" s="131" customFormat="1" ht="12.75">
      <c r="C3021" s="134"/>
    </row>
    <row r="3022" s="131" customFormat="1" ht="12.75">
      <c r="C3022" s="134"/>
    </row>
    <row r="3023" s="131" customFormat="1" ht="12.75">
      <c r="C3023" s="134"/>
    </row>
    <row r="3024" s="131" customFormat="1" ht="12.75">
      <c r="C3024" s="134"/>
    </row>
    <row r="3025" s="131" customFormat="1" ht="12.75">
      <c r="C3025" s="134"/>
    </row>
    <row r="3026" s="131" customFormat="1" ht="12.75">
      <c r="C3026" s="134"/>
    </row>
    <row r="3027" s="131" customFormat="1" ht="12.75">
      <c r="C3027" s="134"/>
    </row>
    <row r="3028" s="131" customFormat="1" ht="12.75">
      <c r="C3028" s="134"/>
    </row>
    <row r="3029" s="131" customFormat="1" ht="12.75">
      <c r="C3029" s="134"/>
    </row>
    <row r="3030" s="131" customFormat="1" ht="12.75">
      <c r="C3030" s="134"/>
    </row>
    <row r="3031" s="131" customFormat="1" ht="12.75">
      <c r="C3031" s="134"/>
    </row>
    <row r="3032" s="131" customFormat="1" ht="12.75">
      <c r="C3032" s="134"/>
    </row>
    <row r="3033" s="131" customFormat="1" ht="12.75">
      <c r="C3033" s="134"/>
    </row>
    <row r="3034" s="131" customFormat="1" ht="12.75">
      <c r="C3034" s="134"/>
    </row>
    <row r="3035" s="131" customFormat="1" ht="12.75">
      <c r="C3035" s="134"/>
    </row>
    <row r="3036" s="131" customFormat="1" ht="12.75">
      <c r="C3036" s="134"/>
    </row>
    <row r="3037" s="131" customFormat="1" ht="12.75">
      <c r="C3037" s="134"/>
    </row>
    <row r="3038" s="131" customFormat="1" ht="12.75">
      <c r="C3038" s="134"/>
    </row>
    <row r="3039" s="131" customFormat="1" ht="12.75">
      <c r="C3039" s="134"/>
    </row>
    <row r="3040" s="131" customFormat="1" ht="12.75">
      <c r="C3040" s="134"/>
    </row>
    <row r="3041" s="131" customFormat="1" ht="12.75">
      <c r="C3041" s="134"/>
    </row>
    <row r="3042" s="131" customFormat="1" ht="12.75">
      <c r="C3042" s="134"/>
    </row>
    <row r="3043" s="131" customFormat="1" ht="12.75">
      <c r="C3043" s="134"/>
    </row>
    <row r="3044" s="131" customFormat="1" ht="12.75">
      <c r="C3044" s="134"/>
    </row>
    <row r="3045" s="131" customFormat="1" ht="12.75">
      <c r="C3045" s="134"/>
    </row>
    <row r="3046" s="131" customFormat="1" ht="12.75">
      <c r="C3046" s="134"/>
    </row>
    <row r="3047" s="131" customFormat="1" ht="12.75">
      <c r="C3047" s="134"/>
    </row>
    <row r="3048" s="131" customFormat="1" ht="12.75">
      <c r="C3048" s="134"/>
    </row>
    <row r="3049" s="131" customFormat="1" ht="12.75">
      <c r="C3049" s="134"/>
    </row>
    <row r="3050" s="131" customFormat="1" ht="12.75">
      <c r="C3050" s="134"/>
    </row>
    <row r="3051" s="131" customFormat="1" ht="12.75">
      <c r="C3051" s="134"/>
    </row>
    <row r="3052" s="131" customFormat="1" ht="12.75">
      <c r="C3052" s="134"/>
    </row>
    <row r="3053" s="131" customFormat="1" ht="12.75">
      <c r="C3053" s="134"/>
    </row>
    <row r="3054" s="131" customFormat="1" ht="12.75">
      <c r="C3054" s="134"/>
    </row>
    <row r="3055" s="131" customFormat="1" ht="12.75">
      <c r="C3055" s="134"/>
    </row>
    <row r="3056" s="131" customFormat="1" ht="12.75">
      <c r="C3056" s="134"/>
    </row>
    <row r="3057" s="131" customFormat="1" ht="12.75">
      <c r="C3057" s="134"/>
    </row>
    <row r="3058" s="131" customFormat="1" ht="12.75">
      <c r="C3058" s="134"/>
    </row>
    <row r="3059" s="131" customFormat="1" ht="12.75">
      <c r="C3059" s="134"/>
    </row>
    <row r="3060" s="131" customFormat="1" ht="12.75">
      <c r="C3060" s="134"/>
    </row>
    <row r="3061" s="131" customFormat="1" ht="12.75">
      <c r="C3061" s="134"/>
    </row>
    <row r="3062" s="131" customFormat="1" ht="12.75">
      <c r="C3062" s="134"/>
    </row>
    <row r="3063" s="131" customFormat="1" ht="12.75">
      <c r="C3063" s="134"/>
    </row>
    <row r="3064" s="131" customFormat="1" ht="12.75">
      <c r="C3064" s="134"/>
    </row>
    <row r="3065" s="131" customFormat="1" ht="12.75">
      <c r="C3065" s="134"/>
    </row>
    <row r="3066" s="131" customFormat="1" ht="12.75">
      <c r="C3066" s="134"/>
    </row>
    <row r="3067" s="131" customFormat="1" ht="12.75">
      <c r="C3067" s="134"/>
    </row>
    <row r="3068" s="131" customFormat="1" ht="12.75">
      <c r="C3068" s="134"/>
    </row>
    <row r="3069" s="131" customFormat="1" ht="12.75">
      <c r="C3069" s="134"/>
    </row>
    <row r="3070" s="131" customFormat="1" ht="12.75">
      <c r="C3070" s="134"/>
    </row>
    <row r="3071" s="131" customFormat="1" ht="12.75">
      <c r="C3071" s="134"/>
    </row>
    <row r="3072" s="131" customFormat="1" ht="12.75">
      <c r="C3072" s="134"/>
    </row>
    <row r="3073" s="131" customFormat="1" ht="12.75">
      <c r="C3073" s="134"/>
    </row>
    <row r="3074" s="131" customFormat="1" ht="12.75">
      <c r="C3074" s="134"/>
    </row>
    <row r="3075" s="131" customFormat="1" ht="12.75">
      <c r="C3075" s="134"/>
    </row>
    <row r="3076" s="131" customFormat="1" ht="12.75">
      <c r="C3076" s="134"/>
    </row>
    <row r="3077" s="131" customFormat="1" ht="12.75">
      <c r="C3077" s="134"/>
    </row>
    <row r="3078" s="131" customFormat="1" ht="12.75">
      <c r="C3078" s="134"/>
    </row>
    <row r="3079" s="131" customFormat="1" ht="12.75">
      <c r="C3079" s="134"/>
    </row>
    <row r="3080" s="131" customFormat="1" ht="12.75">
      <c r="C3080" s="134"/>
    </row>
    <row r="3081" s="131" customFormat="1" ht="12.75">
      <c r="C3081" s="134"/>
    </row>
    <row r="3082" s="131" customFormat="1" ht="12.75">
      <c r="C3082" s="134"/>
    </row>
    <row r="3083" s="131" customFormat="1" ht="12.75">
      <c r="C3083" s="134"/>
    </row>
    <row r="3084" s="131" customFormat="1" ht="12.75">
      <c r="C3084" s="134"/>
    </row>
    <row r="3085" s="131" customFormat="1" ht="12.75">
      <c r="C3085" s="134"/>
    </row>
    <row r="3086" s="131" customFormat="1" ht="12.75">
      <c r="C3086" s="134"/>
    </row>
    <row r="3087" s="131" customFormat="1" ht="12.75">
      <c r="C3087" s="134"/>
    </row>
    <row r="3088" s="131" customFormat="1" ht="12.75">
      <c r="C3088" s="134"/>
    </row>
    <row r="3089" s="131" customFormat="1" ht="12.75">
      <c r="C3089" s="134"/>
    </row>
    <row r="3090" s="131" customFormat="1" ht="12.75">
      <c r="C3090" s="134"/>
    </row>
    <row r="3091" s="131" customFormat="1" ht="12.75">
      <c r="C3091" s="134"/>
    </row>
    <row r="3092" s="131" customFormat="1" ht="12.75">
      <c r="C3092" s="134"/>
    </row>
    <row r="3093" s="131" customFormat="1" ht="12.75">
      <c r="C3093" s="134"/>
    </row>
    <row r="3094" s="131" customFormat="1" ht="12.75">
      <c r="C3094" s="134"/>
    </row>
    <row r="3095" s="131" customFormat="1" ht="12.75">
      <c r="C3095" s="134"/>
    </row>
    <row r="3096" s="131" customFormat="1" ht="12.75">
      <c r="C3096" s="134"/>
    </row>
    <row r="3097" s="131" customFormat="1" ht="12.75">
      <c r="C3097" s="134"/>
    </row>
    <row r="3098" s="131" customFormat="1" ht="12.75">
      <c r="C3098" s="134"/>
    </row>
    <row r="3099" s="131" customFormat="1" ht="12.75">
      <c r="C3099" s="134"/>
    </row>
    <row r="3100" s="131" customFormat="1" ht="12.75">
      <c r="C3100" s="134"/>
    </row>
    <row r="3101" s="131" customFormat="1" ht="12.75">
      <c r="C3101" s="134"/>
    </row>
    <row r="3102" s="131" customFormat="1" ht="12.75">
      <c r="C3102" s="134"/>
    </row>
    <row r="3103" s="131" customFormat="1" ht="12.75">
      <c r="C3103" s="134"/>
    </row>
    <row r="3104" s="131" customFormat="1" ht="12.75">
      <c r="C3104" s="134"/>
    </row>
    <row r="3105" s="131" customFormat="1" ht="12.75">
      <c r="C3105" s="134"/>
    </row>
    <row r="3106" s="131" customFormat="1" ht="12.75">
      <c r="C3106" s="134"/>
    </row>
    <row r="3107" s="131" customFormat="1" ht="12.75">
      <c r="C3107" s="134"/>
    </row>
    <row r="3108" s="131" customFormat="1" ht="12.75">
      <c r="C3108" s="134"/>
    </row>
    <row r="3109" s="131" customFormat="1" ht="12.75">
      <c r="C3109" s="134"/>
    </row>
    <row r="3110" s="131" customFormat="1" ht="12.75">
      <c r="C3110" s="134"/>
    </row>
    <row r="3111" s="131" customFormat="1" ht="12.75">
      <c r="C3111" s="134"/>
    </row>
    <row r="3112" s="131" customFormat="1" ht="12.75">
      <c r="C3112" s="134"/>
    </row>
    <row r="3113" s="131" customFormat="1" ht="12.75">
      <c r="C3113" s="134"/>
    </row>
    <row r="3114" s="131" customFormat="1" ht="12.75">
      <c r="C3114" s="134"/>
    </row>
    <row r="3115" s="131" customFormat="1" ht="12.75">
      <c r="C3115" s="134"/>
    </row>
    <row r="3116" s="131" customFormat="1" ht="12.75">
      <c r="C3116" s="134"/>
    </row>
    <row r="3117" s="131" customFormat="1" ht="12.75">
      <c r="C3117" s="134"/>
    </row>
    <row r="3118" s="131" customFormat="1" ht="12.75">
      <c r="C3118" s="134"/>
    </row>
    <row r="3119" s="131" customFormat="1" ht="12.75">
      <c r="C3119" s="134"/>
    </row>
    <row r="3120" s="131" customFormat="1" ht="12.75">
      <c r="C3120" s="134"/>
    </row>
    <row r="3121" s="131" customFormat="1" ht="12.75">
      <c r="C3121" s="134"/>
    </row>
    <row r="3122" s="131" customFormat="1" ht="12.75">
      <c r="C3122" s="134"/>
    </row>
    <row r="3123" s="131" customFormat="1" ht="12.75">
      <c r="C3123" s="134"/>
    </row>
    <row r="3124" s="131" customFormat="1" ht="12.75">
      <c r="C3124" s="134"/>
    </row>
    <row r="3125" s="131" customFormat="1" ht="12.75">
      <c r="C3125" s="134"/>
    </row>
    <row r="3126" s="131" customFormat="1" ht="12.75">
      <c r="C3126" s="134"/>
    </row>
    <row r="3127" s="131" customFormat="1" ht="12.75">
      <c r="C3127" s="134"/>
    </row>
    <row r="3128" s="131" customFormat="1" ht="12.75">
      <c r="C3128" s="134"/>
    </row>
    <row r="3129" s="131" customFormat="1" ht="12.75">
      <c r="C3129" s="134"/>
    </row>
    <row r="3130" s="131" customFormat="1" ht="12.75">
      <c r="C3130" s="134"/>
    </row>
    <row r="3131" s="131" customFormat="1" ht="12.75">
      <c r="C3131" s="134"/>
    </row>
    <row r="3132" s="131" customFormat="1" ht="12.75">
      <c r="C3132" s="134"/>
    </row>
    <row r="3133" s="131" customFormat="1" ht="12.75">
      <c r="C3133" s="134"/>
    </row>
    <row r="3134" s="131" customFormat="1" ht="12.75">
      <c r="C3134" s="134"/>
    </row>
    <row r="3135" s="131" customFormat="1" ht="12.75">
      <c r="C3135" s="134"/>
    </row>
    <row r="3136" s="131" customFormat="1" ht="12.75">
      <c r="C3136" s="134"/>
    </row>
    <row r="3137" s="131" customFormat="1" ht="12.75">
      <c r="C3137" s="134"/>
    </row>
    <row r="3138" s="131" customFormat="1" ht="12.75">
      <c r="C3138" s="134"/>
    </row>
    <row r="3139" s="131" customFormat="1" ht="12.75">
      <c r="C3139" s="134"/>
    </row>
    <row r="3140" s="131" customFormat="1" ht="12.75">
      <c r="C3140" s="134"/>
    </row>
    <row r="3141" s="131" customFormat="1" ht="12.75">
      <c r="C3141" s="134"/>
    </row>
    <row r="3142" s="131" customFormat="1" ht="12.75">
      <c r="C3142" s="134"/>
    </row>
    <row r="3143" s="131" customFormat="1" ht="12.75">
      <c r="C3143" s="134"/>
    </row>
    <row r="3144" s="131" customFormat="1" ht="12.75">
      <c r="C3144" s="134"/>
    </row>
    <row r="3145" s="131" customFormat="1" ht="12.75">
      <c r="C3145" s="134"/>
    </row>
    <row r="3146" s="131" customFormat="1" ht="12.75">
      <c r="C3146" s="134"/>
    </row>
    <row r="3147" s="131" customFormat="1" ht="12.75">
      <c r="C3147" s="134"/>
    </row>
    <row r="3148" s="131" customFormat="1" ht="12.75">
      <c r="C3148" s="134"/>
    </row>
    <row r="3149" s="131" customFormat="1" ht="12.75">
      <c r="C3149" s="134"/>
    </row>
    <row r="3150" s="131" customFormat="1" ht="12.75">
      <c r="C3150" s="134"/>
    </row>
    <row r="3151" s="131" customFormat="1" ht="12.75">
      <c r="C3151" s="134"/>
    </row>
    <row r="3152" s="131" customFormat="1" ht="12.75">
      <c r="C3152" s="134"/>
    </row>
    <row r="3153" s="131" customFormat="1" ht="12.75">
      <c r="C3153" s="134"/>
    </row>
    <row r="3154" s="131" customFormat="1" ht="12.75">
      <c r="C3154" s="134"/>
    </row>
    <row r="3155" s="131" customFormat="1" ht="12.75">
      <c r="C3155" s="134"/>
    </row>
    <row r="3156" s="131" customFormat="1" ht="12.75">
      <c r="C3156" s="134"/>
    </row>
    <row r="3157" s="131" customFormat="1" ht="12.75">
      <c r="C3157" s="134"/>
    </row>
    <row r="3158" s="131" customFormat="1" ht="12.75">
      <c r="C3158" s="134"/>
    </row>
    <row r="3159" s="131" customFormat="1" ht="12.75">
      <c r="C3159" s="134"/>
    </row>
    <row r="3160" s="131" customFormat="1" ht="12.75">
      <c r="C3160" s="134"/>
    </row>
    <row r="3161" s="131" customFormat="1" ht="12.75">
      <c r="C3161" s="134"/>
    </row>
    <row r="3162" s="131" customFormat="1" ht="12.75">
      <c r="C3162" s="134"/>
    </row>
    <row r="3163" s="131" customFormat="1" ht="12.75">
      <c r="C3163" s="134"/>
    </row>
    <row r="3164" s="131" customFormat="1" ht="12.75">
      <c r="C3164" s="134"/>
    </row>
    <row r="3165" s="131" customFormat="1" ht="12.75">
      <c r="C3165" s="134"/>
    </row>
    <row r="3166" s="131" customFormat="1" ht="12.75">
      <c r="C3166" s="134"/>
    </row>
    <row r="3167" s="131" customFormat="1" ht="12.75">
      <c r="C3167" s="134"/>
    </row>
    <row r="3168" s="131" customFormat="1" ht="12.75">
      <c r="C3168" s="134"/>
    </row>
    <row r="3169" s="131" customFormat="1" ht="12.75">
      <c r="C3169" s="134"/>
    </row>
    <row r="3170" s="131" customFormat="1" ht="12.75">
      <c r="C3170" s="134"/>
    </row>
    <row r="3171" s="131" customFormat="1" ht="12.75">
      <c r="C3171" s="134"/>
    </row>
    <row r="3172" s="131" customFormat="1" ht="12.75">
      <c r="C3172" s="134"/>
    </row>
    <row r="3173" s="131" customFormat="1" ht="12.75">
      <c r="C3173" s="134"/>
    </row>
    <row r="3174" s="131" customFormat="1" ht="12.75">
      <c r="C3174" s="134"/>
    </row>
    <row r="3175" s="131" customFormat="1" ht="12.75">
      <c r="C3175" s="134"/>
    </row>
    <row r="3176" s="131" customFormat="1" ht="12.75">
      <c r="C3176" s="134"/>
    </row>
    <row r="3177" s="131" customFormat="1" ht="12.75">
      <c r="C3177" s="134"/>
    </row>
    <row r="3178" s="131" customFormat="1" ht="12.75">
      <c r="C3178" s="134"/>
    </row>
    <row r="3179" s="131" customFormat="1" ht="12.75">
      <c r="C3179" s="134"/>
    </row>
    <row r="3180" s="131" customFormat="1" ht="12.75">
      <c r="C3180" s="134"/>
    </row>
    <row r="3181" s="131" customFormat="1" ht="12.75">
      <c r="C3181" s="134"/>
    </row>
    <row r="3182" s="131" customFormat="1" ht="12.75">
      <c r="C3182" s="134"/>
    </row>
    <row r="3183" s="131" customFormat="1" ht="12.75">
      <c r="C3183" s="134"/>
    </row>
    <row r="3184" s="131" customFormat="1" ht="12.75">
      <c r="C3184" s="134"/>
    </row>
    <row r="3185" s="131" customFormat="1" ht="12.75">
      <c r="C3185" s="134"/>
    </row>
    <row r="3186" s="131" customFormat="1" ht="12.75">
      <c r="C3186" s="134"/>
    </row>
    <row r="3187" s="131" customFormat="1" ht="12.75">
      <c r="C3187" s="134"/>
    </row>
    <row r="3188" s="131" customFormat="1" ht="12.75">
      <c r="C3188" s="134"/>
    </row>
    <row r="3189" s="131" customFormat="1" ht="12.75">
      <c r="C3189" s="134"/>
    </row>
    <row r="3190" s="131" customFormat="1" ht="12.75">
      <c r="C3190" s="134"/>
    </row>
    <row r="3191" s="131" customFormat="1" ht="12.75">
      <c r="C3191" s="134"/>
    </row>
    <row r="3192" s="131" customFormat="1" ht="12.75">
      <c r="C3192" s="134"/>
    </row>
    <row r="3193" s="131" customFormat="1" ht="12.75">
      <c r="C3193" s="134"/>
    </row>
    <row r="3194" s="131" customFormat="1" ht="12.75">
      <c r="C3194" s="134"/>
    </row>
    <row r="3195" s="131" customFormat="1" ht="12.75">
      <c r="C3195" s="134"/>
    </row>
    <row r="3196" s="131" customFormat="1" ht="12.75">
      <c r="C3196" s="134"/>
    </row>
    <row r="3197" s="131" customFormat="1" ht="12.75">
      <c r="C3197" s="134"/>
    </row>
    <row r="3198" s="131" customFormat="1" ht="12.75">
      <c r="C3198" s="134"/>
    </row>
    <row r="3199" s="131" customFormat="1" ht="12.75">
      <c r="C3199" s="134"/>
    </row>
    <row r="3200" s="131" customFormat="1" ht="12.75">
      <c r="C3200" s="134"/>
    </row>
    <row r="3201" s="131" customFormat="1" ht="12.75">
      <c r="C3201" s="134"/>
    </row>
    <row r="3202" s="131" customFormat="1" ht="12.75">
      <c r="C3202" s="134"/>
    </row>
    <row r="3203" s="131" customFormat="1" ht="12.75">
      <c r="C3203" s="134"/>
    </row>
    <row r="3204" s="131" customFormat="1" ht="12.75">
      <c r="C3204" s="134"/>
    </row>
    <row r="3205" s="131" customFormat="1" ht="12.75">
      <c r="C3205" s="134"/>
    </row>
    <row r="3206" s="131" customFormat="1" ht="12.75">
      <c r="C3206" s="134"/>
    </row>
    <row r="3207" s="131" customFormat="1" ht="12.75">
      <c r="C3207" s="134"/>
    </row>
    <row r="3208" s="131" customFormat="1" ht="12.75">
      <c r="C3208" s="134"/>
    </row>
    <row r="3209" s="131" customFormat="1" ht="12.75">
      <c r="C3209" s="134"/>
    </row>
    <row r="3210" s="131" customFormat="1" ht="12.75">
      <c r="C3210" s="134"/>
    </row>
    <row r="3211" s="131" customFormat="1" ht="12.75">
      <c r="C3211" s="134"/>
    </row>
    <row r="3212" s="131" customFormat="1" ht="12.75">
      <c r="C3212" s="134"/>
    </row>
    <row r="3213" s="131" customFormat="1" ht="12.75">
      <c r="C3213" s="134"/>
    </row>
    <row r="3214" s="131" customFormat="1" ht="12.75">
      <c r="C3214" s="134"/>
    </row>
    <row r="3215" s="131" customFormat="1" ht="12.75">
      <c r="C3215" s="134"/>
    </row>
    <row r="3216" s="131" customFormat="1" ht="12.75">
      <c r="C3216" s="134"/>
    </row>
    <row r="3217" s="131" customFormat="1" ht="12.75">
      <c r="C3217" s="134"/>
    </row>
    <row r="3218" s="131" customFormat="1" ht="12.75">
      <c r="C3218" s="134"/>
    </row>
    <row r="3219" s="131" customFormat="1" ht="12.75">
      <c r="C3219" s="134"/>
    </row>
    <row r="3220" s="131" customFormat="1" ht="12.75">
      <c r="C3220" s="134"/>
    </row>
    <row r="3221" s="131" customFormat="1" ht="12.75">
      <c r="C3221" s="134"/>
    </row>
    <row r="3222" s="131" customFormat="1" ht="12.75">
      <c r="C3222" s="134"/>
    </row>
    <row r="3223" s="131" customFormat="1" ht="12.75">
      <c r="C3223" s="134"/>
    </row>
    <row r="3224" s="131" customFormat="1" ht="12.75">
      <c r="C3224" s="134"/>
    </row>
    <row r="3225" s="131" customFormat="1" ht="12.75">
      <c r="C3225" s="134"/>
    </row>
    <row r="3226" s="131" customFormat="1" ht="12.75">
      <c r="C3226" s="134"/>
    </row>
    <row r="3227" s="131" customFormat="1" ht="12.75">
      <c r="C3227" s="134"/>
    </row>
    <row r="3228" s="131" customFormat="1" ht="12.75">
      <c r="C3228" s="134"/>
    </row>
    <row r="3229" s="131" customFormat="1" ht="12.75">
      <c r="C3229" s="134"/>
    </row>
    <row r="3230" s="131" customFormat="1" ht="12.75">
      <c r="C3230" s="134"/>
    </row>
    <row r="3231" s="131" customFormat="1" ht="12.75">
      <c r="C3231" s="134"/>
    </row>
    <row r="3232" s="131" customFormat="1" ht="12.75">
      <c r="C3232" s="134"/>
    </row>
    <row r="3233" s="131" customFormat="1" ht="12.75">
      <c r="C3233" s="134"/>
    </row>
    <row r="3234" s="131" customFormat="1" ht="12.75">
      <c r="C3234" s="134"/>
    </row>
    <row r="3235" s="131" customFormat="1" ht="12.75">
      <c r="C3235" s="134"/>
    </row>
    <row r="3236" s="131" customFormat="1" ht="12.75">
      <c r="C3236" s="134"/>
    </row>
    <row r="3237" s="131" customFormat="1" ht="12.75">
      <c r="C3237" s="134"/>
    </row>
    <row r="3238" s="131" customFormat="1" ht="12.75">
      <c r="C3238" s="134"/>
    </row>
    <row r="3239" s="131" customFormat="1" ht="12.75">
      <c r="C3239" s="134"/>
    </row>
    <row r="3240" s="131" customFormat="1" ht="12.75">
      <c r="C3240" s="134"/>
    </row>
    <row r="3241" s="131" customFormat="1" ht="12.75">
      <c r="C3241" s="134"/>
    </row>
    <row r="3242" s="131" customFormat="1" ht="12.75">
      <c r="C3242" s="134"/>
    </row>
    <row r="3243" s="131" customFormat="1" ht="12.75">
      <c r="C3243" s="134"/>
    </row>
    <row r="3244" s="131" customFormat="1" ht="12.75">
      <c r="C3244" s="134"/>
    </row>
    <row r="3245" s="131" customFormat="1" ht="12.75">
      <c r="C3245" s="134"/>
    </row>
    <row r="3246" s="131" customFormat="1" ht="12.75">
      <c r="C3246" s="134"/>
    </row>
    <row r="3247" s="131" customFormat="1" ht="12.75">
      <c r="C3247" s="134"/>
    </row>
    <row r="3248" s="131" customFormat="1" ht="12.75">
      <c r="C3248" s="134"/>
    </row>
    <row r="3249" s="131" customFormat="1" ht="12.75">
      <c r="C3249" s="134"/>
    </row>
    <row r="3250" s="131" customFormat="1" ht="12.75">
      <c r="C3250" s="134"/>
    </row>
    <row r="3251" s="131" customFormat="1" ht="12.75">
      <c r="C3251" s="134"/>
    </row>
    <row r="3252" s="131" customFormat="1" ht="12.75">
      <c r="C3252" s="134"/>
    </row>
    <row r="3253" s="131" customFormat="1" ht="12.75">
      <c r="C3253" s="134"/>
    </row>
    <row r="3254" s="131" customFormat="1" ht="12.75">
      <c r="C3254" s="134"/>
    </row>
    <row r="3255" s="131" customFormat="1" ht="12.75">
      <c r="C3255" s="134"/>
    </row>
    <row r="3256" s="131" customFormat="1" ht="12.75">
      <c r="C3256" s="134"/>
    </row>
    <row r="3257" s="131" customFormat="1" ht="12.75">
      <c r="C3257" s="134"/>
    </row>
    <row r="3258" s="131" customFormat="1" ht="12.75">
      <c r="C3258" s="134"/>
    </row>
    <row r="3259" s="131" customFormat="1" ht="12.75">
      <c r="C3259" s="134"/>
    </row>
    <row r="3260" s="131" customFormat="1" ht="12.75">
      <c r="C3260" s="134"/>
    </row>
    <row r="3261" s="131" customFormat="1" ht="12.75">
      <c r="C3261" s="134"/>
    </row>
    <row r="3262" s="131" customFormat="1" ht="12.75">
      <c r="C3262" s="134"/>
    </row>
    <row r="3263" s="131" customFormat="1" ht="12.75">
      <c r="C3263" s="134"/>
    </row>
    <row r="3264" s="131" customFormat="1" ht="12.75">
      <c r="C3264" s="134"/>
    </row>
    <row r="3265" s="131" customFormat="1" ht="12.75">
      <c r="C3265" s="134"/>
    </row>
    <row r="3266" s="131" customFormat="1" ht="12.75">
      <c r="C3266" s="134"/>
    </row>
    <row r="3267" s="131" customFormat="1" ht="12.75">
      <c r="C3267" s="134"/>
    </row>
    <row r="3268" s="131" customFormat="1" ht="12.75">
      <c r="C3268" s="134"/>
    </row>
    <row r="3269" s="131" customFormat="1" ht="12.75">
      <c r="C3269" s="134"/>
    </row>
    <row r="3270" s="131" customFormat="1" ht="12.75">
      <c r="C3270" s="134"/>
    </row>
    <row r="3271" s="131" customFormat="1" ht="12.75">
      <c r="C3271" s="134"/>
    </row>
    <row r="3272" s="131" customFormat="1" ht="12.75">
      <c r="C3272" s="134"/>
    </row>
    <row r="3273" s="131" customFormat="1" ht="12.75">
      <c r="C3273" s="134"/>
    </row>
    <row r="3274" s="131" customFormat="1" ht="12.75">
      <c r="C3274" s="134"/>
    </row>
    <row r="3275" s="131" customFormat="1" ht="12.75">
      <c r="C3275" s="134"/>
    </row>
    <row r="3276" s="131" customFormat="1" ht="12.75">
      <c r="C3276" s="134"/>
    </row>
    <row r="3277" s="131" customFormat="1" ht="12.75">
      <c r="C3277" s="134"/>
    </row>
    <row r="3278" s="131" customFormat="1" ht="12.75">
      <c r="C3278" s="134"/>
    </row>
    <row r="3279" s="131" customFormat="1" ht="12.75">
      <c r="C3279" s="134"/>
    </row>
    <row r="3280" s="131" customFormat="1" ht="12.75">
      <c r="C3280" s="134"/>
    </row>
    <row r="3281" s="131" customFormat="1" ht="12.75">
      <c r="C3281" s="134"/>
    </row>
    <row r="3282" s="131" customFormat="1" ht="12.75">
      <c r="C3282" s="134"/>
    </row>
    <row r="3283" s="131" customFormat="1" ht="12.75">
      <c r="C3283" s="134"/>
    </row>
    <row r="3284" s="131" customFormat="1" ht="12.75">
      <c r="C3284" s="134"/>
    </row>
    <row r="3285" s="131" customFormat="1" ht="12.75">
      <c r="C3285" s="134"/>
    </row>
    <row r="3286" s="131" customFormat="1" ht="12.75">
      <c r="C3286" s="134"/>
    </row>
    <row r="3287" s="131" customFormat="1" ht="12.75">
      <c r="C3287" s="134"/>
    </row>
    <row r="3288" s="131" customFormat="1" ht="12.75">
      <c r="C3288" s="134"/>
    </row>
    <row r="3289" s="131" customFormat="1" ht="12.75">
      <c r="C3289" s="134"/>
    </row>
    <row r="3290" s="131" customFormat="1" ht="12.75">
      <c r="C3290" s="134"/>
    </row>
    <row r="3291" s="131" customFormat="1" ht="12.75">
      <c r="C3291" s="134"/>
    </row>
    <row r="3292" s="131" customFormat="1" ht="12.75">
      <c r="C3292" s="134"/>
    </row>
    <row r="3293" s="131" customFormat="1" ht="12.75">
      <c r="C3293" s="134"/>
    </row>
    <row r="3294" s="131" customFormat="1" ht="12.75">
      <c r="C3294" s="134"/>
    </row>
    <row r="3295" s="131" customFormat="1" ht="12.75">
      <c r="C3295" s="134"/>
    </row>
    <row r="3296" s="131" customFormat="1" ht="12.75">
      <c r="C3296" s="134"/>
    </row>
    <row r="3297" s="131" customFormat="1" ht="12.75">
      <c r="C3297" s="134"/>
    </row>
    <row r="3298" s="131" customFormat="1" ht="12.75">
      <c r="C3298" s="134"/>
    </row>
    <row r="3299" s="131" customFormat="1" ht="12.75">
      <c r="C3299" s="134"/>
    </row>
    <row r="3300" s="131" customFormat="1" ht="12.75">
      <c r="C3300" s="134"/>
    </row>
    <row r="3301" s="131" customFormat="1" ht="12.75">
      <c r="C3301" s="134"/>
    </row>
    <row r="3302" s="131" customFormat="1" ht="12.75">
      <c r="C3302" s="134"/>
    </row>
    <row r="3303" s="131" customFormat="1" ht="12.75">
      <c r="C3303" s="134"/>
    </row>
    <row r="3304" s="131" customFormat="1" ht="12.75">
      <c r="C3304" s="134"/>
    </row>
    <row r="3305" s="131" customFormat="1" ht="12.75">
      <c r="C3305" s="134"/>
    </row>
    <row r="3306" s="131" customFormat="1" ht="12.75">
      <c r="C3306" s="134"/>
    </row>
    <row r="3307" s="131" customFormat="1" ht="12.75">
      <c r="C3307" s="134"/>
    </row>
    <row r="3308" s="131" customFormat="1" ht="12.75">
      <c r="C3308" s="134"/>
    </row>
    <row r="3309" s="131" customFormat="1" ht="12.75">
      <c r="C3309" s="134"/>
    </row>
    <row r="3310" s="131" customFormat="1" ht="12.75">
      <c r="C3310" s="134"/>
    </row>
    <row r="3311" s="131" customFormat="1" ht="12.75">
      <c r="C3311" s="134"/>
    </row>
    <row r="3312" s="131" customFormat="1" ht="12.75">
      <c r="C3312" s="134"/>
    </row>
    <row r="3313" s="131" customFormat="1" ht="12.75">
      <c r="C3313" s="134"/>
    </row>
    <row r="3314" s="131" customFormat="1" ht="12.75">
      <c r="C3314" s="134"/>
    </row>
    <row r="3315" s="131" customFormat="1" ht="12.75">
      <c r="C3315" s="134"/>
    </row>
    <row r="3316" s="131" customFormat="1" ht="12.75">
      <c r="C3316" s="134"/>
    </row>
    <row r="3317" s="131" customFormat="1" ht="12.75">
      <c r="C3317" s="134"/>
    </row>
    <row r="3318" s="131" customFormat="1" ht="12.75">
      <c r="C3318" s="134"/>
    </row>
    <row r="3319" s="131" customFormat="1" ht="12.75">
      <c r="C3319" s="134"/>
    </row>
    <row r="3320" s="131" customFormat="1" ht="12.75">
      <c r="C3320" s="134"/>
    </row>
    <row r="3321" s="131" customFormat="1" ht="12.75">
      <c r="C3321" s="134"/>
    </row>
    <row r="3322" s="131" customFormat="1" ht="12.75">
      <c r="C3322" s="134"/>
    </row>
    <row r="3323" s="131" customFormat="1" ht="12.75">
      <c r="C3323" s="134"/>
    </row>
    <row r="3324" s="131" customFormat="1" ht="12.75">
      <c r="C3324" s="134"/>
    </row>
    <row r="3325" s="131" customFormat="1" ht="12.75">
      <c r="C3325" s="134"/>
    </row>
    <row r="3326" s="131" customFormat="1" ht="12.75">
      <c r="C3326" s="134"/>
    </row>
    <row r="3327" s="131" customFormat="1" ht="12.75">
      <c r="C3327" s="134"/>
    </row>
    <row r="3328" s="131" customFormat="1" ht="12.75">
      <c r="C3328" s="134"/>
    </row>
    <row r="3329" s="131" customFormat="1" ht="12.75">
      <c r="C3329" s="134"/>
    </row>
    <row r="3330" s="131" customFormat="1" ht="12.75">
      <c r="C3330" s="134"/>
    </row>
    <row r="3331" s="131" customFormat="1" ht="12.75">
      <c r="C3331" s="134"/>
    </row>
    <row r="3332" s="131" customFormat="1" ht="12.75">
      <c r="C3332" s="134"/>
    </row>
    <row r="3333" s="131" customFormat="1" ht="12.75">
      <c r="C3333" s="134"/>
    </row>
    <row r="3334" s="131" customFormat="1" ht="12.75">
      <c r="C3334" s="134"/>
    </row>
    <row r="3335" s="131" customFormat="1" ht="12.75">
      <c r="C3335" s="134"/>
    </row>
    <row r="3336" s="131" customFormat="1" ht="12.75">
      <c r="C3336" s="134"/>
    </row>
    <row r="3337" s="131" customFormat="1" ht="12.75">
      <c r="C3337" s="134"/>
    </row>
    <row r="3338" s="131" customFormat="1" ht="12.75">
      <c r="C3338" s="134"/>
    </row>
    <row r="3339" s="131" customFormat="1" ht="12.75">
      <c r="C3339" s="134"/>
    </row>
    <row r="3340" s="131" customFormat="1" ht="12.75">
      <c r="C3340" s="134"/>
    </row>
    <row r="3341" s="131" customFormat="1" ht="12.75">
      <c r="C3341" s="134"/>
    </row>
    <row r="3342" s="131" customFormat="1" ht="12.75">
      <c r="C3342" s="134"/>
    </row>
    <row r="3343" s="131" customFormat="1" ht="12.75">
      <c r="C3343" s="134"/>
    </row>
    <row r="3344" s="131" customFormat="1" ht="12.75">
      <c r="C3344" s="134"/>
    </row>
    <row r="3345" s="131" customFormat="1" ht="12.75">
      <c r="C3345" s="134"/>
    </row>
    <row r="3346" s="131" customFormat="1" ht="12.75">
      <c r="C3346" s="134"/>
    </row>
    <row r="3347" s="131" customFormat="1" ht="12.75">
      <c r="C3347" s="134"/>
    </row>
    <row r="3348" s="131" customFormat="1" ht="12.75">
      <c r="C3348" s="134"/>
    </row>
    <row r="3349" s="131" customFormat="1" ht="12.75">
      <c r="C3349" s="134"/>
    </row>
    <row r="3350" s="131" customFormat="1" ht="12.75">
      <c r="C3350" s="134"/>
    </row>
    <row r="3351" s="131" customFormat="1" ht="12.75">
      <c r="C3351" s="134"/>
    </row>
    <row r="3352" s="131" customFormat="1" ht="12.75">
      <c r="C3352" s="134"/>
    </row>
    <row r="3353" s="131" customFormat="1" ht="12.75">
      <c r="C3353" s="134"/>
    </row>
    <row r="3354" s="131" customFormat="1" ht="12.75">
      <c r="C3354" s="134"/>
    </row>
    <row r="3355" s="131" customFormat="1" ht="12.75">
      <c r="C3355" s="134"/>
    </row>
    <row r="3356" s="131" customFormat="1" ht="12.75">
      <c r="C3356" s="134"/>
    </row>
    <row r="3357" s="131" customFormat="1" ht="12.75">
      <c r="C3357" s="134"/>
    </row>
    <row r="3358" s="131" customFormat="1" ht="12.75">
      <c r="C3358" s="134"/>
    </row>
    <row r="3359" s="131" customFormat="1" ht="12.75">
      <c r="C3359" s="134"/>
    </row>
    <row r="3360" s="131" customFormat="1" ht="12.75">
      <c r="C3360" s="134"/>
    </row>
    <row r="3361" s="131" customFormat="1" ht="12.75">
      <c r="C3361" s="134"/>
    </row>
    <row r="3362" s="131" customFormat="1" ht="12.75">
      <c r="C3362" s="134"/>
    </row>
    <row r="3363" s="131" customFormat="1" ht="12.75">
      <c r="C3363" s="134"/>
    </row>
    <row r="3364" s="131" customFormat="1" ht="12.75">
      <c r="C3364" s="134"/>
    </row>
    <row r="3365" s="131" customFormat="1" ht="12.75">
      <c r="C3365" s="134"/>
    </row>
    <row r="3366" s="131" customFormat="1" ht="12.75">
      <c r="C3366" s="134"/>
    </row>
    <row r="3367" s="131" customFormat="1" ht="12.75">
      <c r="C3367" s="134"/>
    </row>
    <row r="3368" s="131" customFormat="1" ht="12.75">
      <c r="C3368" s="134"/>
    </row>
    <row r="3369" s="131" customFormat="1" ht="12.75">
      <c r="C3369" s="134"/>
    </row>
    <row r="3370" s="131" customFormat="1" ht="12.75">
      <c r="C3370" s="134"/>
    </row>
    <row r="3371" s="131" customFormat="1" ht="12.75">
      <c r="C3371" s="134"/>
    </row>
    <row r="3372" s="131" customFormat="1" ht="12.75">
      <c r="C3372" s="134"/>
    </row>
    <row r="3373" s="131" customFormat="1" ht="12.75">
      <c r="C3373" s="134"/>
    </row>
    <row r="3374" s="131" customFormat="1" ht="12.75">
      <c r="C3374" s="134"/>
    </row>
    <row r="3375" s="131" customFormat="1" ht="12.75">
      <c r="C3375" s="134"/>
    </row>
    <row r="3376" s="131" customFormat="1" ht="12.75">
      <c r="C3376" s="134"/>
    </row>
    <row r="3377" s="131" customFormat="1" ht="12.75">
      <c r="C3377" s="134"/>
    </row>
    <row r="3378" s="131" customFormat="1" ht="12.75">
      <c r="C3378" s="134"/>
    </row>
    <row r="3379" s="131" customFormat="1" ht="12.75">
      <c r="C3379" s="134"/>
    </row>
    <row r="3380" s="131" customFormat="1" ht="12.75">
      <c r="C3380" s="134"/>
    </row>
    <row r="3381" s="131" customFormat="1" ht="12.75">
      <c r="C3381" s="134"/>
    </row>
    <row r="3382" s="131" customFormat="1" ht="12.75">
      <c r="C3382" s="134"/>
    </row>
    <row r="3383" s="131" customFormat="1" ht="12.75">
      <c r="C3383" s="134"/>
    </row>
    <row r="3384" s="131" customFormat="1" ht="12.75">
      <c r="C3384" s="134"/>
    </row>
    <row r="3385" s="131" customFormat="1" ht="12.75">
      <c r="C3385" s="134"/>
    </row>
    <row r="3386" s="131" customFormat="1" ht="12.75">
      <c r="C3386" s="134"/>
    </row>
    <row r="3387" s="131" customFormat="1" ht="12.75">
      <c r="C3387" s="134"/>
    </row>
    <row r="3388" s="131" customFormat="1" ht="12.75">
      <c r="C3388" s="134"/>
    </row>
    <row r="3389" s="131" customFormat="1" ht="12.75">
      <c r="C3389" s="134"/>
    </row>
    <row r="3390" s="131" customFormat="1" ht="12.75">
      <c r="C3390" s="134"/>
    </row>
    <row r="3391" s="131" customFormat="1" ht="12.75">
      <c r="C3391" s="134"/>
    </row>
    <row r="3392" s="131" customFormat="1" ht="12.75">
      <c r="C3392" s="134"/>
    </row>
    <row r="3393" s="131" customFormat="1" ht="12.75">
      <c r="C3393" s="134"/>
    </row>
    <row r="3394" s="131" customFormat="1" ht="12.75">
      <c r="C3394" s="134"/>
    </row>
    <row r="3395" s="131" customFormat="1" ht="12.75">
      <c r="C3395" s="134"/>
    </row>
    <row r="3396" s="131" customFormat="1" ht="12.75">
      <c r="C3396" s="134"/>
    </row>
    <row r="3397" s="131" customFormat="1" ht="12.75">
      <c r="C3397" s="134"/>
    </row>
    <row r="3398" s="131" customFormat="1" ht="12.75">
      <c r="C3398" s="134"/>
    </row>
    <row r="3399" s="131" customFormat="1" ht="12.75">
      <c r="C3399" s="134"/>
    </row>
    <row r="3400" s="131" customFormat="1" ht="12.75">
      <c r="C3400" s="134"/>
    </row>
    <row r="3401" s="131" customFormat="1" ht="12.75">
      <c r="C3401" s="134"/>
    </row>
    <row r="3402" s="131" customFormat="1" ht="12.75">
      <c r="C3402" s="134"/>
    </row>
    <row r="3403" s="131" customFormat="1" ht="12.75">
      <c r="C3403" s="134"/>
    </row>
    <row r="3404" s="131" customFormat="1" ht="12.75">
      <c r="C3404" s="134"/>
    </row>
    <row r="3405" s="131" customFormat="1" ht="12.75">
      <c r="C3405" s="134"/>
    </row>
    <row r="3406" s="131" customFormat="1" ht="12.75">
      <c r="C3406" s="134"/>
    </row>
    <row r="3407" s="131" customFormat="1" ht="12.75">
      <c r="C3407" s="134"/>
    </row>
    <row r="3408" s="131" customFormat="1" ht="12.75">
      <c r="C3408" s="134"/>
    </row>
    <row r="3409" s="131" customFormat="1" ht="12.75">
      <c r="C3409" s="134"/>
    </row>
    <row r="3410" s="131" customFormat="1" ht="12.75">
      <c r="C3410" s="134"/>
    </row>
    <row r="3411" s="131" customFormat="1" ht="12.75">
      <c r="C3411" s="134"/>
    </row>
    <row r="3412" s="131" customFormat="1" ht="12.75">
      <c r="C3412" s="134"/>
    </row>
    <row r="3413" s="131" customFormat="1" ht="12.75">
      <c r="C3413" s="134"/>
    </row>
    <row r="3414" s="131" customFormat="1" ht="12.75">
      <c r="C3414" s="134"/>
    </row>
    <row r="3415" s="131" customFormat="1" ht="12.75">
      <c r="C3415" s="134"/>
    </row>
    <row r="3416" s="131" customFormat="1" ht="12.75">
      <c r="C3416" s="134"/>
    </row>
    <row r="3417" s="131" customFormat="1" ht="12.75">
      <c r="C3417" s="134"/>
    </row>
    <row r="3418" s="131" customFormat="1" ht="12.75">
      <c r="C3418" s="134"/>
    </row>
    <row r="3419" s="131" customFormat="1" ht="12.75">
      <c r="C3419" s="134"/>
    </row>
    <row r="3420" s="131" customFormat="1" ht="12.75">
      <c r="C3420" s="134"/>
    </row>
    <row r="3421" s="131" customFormat="1" ht="12.75">
      <c r="C3421" s="134"/>
    </row>
    <row r="3422" s="131" customFormat="1" ht="12.75">
      <c r="C3422" s="134"/>
    </row>
    <row r="3423" s="131" customFormat="1" ht="12.75">
      <c r="C3423" s="134"/>
    </row>
    <row r="3424" s="131" customFormat="1" ht="12.75">
      <c r="C3424" s="134"/>
    </row>
    <row r="3425" s="131" customFormat="1" ht="12.75">
      <c r="C3425" s="134"/>
    </row>
    <row r="3426" s="131" customFormat="1" ht="12.75">
      <c r="C3426" s="134"/>
    </row>
    <row r="3427" s="131" customFormat="1" ht="12.75">
      <c r="C3427" s="134"/>
    </row>
    <row r="3428" s="131" customFormat="1" ht="12.75">
      <c r="C3428" s="134"/>
    </row>
    <row r="3429" s="131" customFormat="1" ht="12.75">
      <c r="C3429" s="134"/>
    </row>
    <row r="3430" s="131" customFormat="1" ht="12.75">
      <c r="C3430" s="134"/>
    </row>
    <row r="3431" s="131" customFormat="1" ht="12.75">
      <c r="C3431" s="134"/>
    </row>
    <row r="3432" s="131" customFormat="1" ht="12.75">
      <c r="C3432" s="134"/>
    </row>
    <row r="3433" s="131" customFormat="1" ht="12.75">
      <c r="C3433" s="134"/>
    </row>
    <row r="3434" s="131" customFormat="1" ht="12.75">
      <c r="C3434" s="134"/>
    </row>
    <row r="3435" s="131" customFormat="1" ht="12.75">
      <c r="C3435" s="134"/>
    </row>
    <row r="3436" s="131" customFormat="1" ht="12.75">
      <c r="C3436" s="134"/>
    </row>
    <row r="3437" s="131" customFormat="1" ht="12.75">
      <c r="C3437" s="134"/>
    </row>
    <row r="3438" s="131" customFormat="1" ht="12.75">
      <c r="C3438" s="134"/>
    </row>
    <row r="3439" s="131" customFormat="1" ht="12.75">
      <c r="C3439" s="134"/>
    </row>
    <row r="3440" s="131" customFormat="1" ht="12.75">
      <c r="C3440" s="134"/>
    </row>
    <row r="3441" s="131" customFormat="1" ht="12.75">
      <c r="C3441" s="134"/>
    </row>
    <row r="3442" s="131" customFormat="1" ht="12.75">
      <c r="C3442" s="134"/>
    </row>
    <row r="3443" s="131" customFormat="1" ht="12.75">
      <c r="C3443" s="134"/>
    </row>
    <row r="3444" s="131" customFormat="1" ht="12.75">
      <c r="C3444" s="134"/>
    </row>
    <row r="3445" s="131" customFormat="1" ht="12.75">
      <c r="C3445" s="134"/>
    </row>
    <row r="3446" s="131" customFormat="1" ht="12.75">
      <c r="C3446" s="134"/>
    </row>
    <row r="3447" s="131" customFormat="1" ht="12.75">
      <c r="C3447" s="134"/>
    </row>
    <row r="3448" s="131" customFormat="1" ht="12.75">
      <c r="C3448" s="134"/>
    </row>
    <row r="3449" s="131" customFormat="1" ht="12.75">
      <c r="C3449" s="134"/>
    </row>
    <row r="3450" s="131" customFormat="1" ht="12.75">
      <c r="C3450" s="134"/>
    </row>
    <row r="3451" s="131" customFormat="1" ht="12.75">
      <c r="C3451" s="134"/>
    </row>
    <row r="3452" s="131" customFormat="1" ht="12.75">
      <c r="C3452" s="134"/>
    </row>
    <row r="3453" s="131" customFormat="1" ht="12.75">
      <c r="C3453" s="134"/>
    </row>
    <row r="3454" s="131" customFormat="1" ht="12.75">
      <c r="C3454" s="134"/>
    </row>
    <row r="3455" s="131" customFormat="1" ht="12.75">
      <c r="C3455" s="134"/>
    </row>
    <row r="3456" s="131" customFormat="1" ht="12.75">
      <c r="C3456" s="134"/>
    </row>
    <row r="3457" s="131" customFormat="1" ht="12.75">
      <c r="C3457" s="134"/>
    </row>
    <row r="3458" s="131" customFormat="1" ht="12.75">
      <c r="C3458" s="134"/>
    </row>
    <row r="3459" s="131" customFormat="1" ht="12.75">
      <c r="C3459" s="134"/>
    </row>
    <row r="3460" s="131" customFormat="1" ht="12.75">
      <c r="C3460" s="134"/>
    </row>
    <row r="3461" s="131" customFormat="1" ht="12.75">
      <c r="C3461" s="134"/>
    </row>
    <row r="3462" s="131" customFormat="1" ht="12.75">
      <c r="C3462" s="134"/>
    </row>
    <row r="3463" s="131" customFormat="1" ht="12.75">
      <c r="C3463" s="134"/>
    </row>
    <row r="3464" s="131" customFormat="1" ht="12.75">
      <c r="C3464" s="134"/>
    </row>
    <row r="3465" s="131" customFormat="1" ht="12.75">
      <c r="C3465" s="134"/>
    </row>
    <row r="3466" s="131" customFormat="1" ht="12.75">
      <c r="C3466" s="134"/>
    </row>
    <row r="3467" s="131" customFormat="1" ht="12.75">
      <c r="C3467" s="134"/>
    </row>
    <row r="3468" s="131" customFormat="1" ht="12.75">
      <c r="C3468" s="134"/>
    </row>
    <row r="3469" s="131" customFormat="1" ht="12.75">
      <c r="C3469" s="134"/>
    </row>
    <row r="3470" s="131" customFormat="1" ht="12.75">
      <c r="C3470" s="134"/>
    </row>
    <row r="3471" s="131" customFormat="1" ht="12.75">
      <c r="C3471" s="134"/>
    </row>
    <row r="3472" s="131" customFormat="1" ht="12.75">
      <c r="C3472" s="134"/>
    </row>
    <row r="3473" s="131" customFormat="1" ht="12.75">
      <c r="C3473" s="134"/>
    </row>
    <row r="3474" s="131" customFormat="1" ht="12.75">
      <c r="C3474" s="134"/>
    </row>
    <row r="3475" s="131" customFormat="1" ht="12.75">
      <c r="C3475" s="134"/>
    </row>
    <row r="3476" s="131" customFormat="1" ht="12.75">
      <c r="C3476" s="134"/>
    </row>
    <row r="3477" s="131" customFormat="1" ht="12.75">
      <c r="C3477" s="134"/>
    </row>
    <row r="3478" s="131" customFormat="1" ht="12.75">
      <c r="C3478" s="134"/>
    </row>
    <row r="3479" s="131" customFormat="1" ht="12.75">
      <c r="C3479" s="134"/>
    </row>
    <row r="3480" s="131" customFormat="1" ht="12.75">
      <c r="C3480" s="134"/>
    </row>
    <row r="3481" s="131" customFormat="1" ht="12.75">
      <c r="C3481" s="134"/>
    </row>
    <row r="3482" s="131" customFormat="1" ht="12.75">
      <c r="C3482" s="134"/>
    </row>
    <row r="3483" s="131" customFormat="1" ht="12.75">
      <c r="C3483" s="134"/>
    </row>
    <row r="3484" s="131" customFormat="1" ht="12.75">
      <c r="C3484" s="134"/>
    </row>
    <row r="3485" s="131" customFormat="1" ht="12.75">
      <c r="C3485" s="134"/>
    </row>
    <row r="3486" s="131" customFormat="1" ht="12.75">
      <c r="C3486" s="134"/>
    </row>
    <row r="3487" s="131" customFormat="1" ht="12.75">
      <c r="C3487" s="134"/>
    </row>
    <row r="3488" s="131" customFormat="1" ht="12.75">
      <c r="C3488" s="134"/>
    </row>
    <row r="3489" s="131" customFormat="1" ht="12.75">
      <c r="C3489" s="134"/>
    </row>
    <row r="3490" s="131" customFormat="1" ht="12.75">
      <c r="C3490" s="134"/>
    </row>
    <row r="3491" s="131" customFormat="1" ht="12.75">
      <c r="C3491" s="134"/>
    </row>
    <row r="3492" s="131" customFormat="1" ht="12.75">
      <c r="C3492" s="134"/>
    </row>
    <row r="3493" s="131" customFormat="1" ht="12.75">
      <c r="C3493" s="134"/>
    </row>
    <row r="3494" s="131" customFormat="1" ht="12.75">
      <c r="C3494" s="134"/>
    </row>
    <row r="3495" s="131" customFormat="1" ht="12.75">
      <c r="C3495" s="134"/>
    </row>
    <row r="3496" s="131" customFormat="1" ht="12.75">
      <c r="C3496" s="134"/>
    </row>
    <row r="3497" s="131" customFormat="1" ht="12.75">
      <c r="C3497" s="134"/>
    </row>
    <row r="3498" s="131" customFormat="1" ht="12.75">
      <c r="C3498" s="134"/>
    </row>
    <row r="3499" s="131" customFormat="1" ht="12.75">
      <c r="C3499" s="134"/>
    </row>
    <row r="3500" s="131" customFormat="1" ht="12.75">
      <c r="C3500" s="134"/>
    </row>
    <row r="3501" s="131" customFormat="1" ht="12.75">
      <c r="C3501" s="134"/>
    </row>
    <row r="3502" s="131" customFormat="1" ht="12.75">
      <c r="C3502" s="134"/>
    </row>
    <row r="3503" s="131" customFormat="1" ht="12.75">
      <c r="C3503" s="134"/>
    </row>
    <row r="3504" s="131" customFormat="1" ht="12.75">
      <c r="C3504" s="134"/>
    </row>
    <row r="3505" s="131" customFormat="1" ht="12.75">
      <c r="C3505" s="134"/>
    </row>
    <row r="3506" s="131" customFormat="1" ht="12.75">
      <c r="C3506" s="134"/>
    </row>
    <row r="3507" s="131" customFormat="1" ht="12.75">
      <c r="C3507" s="134"/>
    </row>
    <row r="3508" s="131" customFormat="1" ht="12.75">
      <c r="C3508" s="134"/>
    </row>
    <row r="3509" s="131" customFormat="1" ht="12.75">
      <c r="C3509" s="134"/>
    </row>
    <row r="3510" s="131" customFormat="1" ht="12.75">
      <c r="C3510" s="134"/>
    </row>
    <row r="3511" s="131" customFormat="1" ht="12.75">
      <c r="C3511" s="134"/>
    </row>
    <row r="3512" s="131" customFormat="1" ht="12.75">
      <c r="C3512" s="134"/>
    </row>
    <row r="3513" s="131" customFormat="1" ht="12.75">
      <c r="C3513" s="134"/>
    </row>
    <row r="3514" s="131" customFormat="1" ht="12.75">
      <c r="C3514" s="134"/>
    </row>
    <row r="3515" s="131" customFormat="1" ht="12.75">
      <c r="C3515" s="134"/>
    </row>
    <row r="3516" s="131" customFormat="1" ht="12.75">
      <c r="C3516" s="134"/>
    </row>
    <row r="3517" s="131" customFormat="1" ht="12.75">
      <c r="C3517" s="134"/>
    </row>
    <row r="3518" s="131" customFormat="1" ht="12.75">
      <c r="C3518" s="134"/>
    </row>
    <row r="3519" s="131" customFormat="1" ht="12.75">
      <c r="C3519" s="134"/>
    </row>
    <row r="3520" s="131" customFormat="1" ht="12.75">
      <c r="C3520" s="134"/>
    </row>
    <row r="3521" s="131" customFormat="1" ht="12.75">
      <c r="C3521" s="134"/>
    </row>
    <row r="3522" s="131" customFormat="1" ht="12.75">
      <c r="C3522" s="134"/>
    </row>
    <row r="3523" s="131" customFormat="1" ht="12.75">
      <c r="C3523" s="134"/>
    </row>
    <row r="3524" s="131" customFormat="1" ht="12.75">
      <c r="C3524" s="134"/>
    </row>
    <row r="3525" s="131" customFormat="1" ht="12.75">
      <c r="C3525" s="134"/>
    </row>
    <row r="3526" s="131" customFormat="1" ht="12.75">
      <c r="C3526" s="134"/>
    </row>
    <row r="3527" s="131" customFormat="1" ht="12.75">
      <c r="C3527" s="134"/>
    </row>
    <row r="3528" s="131" customFormat="1" ht="12.75">
      <c r="C3528" s="134"/>
    </row>
    <row r="3529" s="131" customFormat="1" ht="12.75">
      <c r="C3529" s="134"/>
    </row>
    <row r="3530" s="131" customFormat="1" ht="12.75">
      <c r="C3530" s="134"/>
    </row>
    <row r="3531" s="131" customFormat="1" ht="12.75">
      <c r="C3531" s="134"/>
    </row>
    <row r="3532" s="131" customFormat="1" ht="12.75">
      <c r="C3532" s="134"/>
    </row>
    <row r="3533" s="131" customFormat="1" ht="12.75">
      <c r="C3533" s="134"/>
    </row>
    <row r="3534" s="131" customFormat="1" ht="12.75">
      <c r="C3534" s="134"/>
    </row>
    <row r="3535" s="131" customFormat="1" ht="12.75">
      <c r="C3535" s="134"/>
    </row>
    <row r="3536" s="131" customFormat="1" ht="12.75">
      <c r="C3536" s="134"/>
    </row>
    <row r="3537" s="131" customFormat="1" ht="12.75">
      <c r="C3537" s="134"/>
    </row>
    <row r="3538" s="131" customFormat="1" ht="12.75">
      <c r="C3538" s="134"/>
    </row>
    <row r="3539" s="131" customFormat="1" ht="12.75">
      <c r="C3539" s="134"/>
    </row>
    <row r="3540" s="131" customFormat="1" ht="12.75">
      <c r="C3540" s="134"/>
    </row>
    <row r="3541" s="131" customFormat="1" ht="12.75">
      <c r="C3541" s="134"/>
    </row>
    <row r="3542" s="131" customFormat="1" ht="12.75">
      <c r="C3542" s="134"/>
    </row>
    <row r="3543" s="131" customFormat="1" ht="12.75">
      <c r="C3543" s="134"/>
    </row>
    <row r="3544" s="131" customFormat="1" ht="12.75">
      <c r="C3544" s="134"/>
    </row>
    <row r="3545" s="131" customFormat="1" ht="12.75">
      <c r="C3545" s="134"/>
    </row>
    <row r="3546" s="131" customFormat="1" ht="12.75">
      <c r="C3546" s="134"/>
    </row>
    <row r="3547" s="131" customFormat="1" ht="12.75">
      <c r="C3547" s="134"/>
    </row>
    <row r="3548" s="131" customFormat="1" ht="12.75">
      <c r="C3548" s="134"/>
    </row>
    <row r="3549" s="131" customFormat="1" ht="12.75">
      <c r="C3549" s="134"/>
    </row>
    <row r="3550" s="131" customFormat="1" ht="12.75">
      <c r="C3550" s="134"/>
    </row>
    <row r="3551" s="131" customFormat="1" ht="12.75">
      <c r="C3551" s="134"/>
    </row>
    <row r="3552" s="131" customFormat="1" ht="12.75">
      <c r="C3552" s="134"/>
    </row>
    <row r="3553" s="131" customFormat="1" ht="12.75">
      <c r="C3553" s="134"/>
    </row>
    <row r="3554" s="131" customFormat="1" ht="12.75">
      <c r="C3554" s="134"/>
    </row>
    <row r="3555" s="131" customFormat="1" ht="12.75">
      <c r="C3555" s="134"/>
    </row>
    <row r="3556" s="131" customFormat="1" ht="12.75">
      <c r="C3556" s="134"/>
    </row>
    <row r="3557" s="131" customFormat="1" ht="12.75">
      <c r="C3557" s="134"/>
    </row>
    <row r="3558" s="131" customFormat="1" ht="12.75">
      <c r="C3558" s="134"/>
    </row>
    <row r="3559" s="131" customFormat="1" ht="12.75">
      <c r="C3559" s="134"/>
    </row>
    <row r="3560" s="131" customFormat="1" ht="12.75">
      <c r="C3560" s="134"/>
    </row>
    <row r="3561" s="131" customFormat="1" ht="12.75">
      <c r="C3561" s="134"/>
    </row>
    <row r="3562" s="131" customFormat="1" ht="12.75">
      <c r="C3562" s="134"/>
    </row>
    <row r="3563" s="131" customFormat="1" ht="12.75">
      <c r="C3563" s="134"/>
    </row>
    <row r="3564" s="131" customFormat="1" ht="12.75">
      <c r="C3564" s="134"/>
    </row>
    <row r="3565" s="131" customFormat="1" ht="12.75">
      <c r="C3565" s="134"/>
    </row>
    <row r="3566" s="131" customFormat="1" ht="12.75">
      <c r="C3566" s="134"/>
    </row>
    <row r="3567" s="131" customFormat="1" ht="12.75">
      <c r="C3567" s="134"/>
    </row>
    <row r="3568" s="131" customFormat="1" ht="12.75">
      <c r="C3568" s="134"/>
    </row>
    <row r="3569" s="131" customFormat="1" ht="12.75">
      <c r="C3569" s="134"/>
    </row>
    <row r="3570" s="131" customFormat="1" ht="12.75">
      <c r="C3570" s="134"/>
    </row>
    <row r="3571" s="131" customFormat="1" ht="12.75">
      <c r="C3571" s="134"/>
    </row>
    <row r="3572" s="131" customFormat="1" ht="12.75">
      <c r="C3572" s="134"/>
    </row>
    <row r="3573" s="131" customFormat="1" ht="12.75">
      <c r="C3573" s="134"/>
    </row>
    <row r="3574" s="131" customFormat="1" ht="12.75">
      <c r="C3574" s="134"/>
    </row>
    <row r="3575" s="131" customFormat="1" ht="12.75">
      <c r="C3575" s="134"/>
    </row>
    <row r="3576" s="131" customFormat="1" ht="12.75">
      <c r="C3576" s="134"/>
    </row>
    <row r="3577" s="131" customFormat="1" ht="12.75">
      <c r="C3577" s="134"/>
    </row>
    <row r="3578" s="131" customFormat="1" ht="12.75">
      <c r="C3578" s="134"/>
    </row>
    <row r="3579" s="131" customFormat="1" ht="12.75">
      <c r="C3579" s="134"/>
    </row>
    <row r="3580" s="131" customFormat="1" ht="12.75">
      <c r="C3580" s="134"/>
    </row>
    <row r="3581" s="131" customFormat="1" ht="12.75">
      <c r="C3581" s="134"/>
    </row>
    <row r="3582" s="131" customFormat="1" ht="12.75">
      <c r="C3582" s="134"/>
    </row>
    <row r="3583" s="131" customFormat="1" ht="12.75">
      <c r="C3583" s="134"/>
    </row>
    <row r="3584" s="131" customFormat="1" ht="12.75">
      <c r="C3584" s="134"/>
    </row>
    <row r="3585" s="131" customFormat="1" ht="12.75">
      <c r="C3585" s="134"/>
    </row>
    <row r="3586" s="131" customFormat="1" ht="12.75">
      <c r="C3586" s="134"/>
    </row>
    <row r="3587" s="131" customFormat="1" ht="12.75">
      <c r="C3587" s="134"/>
    </row>
    <row r="3588" s="131" customFormat="1" ht="12.75">
      <c r="C3588" s="134"/>
    </row>
    <row r="3589" s="131" customFormat="1" ht="12.75">
      <c r="C3589" s="134"/>
    </row>
    <row r="3590" s="131" customFormat="1" ht="12.75">
      <c r="C3590" s="134"/>
    </row>
    <row r="3591" s="131" customFormat="1" ht="12.75">
      <c r="C3591" s="134"/>
    </row>
    <row r="3592" s="131" customFormat="1" ht="12.75">
      <c r="C3592" s="134"/>
    </row>
    <row r="3593" s="131" customFormat="1" ht="12.75">
      <c r="C3593" s="134"/>
    </row>
    <row r="3594" s="131" customFormat="1" ht="12.75">
      <c r="C3594" s="134"/>
    </row>
    <row r="3595" s="131" customFormat="1" ht="12.75">
      <c r="C3595" s="134"/>
    </row>
    <row r="3596" s="131" customFormat="1" ht="12.75">
      <c r="C3596" s="134"/>
    </row>
    <row r="3597" s="131" customFormat="1" ht="12.75">
      <c r="C3597" s="134"/>
    </row>
    <row r="3598" s="131" customFormat="1" ht="12.75">
      <c r="C3598" s="134"/>
    </row>
    <row r="3599" s="131" customFormat="1" ht="12.75">
      <c r="C3599" s="134"/>
    </row>
    <row r="3600" s="131" customFormat="1" ht="12.75">
      <c r="C3600" s="134"/>
    </row>
    <row r="3601" s="131" customFormat="1" ht="12.75">
      <c r="C3601" s="134"/>
    </row>
    <row r="3602" s="131" customFormat="1" ht="12.75">
      <c r="C3602" s="134"/>
    </row>
    <row r="3603" s="131" customFormat="1" ht="12.75">
      <c r="C3603" s="134"/>
    </row>
    <row r="3604" s="131" customFormat="1" ht="12.75">
      <c r="C3604" s="134"/>
    </row>
    <row r="3605" s="131" customFormat="1" ht="12.75">
      <c r="C3605" s="134"/>
    </row>
    <row r="3606" s="131" customFormat="1" ht="12.75">
      <c r="C3606" s="134"/>
    </row>
    <row r="3607" s="131" customFormat="1" ht="12.75">
      <c r="C3607" s="134"/>
    </row>
    <row r="3608" s="131" customFormat="1" ht="12.75">
      <c r="C3608" s="134"/>
    </row>
    <row r="3609" s="131" customFormat="1" ht="12.75">
      <c r="C3609" s="134"/>
    </row>
    <row r="3610" s="131" customFormat="1" ht="12.75">
      <c r="C3610" s="134"/>
    </row>
    <row r="3611" s="131" customFormat="1" ht="12.75">
      <c r="C3611" s="134"/>
    </row>
    <row r="3612" s="131" customFormat="1" ht="12.75">
      <c r="C3612" s="134"/>
    </row>
    <row r="3613" s="131" customFormat="1" ht="12.75">
      <c r="C3613" s="134"/>
    </row>
    <row r="3614" s="131" customFormat="1" ht="12.75">
      <c r="C3614" s="134"/>
    </row>
    <row r="3615" s="131" customFormat="1" ht="12.75">
      <c r="C3615" s="134"/>
    </row>
    <row r="3616" s="131" customFormat="1" ht="12.75">
      <c r="C3616" s="134"/>
    </row>
    <row r="3617" s="131" customFormat="1" ht="12.75">
      <c r="C3617" s="134"/>
    </row>
    <row r="3618" s="131" customFormat="1" ht="12.75">
      <c r="C3618" s="134"/>
    </row>
    <row r="3619" s="131" customFormat="1" ht="12.75">
      <c r="C3619" s="134"/>
    </row>
    <row r="3620" s="131" customFormat="1" ht="12.75">
      <c r="C3620" s="134"/>
    </row>
    <row r="3621" s="131" customFormat="1" ht="12.75">
      <c r="C3621" s="134"/>
    </row>
    <row r="3622" s="131" customFormat="1" ht="12.75">
      <c r="C3622" s="134"/>
    </row>
    <row r="3623" s="131" customFormat="1" ht="12.75">
      <c r="C3623" s="134"/>
    </row>
    <row r="3624" s="131" customFormat="1" ht="12.75">
      <c r="C3624" s="134"/>
    </row>
    <row r="3625" s="131" customFormat="1" ht="12.75">
      <c r="C3625" s="134"/>
    </row>
    <row r="3626" s="131" customFormat="1" ht="12.75">
      <c r="C3626" s="134"/>
    </row>
    <row r="3627" s="131" customFormat="1" ht="12.75">
      <c r="C3627" s="134"/>
    </row>
    <row r="3628" s="131" customFormat="1" ht="12.75">
      <c r="C3628" s="134"/>
    </row>
    <row r="3629" s="131" customFormat="1" ht="12.75">
      <c r="C3629" s="134"/>
    </row>
    <row r="3630" s="131" customFormat="1" ht="12.75">
      <c r="C3630" s="134"/>
    </row>
    <row r="3631" s="131" customFormat="1" ht="12.75">
      <c r="C3631" s="134"/>
    </row>
    <row r="3632" s="131" customFormat="1" ht="12.75">
      <c r="C3632" s="134"/>
    </row>
    <row r="3633" s="131" customFormat="1" ht="12.75">
      <c r="C3633" s="134"/>
    </row>
    <row r="3634" s="131" customFormat="1" ht="12.75">
      <c r="C3634" s="134"/>
    </row>
    <row r="3635" s="131" customFormat="1" ht="12.75">
      <c r="C3635" s="134"/>
    </row>
    <row r="3636" s="131" customFormat="1" ht="12.75">
      <c r="C3636" s="134"/>
    </row>
    <row r="3637" s="131" customFormat="1" ht="12.75">
      <c r="C3637" s="134"/>
    </row>
    <row r="3638" s="131" customFormat="1" ht="12.75">
      <c r="C3638" s="134"/>
    </row>
    <row r="3639" s="131" customFormat="1" ht="12.75">
      <c r="C3639" s="134"/>
    </row>
    <row r="3640" s="131" customFormat="1" ht="12.75">
      <c r="C3640" s="134"/>
    </row>
    <row r="3641" s="131" customFormat="1" ht="12.75">
      <c r="C3641" s="134"/>
    </row>
    <row r="3642" s="131" customFormat="1" ht="12.75">
      <c r="C3642" s="134"/>
    </row>
    <row r="3643" s="131" customFormat="1" ht="12.75">
      <c r="C3643" s="134"/>
    </row>
    <row r="3644" s="131" customFormat="1" ht="12.75">
      <c r="C3644" s="134"/>
    </row>
    <row r="3645" s="131" customFormat="1" ht="12.75">
      <c r="C3645" s="134"/>
    </row>
    <row r="3646" s="131" customFormat="1" ht="12.75">
      <c r="C3646" s="134"/>
    </row>
    <row r="3647" s="131" customFormat="1" ht="12.75">
      <c r="C3647" s="134"/>
    </row>
    <row r="3648" s="131" customFormat="1" ht="12.75">
      <c r="C3648" s="134"/>
    </row>
    <row r="3649" s="131" customFormat="1" ht="12.75">
      <c r="C3649" s="134"/>
    </row>
    <row r="3650" s="131" customFormat="1" ht="12.75">
      <c r="C3650" s="134"/>
    </row>
    <row r="3651" s="131" customFormat="1" ht="12.75">
      <c r="C3651" s="134"/>
    </row>
    <row r="3652" s="131" customFormat="1" ht="12.75">
      <c r="C3652" s="134"/>
    </row>
    <row r="3653" s="131" customFormat="1" ht="12.75">
      <c r="C3653" s="134"/>
    </row>
    <row r="3654" s="131" customFormat="1" ht="12.75">
      <c r="C3654" s="134"/>
    </row>
    <row r="3655" s="131" customFormat="1" ht="12.75">
      <c r="C3655" s="134"/>
    </row>
    <row r="3656" s="131" customFormat="1" ht="12.75">
      <c r="C3656" s="134"/>
    </row>
    <row r="3657" s="131" customFormat="1" ht="12.75">
      <c r="C3657" s="134"/>
    </row>
    <row r="3658" s="131" customFormat="1" ht="12.75">
      <c r="C3658" s="134"/>
    </row>
    <row r="3659" s="131" customFormat="1" ht="12.75">
      <c r="C3659" s="134"/>
    </row>
    <row r="3660" s="131" customFormat="1" ht="12.75">
      <c r="C3660" s="134"/>
    </row>
    <row r="3661" s="131" customFormat="1" ht="12.75">
      <c r="C3661" s="134"/>
    </row>
    <row r="3662" s="131" customFormat="1" ht="12.75">
      <c r="C3662" s="134"/>
    </row>
    <row r="3663" s="131" customFormat="1" ht="12.75">
      <c r="C3663" s="134"/>
    </row>
    <row r="3664" s="131" customFormat="1" ht="12.75">
      <c r="C3664" s="134"/>
    </row>
    <row r="3665" s="131" customFormat="1" ht="12.75">
      <c r="C3665" s="134"/>
    </row>
    <row r="3666" s="131" customFormat="1" ht="12.75">
      <c r="C3666" s="134"/>
    </row>
    <row r="3667" s="131" customFormat="1" ht="12.75">
      <c r="C3667" s="134"/>
    </row>
    <row r="3668" s="131" customFormat="1" ht="12.75">
      <c r="C3668" s="134"/>
    </row>
    <row r="3669" s="131" customFormat="1" ht="12.75">
      <c r="C3669" s="134"/>
    </row>
    <row r="3670" s="131" customFormat="1" ht="12.75">
      <c r="C3670" s="134"/>
    </row>
    <row r="3671" s="131" customFormat="1" ht="12.75">
      <c r="C3671" s="134"/>
    </row>
    <row r="3672" s="131" customFormat="1" ht="12.75">
      <c r="C3672" s="134"/>
    </row>
    <row r="3673" s="131" customFormat="1" ht="12.75">
      <c r="C3673" s="134"/>
    </row>
    <row r="3674" s="131" customFormat="1" ht="12.75">
      <c r="C3674" s="134"/>
    </row>
    <row r="3675" s="131" customFormat="1" ht="12.75">
      <c r="C3675" s="134"/>
    </row>
    <row r="3676" s="131" customFormat="1" ht="12.75">
      <c r="C3676" s="134"/>
    </row>
    <row r="3677" s="131" customFormat="1" ht="12.75">
      <c r="C3677" s="134"/>
    </row>
    <row r="3678" s="131" customFormat="1" ht="12.75">
      <c r="C3678" s="134"/>
    </row>
    <row r="3679" s="131" customFormat="1" ht="12.75">
      <c r="C3679" s="134"/>
    </row>
    <row r="3680" s="131" customFormat="1" ht="12.75">
      <c r="C3680" s="134"/>
    </row>
    <row r="3681" s="131" customFormat="1" ht="12.75">
      <c r="C3681" s="134"/>
    </row>
    <row r="3682" s="131" customFormat="1" ht="12.75">
      <c r="C3682" s="134"/>
    </row>
    <row r="3683" s="131" customFormat="1" ht="12.75">
      <c r="C3683" s="134"/>
    </row>
    <row r="3684" s="131" customFormat="1" ht="12.75">
      <c r="C3684" s="134"/>
    </row>
    <row r="3685" s="131" customFormat="1" ht="12.75">
      <c r="C3685" s="134"/>
    </row>
    <row r="3686" s="131" customFormat="1" ht="12.75">
      <c r="C3686" s="134"/>
    </row>
    <row r="3687" s="131" customFormat="1" ht="12.75">
      <c r="C3687" s="134"/>
    </row>
    <row r="3688" s="131" customFormat="1" ht="12.75">
      <c r="C3688" s="134"/>
    </row>
    <row r="3689" s="131" customFormat="1" ht="12.75">
      <c r="C3689" s="134"/>
    </row>
    <row r="3690" s="131" customFormat="1" ht="12.75">
      <c r="C3690" s="134"/>
    </row>
    <row r="3691" s="131" customFormat="1" ht="12.75">
      <c r="C3691" s="134"/>
    </row>
    <row r="3692" s="131" customFormat="1" ht="12.75">
      <c r="C3692" s="134"/>
    </row>
    <row r="3693" s="131" customFormat="1" ht="12.75">
      <c r="C3693" s="134"/>
    </row>
    <row r="3694" s="131" customFormat="1" ht="12.75">
      <c r="C3694" s="134"/>
    </row>
    <row r="3695" s="131" customFormat="1" ht="12.75">
      <c r="C3695" s="134"/>
    </row>
    <row r="3696" s="131" customFormat="1" ht="12.75">
      <c r="C3696" s="134"/>
    </row>
    <row r="3697" s="131" customFormat="1" ht="12.75">
      <c r="C3697" s="134"/>
    </row>
    <row r="3698" s="131" customFormat="1" ht="12.75">
      <c r="C3698" s="134"/>
    </row>
    <row r="3699" s="131" customFormat="1" ht="12.75">
      <c r="C3699" s="134"/>
    </row>
    <row r="3700" s="131" customFormat="1" ht="12.75">
      <c r="C3700" s="134"/>
    </row>
    <row r="3701" s="131" customFormat="1" ht="12.75">
      <c r="C3701" s="134"/>
    </row>
    <row r="3702" s="131" customFormat="1" ht="12.75">
      <c r="C3702" s="134"/>
    </row>
    <row r="3703" s="131" customFormat="1" ht="12.75">
      <c r="C3703" s="134"/>
    </row>
    <row r="3704" s="131" customFormat="1" ht="12.75">
      <c r="C3704" s="134"/>
    </row>
    <row r="3705" s="131" customFormat="1" ht="12.75">
      <c r="C3705" s="134"/>
    </row>
    <row r="3706" s="131" customFormat="1" ht="12.75">
      <c r="C3706" s="134"/>
    </row>
    <row r="3707" s="131" customFormat="1" ht="12.75">
      <c r="C3707" s="134"/>
    </row>
    <row r="3708" s="131" customFormat="1" ht="12.75">
      <c r="C3708" s="134"/>
    </row>
    <row r="3709" s="131" customFormat="1" ht="12.75">
      <c r="C3709" s="134"/>
    </row>
    <row r="3710" s="131" customFormat="1" ht="12.75">
      <c r="C3710" s="134"/>
    </row>
    <row r="3711" s="131" customFormat="1" ht="12.75">
      <c r="C3711" s="134"/>
    </row>
    <row r="3712" s="131" customFormat="1" ht="12.75">
      <c r="C3712" s="134"/>
    </row>
    <row r="3713" s="131" customFormat="1" ht="12.75">
      <c r="C3713" s="134"/>
    </row>
    <row r="3714" s="131" customFormat="1" ht="12.75">
      <c r="C3714" s="134"/>
    </row>
    <row r="3715" s="131" customFormat="1" ht="12.75">
      <c r="C3715" s="134"/>
    </row>
    <row r="3716" s="131" customFormat="1" ht="12.75">
      <c r="C3716" s="134"/>
    </row>
    <row r="3717" s="131" customFormat="1" ht="12.75">
      <c r="C3717" s="134"/>
    </row>
    <row r="3718" s="131" customFormat="1" ht="12.75">
      <c r="C3718" s="134"/>
    </row>
    <row r="3719" s="131" customFormat="1" ht="12.75">
      <c r="C3719" s="134"/>
    </row>
    <row r="3720" s="131" customFormat="1" ht="12.75">
      <c r="C3720" s="134"/>
    </row>
    <row r="3721" s="131" customFormat="1" ht="12.75">
      <c r="C3721" s="134"/>
    </row>
    <row r="3722" s="131" customFormat="1" ht="12.75">
      <c r="C3722" s="134"/>
    </row>
    <row r="3723" s="131" customFormat="1" ht="12.75">
      <c r="C3723" s="134"/>
    </row>
    <row r="3724" s="131" customFormat="1" ht="12.75">
      <c r="C3724" s="134"/>
    </row>
    <row r="3725" s="131" customFormat="1" ht="12.75">
      <c r="C3725" s="134"/>
    </row>
    <row r="3726" s="131" customFormat="1" ht="12.75">
      <c r="C3726" s="134"/>
    </row>
    <row r="3727" s="131" customFormat="1" ht="12.75">
      <c r="C3727" s="134"/>
    </row>
    <row r="3728" s="131" customFormat="1" ht="12.75">
      <c r="C3728" s="134"/>
    </row>
    <row r="3729" s="131" customFormat="1" ht="12.75">
      <c r="C3729" s="134"/>
    </row>
    <row r="3730" s="131" customFormat="1" ht="12.75">
      <c r="C3730" s="134"/>
    </row>
    <row r="3731" s="131" customFormat="1" ht="12.75">
      <c r="C3731" s="134"/>
    </row>
    <row r="3732" s="131" customFormat="1" ht="12.75">
      <c r="C3732" s="134"/>
    </row>
    <row r="3733" s="131" customFormat="1" ht="12.75">
      <c r="C3733" s="134"/>
    </row>
    <row r="3734" s="131" customFormat="1" ht="12.75">
      <c r="C3734" s="134"/>
    </row>
    <row r="3735" s="131" customFormat="1" ht="12.75">
      <c r="C3735" s="134"/>
    </row>
    <row r="3736" s="131" customFormat="1" ht="12.75">
      <c r="C3736" s="134"/>
    </row>
    <row r="3737" s="131" customFormat="1" ht="12.75">
      <c r="C3737" s="134"/>
    </row>
    <row r="3738" s="131" customFormat="1" ht="12.75">
      <c r="C3738" s="134"/>
    </row>
    <row r="3739" s="131" customFormat="1" ht="12.75">
      <c r="C3739" s="134"/>
    </row>
    <row r="3740" s="131" customFormat="1" ht="12.75">
      <c r="C3740" s="134"/>
    </row>
    <row r="3741" s="131" customFormat="1" ht="12.75">
      <c r="C3741" s="134"/>
    </row>
    <row r="3742" s="131" customFormat="1" ht="12.75">
      <c r="C3742" s="134"/>
    </row>
    <row r="3743" s="131" customFormat="1" ht="12.75">
      <c r="C3743" s="134"/>
    </row>
    <row r="3744" s="131" customFormat="1" ht="12.75">
      <c r="C3744" s="134"/>
    </row>
    <row r="3745" s="131" customFormat="1" ht="12.75">
      <c r="C3745" s="134"/>
    </row>
    <row r="3746" s="131" customFormat="1" ht="12.75">
      <c r="C3746" s="134"/>
    </row>
    <row r="3747" s="131" customFormat="1" ht="12.75">
      <c r="C3747" s="134"/>
    </row>
    <row r="3748" s="131" customFormat="1" ht="12.75">
      <c r="C3748" s="134"/>
    </row>
    <row r="3749" s="131" customFormat="1" ht="12.75">
      <c r="C3749" s="134"/>
    </row>
    <row r="3750" s="131" customFormat="1" ht="12.75">
      <c r="C3750" s="134"/>
    </row>
    <row r="3751" s="131" customFormat="1" ht="12.75">
      <c r="C3751" s="134"/>
    </row>
    <row r="3752" s="131" customFormat="1" ht="12.75">
      <c r="C3752" s="134"/>
    </row>
    <row r="3753" s="131" customFormat="1" ht="12.75">
      <c r="C3753" s="134"/>
    </row>
    <row r="3754" s="131" customFormat="1" ht="12.75">
      <c r="C3754" s="134"/>
    </row>
    <row r="3755" s="131" customFormat="1" ht="12.75">
      <c r="C3755" s="134"/>
    </row>
    <row r="3756" s="131" customFormat="1" ht="12.75">
      <c r="C3756" s="134"/>
    </row>
    <row r="3757" s="131" customFormat="1" ht="12.75">
      <c r="C3757" s="134"/>
    </row>
    <row r="3758" s="131" customFormat="1" ht="12.75">
      <c r="C3758" s="134"/>
    </row>
    <row r="3759" s="131" customFormat="1" ht="12.75">
      <c r="C3759" s="134"/>
    </row>
    <row r="3760" s="131" customFormat="1" ht="12.75">
      <c r="C3760" s="134"/>
    </row>
    <row r="3761" s="131" customFormat="1" ht="12.75">
      <c r="C3761" s="134"/>
    </row>
    <row r="3762" s="131" customFormat="1" ht="12.75">
      <c r="C3762" s="134"/>
    </row>
    <row r="3763" s="131" customFormat="1" ht="12.75">
      <c r="C3763" s="134"/>
    </row>
    <row r="3764" s="131" customFormat="1" ht="12.75">
      <c r="C3764" s="134"/>
    </row>
    <row r="3765" s="131" customFormat="1" ht="12.75">
      <c r="C3765" s="134"/>
    </row>
    <row r="3766" s="131" customFormat="1" ht="12.75">
      <c r="C3766" s="134"/>
    </row>
    <row r="3767" s="131" customFormat="1" ht="12.75">
      <c r="C3767" s="134"/>
    </row>
    <row r="3768" s="131" customFormat="1" ht="12.75">
      <c r="C3768" s="134"/>
    </row>
    <row r="3769" s="131" customFormat="1" ht="12.75">
      <c r="C3769" s="134"/>
    </row>
    <row r="3770" s="131" customFormat="1" ht="12.75">
      <c r="C3770" s="134"/>
    </row>
    <row r="3771" s="131" customFormat="1" ht="12.75">
      <c r="C3771" s="134"/>
    </row>
    <row r="3772" s="131" customFormat="1" ht="12.75">
      <c r="C3772" s="134"/>
    </row>
    <row r="3773" s="131" customFormat="1" ht="12.75">
      <c r="C3773" s="134"/>
    </row>
    <row r="3774" s="131" customFormat="1" ht="12.75">
      <c r="C3774" s="134"/>
    </row>
    <row r="3775" s="131" customFormat="1" ht="12.75">
      <c r="C3775" s="134"/>
    </row>
    <row r="3776" s="131" customFormat="1" ht="12.75">
      <c r="C3776" s="134"/>
    </row>
    <row r="3777" s="131" customFormat="1" ht="12.75">
      <c r="C3777" s="134"/>
    </row>
    <row r="3778" s="131" customFormat="1" ht="12.75">
      <c r="C3778" s="134"/>
    </row>
    <row r="3779" s="131" customFormat="1" ht="12.75">
      <c r="C3779" s="134"/>
    </row>
    <row r="3780" s="131" customFormat="1" ht="12.75">
      <c r="C3780" s="134"/>
    </row>
    <row r="3781" s="131" customFormat="1" ht="12.75">
      <c r="C3781" s="134"/>
    </row>
    <row r="3782" s="131" customFormat="1" ht="12.75">
      <c r="C3782" s="134"/>
    </row>
    <row r="3783" s="131" customFormat="1" ht="12.75">
      <c r="C3783" s="134"/>
    </row>
    <row r="3784" s="131" customFormat="1" ht="12.75">
      <c r="C3784" s="134"/>
    </row>
    <row r="3785" s="131" customFormat="1" ht="12.75">
      <c r="C3785" s="134"/>
    </row>
    <row r="3786" s="131" customFormat="1" ht="12.75">
      <c r="C3786" s="134"/>
    </row>
    <row r="3787" s="131" customFormat="1" ht="12.75">
      <c r="C3787" s="134"/>
    </row>
    <row r="3788" s="131" customFormat="1" ht="12.75">
      <c r="C3788" s="134"/>
    </row>
    <row r="3789" s="131" customFormat="1" ht="12.75">
      <c r="C3789" s="134"/>
    </row>
    <row r="3790" s="131" customFormat="1" ht="12.75">
      <c r="C3790" s="134"/>
    </row>
    <row r="3791" s="131" customFormat="1" ht="12.75">
      <c r="C3791" s="134"/>
    </row>
    <row r="3792" s="131" customFormat="1" ht="12.75">
      <c r="C3792" s="134"/>
    </row>
    <row r="3793" s="131" customFormat="1" ht="12.75">
      <c r="C3793" s="134"/>
    </row>
    <row r="3794" s="131" customFormat="1" ht="12.75">
      <c r="C3794" s="134"/>
    </row>
    <row r="3795" s="131" customFormat="1" ht="12.75">
      <c r="C3795" s="134"/>
    </row>
    <row r="3796" s="131" customFormat="1" ht="12.75">
      <c r="C3796" s="134"/>
    </row>
    <row r="3797" s="131" customFormat="1" ht="12.75">
      <c r="C3797" s="134"/>
    </row>
    <row r="3798" s="131" customFormat="1" ht="12.75">
      <c r="C3798" s="134"/>
    </row>
    <row r="3799" s="131" customFormat="1" ht="12.75">
      <c r="C3799" s="134"/>
    </row>
    <row r="3800" s="131" customFormat="1" ht="12.75">
      <c r="C3800" s="134"/>
    </row>
    <row r="3801" s="131" customFormat="1" ht="12.75">
      <c r="C3801" s="134"/>
    </row>
    <row r="3802" s="131" customFormat="1" ht="12.75">
      <c r="C3802" s="134"/>
    </row>
    <row r="3803" s="131" customFormat="1" ht="12.75">
      <c r="C3803" s="134"/>
    </row>
    <row r="3804" s="131" customFormat="1" ht="12.75">
      <c r="C3804" s="134"/>
    </row>
    <row r="3805" s="131" customFormat="1" ht="12.75">
      <c r="C3805" s="134"/>
    </row>
    <row r="3806" s="131" customFormat="1" ht="12.75">
      <c r="C3806" s="134"/>
    </row>
    <row r="3807" s="131" customFormat="1" ht="12.75">
      <c r="C3807" s="134"/>
    </row>
    <row r="3808" s="131" customFormat="1" ht="12.75">
      <c r="C3808" s="134"/>
    </row>
    <row r="3809" s="131" customFormat="1" ht="12.75">
      <c r="C3809" s="134"/>
    </row>
    <row r="3810" s="131" customFormat="1" ht="12.75">
      <c r="C3810" s="134"/>
    </row>
    <row r="3811" s="131" customFormat="1" ht="12.75">
      <c r="C3811" s="134"/>
    </row>
    <row r="3812" s="131" customFormat="1" ht="12.75">
      <c r="C3812" s="134"/>
    </row>
    <row r="3813" s="131" customFormat="1" ht="12.75">
      <c r="C3813" s="134"/>
    </row>
    <row r="3814" s="131" customFormat="1" ht="12.75">
      <c r="C3814" s="134"/>
    </row>
    <row r="3815" s="131" customFormat="1" ht="12.75">
      <c r="C3815" s="134"/>
    </row>
    <row r="3816" s="131" customFormat="1" ht="12.75">
      <c r="C3816" s="134"/>
    </row>
    <row r="3817" s="131" customFormat="1" ht="12.75">
      <c r="C3817" s="134"/>
    </row>
    <row r="3818" s="131" customFormat="1" ht="12.75">
      <c r="C3818" s="134"/>
    </row>
    <row r="3819" s="131" customFormat="1" ht="12.75">
      <c r="C3819" s="134"/>
    </row>
    <row r="3820" s="131" customFormat="1" ht="12.75">
      <c r="C3820" s="134"/>
    </row>
    <row r="3821" s="131" customFormat="1" ht="12.75">
      <c r="C3821" s="134"/>
    </row>
    <row r="3822" s="131" customFormat="1" ht="12.75">
      <c r="C3822" s="134"/>
    </row>
    <row r="3823" s="131" customFormat="1" ht="12.75">
      <c r="C3823" s="134"/>
    </row>
    <row r="3824" s="131" customFormat="1" ht="12.75">
      <c r="C3824" s="134"/>
    </row>
    <row r="3825" s="131" customFormat="1" ht="12.75">
      <c r="C3825" s="134"/>
    </row>
    <row r="3826" s="131" customFormat="1" ht="12.75">
      <c r="C3826" s="134"/>
    </row>
    <row r="3827" s="131" customFormat="1" ht="12.75">
      <c r="C3827" s="134"/>
    </row>
    <row r="3828" s="131" customFormat="1" ht="12.75">
      <c r="C3828" s="134"/>
    </row>
    <row r="3829" s="131" customFormat="1" ht="12.75">
      <c r="C3829" s="134"/>
    </row>
    <row r="3830" s="131" customFormat="1" ht="12.75">
      <c r="C3830" s="134"/>
    </row>
    <row r="3831" s="131" customFormat="1" ht="12.75">
      <c r="C3831" s="134"/>
    </row>
    <row r="3832" s="131" customFormat="1" ht="12.75">
      <c r="C3832" s="134"/>
    </row>
    <row r="3833" s="131" customFormat="1" ht="12.75">
      <c r="C3833" s="134"/>
    </row>
    <row r="3834" s="131" customFormat="1" ht="12.75">
      <c r="C3834" s="134"/>
    </row>
    <row r="3835" s="131" customFormat="1" ht="12.75">
      <c r="C3835" s="134"/>
    </row>
    <row r="3836" s="131" customFormat="1" ht="12.75">
      <c r="C3836" s="134"/>
    </row>
    <row r="3837" s="131" customFormat="1" ht="12.75">
      <c r="C3837" s="134"/>
    </row>
    <row r="3838" s="131" customFormat="1" ht="12.75">
      <c r="C3838" s="134"/>
    </row>
    <row r="3839" s="131" customFormat="1" ht="12.75">
      <c r="C3839" s="134"/>
    </row>
    <row r="3840" s="131" customFormat="1" ht="12.75">
      <c r="C3840" s="134"/>
    </row>
    <row r="3841" s="131" customFormat="1" ht="12.75">
      <c r="C3841" s="134"/>
    </row>
    <row r="3842" s="131" customFormat="1" ht="12.75">
      <c r="C3842" s="134"/>
    </row>
    <row r="3843" s="131" customFormat="1" ht="12.75">
      <c r="C3843" s="134"/>
    </row>
    <row r="3844" s="131" customFormat="1" ht="12.75">
      <c r="C3844" s="134"/>
    </row>
    <row r="3845" s="131" customFormat="1" ht="12.75">
      <c r="C3845" s="134"/>
    </row>
    <row r="3846" s="131" customFormat="1" ht="12.75">
      <c r="C3846" s="134"/>
    </row>
    <row r="3847" s="131" customFormat="1" ht="12.75">
      <c r="C3847" s="134"/>
    </row>
    <row r="3848" s="131" customFormat="1" ht="12.75">
      <c r="C3848" s="134"/>
    </row>
    <row r="3849" s="131" customFormat="1" ht="12.75">
      <c r="C3849" s="134"/>
    </row>
    <row r="3850" s="131" customFormat="1" ht="12.75">
      <c r="C3850" s="134"/>
    </row>
    <row r="3851" s="131" customFormat="1" ht="12.75">
      <c r="C3851" s="134"/>
    </row>
    <row r="3852" s="131" customFormat="1" ht="12.75">
      <c r="C3852" s="134"/>
    </row>
    <row r="3853" s="131" customFormat="1" ht="12.75">
      <c r="C3853" s="134"/>
    </row>
    <row r="3854" s="131" customFormat="1" ht="12.75">
      <c r="C3854" s="134"/>
    </row>
    <row r="3855" s="131" customFormat="1" ht="12.75">
      <c r="C3855" s="134"/>
    </row>
    <row r="3856" s="131" customFormat="1" ht="12.75">
      <c r="C3856" s="134"/>
    </row>
    <row r="3857" s="131" customFormat="1" ht="12.75">
      <c r="C3857" s="134"/>
    </row>
    <row r="3858" s="131" customFormat="1" ht="12.75">
      <c r="C3858" s="134"/>
    </row>
    <row r="3859" s="131" customFormat="1" ht="12.75">
      <c r="C3859" s="134"/>
    </row>
    <row r="3860" s="131" customFormat="1" ht="12.75">
      <c r="C3860" s="134"/>
    </row>
    <row r="3861" s="131" customFormat="1" ht="12.75">
      <c r="C3861" s="134"/>
    </row>
    <row r="3862" s="131" customFormat="1" ht="12.75">
      <c r="C3862" s="134"/>
    </row>
    <row r="3863" s="131" customFormat="1" ht="12.75">
      <c r="C3863" s="134"/>
    </row>
    <row r="3864" s="131" customFormat="1" ht="12.75">
      <c r="C3864" s="134"/>
    </row>
    <row r="3865" s="131" customFormat="1" ht="12.75">
      <c r="C3865" s="134"/>
    </row>
    <row r="3866" s="131" customFormat="1" ht="12.75">
      <c r="C3866" s="134"/>
    </row>
    <row r="3867" s="131" customFormat="1" ht="12.75">
      <c r="C3867" s="134"/>
    </row>
    <row r="3868" s="131" customFormat="1" ht="12.75">
      <c r="C3868" s="134"/>
    </row>
    <row r="3869" s="131" customFormat="1" ht="12.75">
      <c r="C3869" s="134"/>
    </row>
    <row r="3870" s="131" customFormat="1" ht="12.75">
      <c r="C3870" s="134"/>
    </row>
    <row r="3871" s="131" customFormat="1" ht="12.75">
      <c r="C3871" s="134"/>
    </row>
    <row r="3872" s="131" customFormat="1" ht="12.75">
      <c r="C3872" s="134"/>
    </row>
    <row r="3873" s="131" customFormat="1" ht="12.75">
      <c r="C3873" s="134"/>
    </row>
    <row r="3874" s="131" customFormat="1" ht="12.75">
      <c r="C3874" s="134"/>
    </row>
    <row r="3875" s="131" customFormat="1" ht="12.75">
      <c r="C3875" s="134"/>
    </row>
    <row r="3876" s="131" customFormat="1" ht="12.75">
      <c r="C3876" s="134"/>
    </row>
    <row r="3877" s="131" customFormat="1" ht="12.75">
      <c r="C3877" s="134"/>
    </row>
    <row r="3878" s="131" customFormat="1" ht="12.75">
      <c r="C3878" s="134"/>
    </row>
    <row r="3879" s="131" customFormat="1" ht="12.75">
      <c r="C3879" s="134"/>
    </row>
    <row r="3880" s="131" customFormat="1" ht="12.75">
      <c r="C3880" s="134"/>
    </row>
    <row r="3881" s="131" customFormat="1" ht="12.75">
      <c r="C3881" s="134"/>
    </row>
    <row r="3882" s="131" customFormat="1" ht="12.75">
      <c r="C3882" s="134"/>
    </row>
    <row r="3883" s="131" customFormat="1" ht="12.75">
      <c r="C3883" s="134"/>
    </row>
    <row r="3884" s="131" customFormat="1" ht="12.75">
      <c r="C3884" s="134"/>
    </row>
    <row r="3885" s="131" customFormat="1" ht="12.75">
      <c r="C3885" s="134"/>
    </row>
    <row r="3886" s="131" customFormat="1" ht="12.75">
      <c r="C3886" s="134"/>
    </row>
    <row r="3887" s="131" customFormat="1" ht="12.75">
      <c r="C3887" s="134"/>
    </row>
    <row r="3888" s="131" customFormat="1" ht="12.75">
      <c r="C3888" s="134"/>
    </row>
    <row r="3889" s="131" customFormat="1" ht="12.75">
      <c r="C3889" s="134"/>
    </row>
    <row r="3890" s="131" customFormat="1" ht="12.75">
      <c r="C3890" s="134"/>
    </row>
    <row r="3891" s="131" customFormat="1" ht="12.75">
      <c r="C3891" s="134"/>
    </row>
    <row r="3892" s="131" customFormat="1" ht="12.75">
      <c r="C3892" s="134"/>
    </row>
    <row r="3893" s="131" customFormat="1" ht="12.75">
      <c r="C3893" s="134"/>
    </row>
    <row r="3894" s="131" customFormat="1" ht="12.75">
      <c r="C3894" s="134"/>
    </row>
    <row r="3895" s="131" customFormat="1" ht="12.75">
      <c r="C3895" s="134"/>
    </row>
    <row r="3896" s="131" customFormat="1" ht="12.75">
      <c r="C3896" s="134"/>
    </row>
    <row r="3897" s="131" customFormat="1" ht="12.75">
      <c r="C3897" s="134"/>
    </row>
    <row r="3898" s="131" customFormat="1" ht="12.75">
      <c r="C3898" s="134"/>
    </row>
    <row r="3899" s="131" customFormat="1" ht="12.75">
      <c r="C3899" s="134"/>
    </row>
    <row r="3900" s="131" customFormat="1" ht="12.75">
      <c r="C3900" s="134"/>
    </row>
    <row r="3901" s="131" customFormat="1" ht="12.75">
      <c r="C3901" s="134"/>
    </row>
    <row r="3902" s="131" customFormat="1" ht="12.75">
      <c r="C3902" s="134"/>
    </row>
    <row r="3903" s="131" customFormat="1" ht="12.75">
      <c r="C3903" s="134"/>
    </row>
    <row r="3904" s="131" customFormat="1" ht="12.75">
      <c r="C3904" s="134"/>
    </row>
    <row r="3905" s="131" customFormat="1" ht="12.75">
      <c r="C3905" s="134"/>
    </row>
    <row r="3906" s="131" customFormat="1" ht="12.75">
      <c r="C3906" s="134"/>
    </row>
    <row r="3907" s="131" customFormat="1" ht="12.75">
      <c r="C3907" s="134"/>
    </row>
    <row r="3908" s="131" customFormat="1" ht="12.75">
      <c r="C3908" s="134"/>
    </row>
    <row r="3909" s="131" customFormat="1" ht="12.75">
      <c r="C3909" s="134"/>
    </row>
    <row r="3910" s="131" customFormat="1" ht="12.75">
      <c r="C3910" s="134"/>
    </row>
    <row r="3911" s="131" customFormat="1" ht="12.75">
      <c r="C3911" s="134"/>
    </row>
    <row r="3912" s="131" customFormat="1" ht="12.75">
      <c r="C3912" s="134"/>
    </row>
    <row r="3913" s="131" customFormat="1" ht="12.75">
      <c r="C3913" s="134"/>
    </row>
    <row r="3914" s="131" customFormat="1" ht="12.75">
      <c r="C3914" s="134"/>
    </row>
    <row r="3915" s="131" customFormat="1" ht="12.75">
      <c r="C3915" s="134"/>
    </row>
    <row r="3916" s="131" customFormat="1" ht="12.75">
      <c r="C3916" s="134"/>
    </row>
    <row r="3917" s="131" customFormat="1" ht="12.75">
      <c r="C3917" s="134"/>
    </row>
    <row r="3918" s="131" customFormat="1" ht="12.75">
      <c r="C3918" s="134"/>
    </row>
    <row r="3919" s="131" customFormat="1" ht="12.75">
      <c r="C3919" s="134"/>
    </row>
    <row r="3920" s="131" customFormat="1" ht="12.75">
      <c r="C3920" s="134"/>
    </row>
    <row r="3921" s="131" customFormat="1" ht="12.75">
      <c r="C3921" s="134"/>
    </row>
    <row r="3922" s="131" customFormat="1" ht="12.75">
      <c r="C3922" s="134"/>
    </row>
    <row r="3923" s="131" customFormat="1" ht="12.75">
      <c r="C3923" s="134"/>
    </row>
    <row r="3924" s="131" customFormat="1" ht="12.75">
      <c r="C3924" s="134"/>
    </row>
    <row r="3925" s="131" customFormat="1" ht="12.75">
      <c r="C3925" s="134"/>
    </row>
    <row r="3926" s="131" customFormat="1" ht="12.75">
      <c r="C3926" s="134"/>
    </row>
    <row r="3927" s="131" customFormat="1" ht="12.75">
      <c r="C3927" s="134"/>
    </row>
    <row r="3928" s="131" customFormat="1" ht="12.75">
      <c r="C3928" s="134"/>
    </row>
    <row r="3929" s="131" customFormat="1" ht="12.75">
      <c r="C3929" s="134"/>
    </row>
    <row r="3930" s="131" customFormat="1" ht="12.75">
      <c r="C3930" s="134"/>
    </row>
    <row r="3931" s="131" customFormat="1" ht="12.75">
      <c r="C3931" s="134"/>
    </row>
    <row r="3932" s="131" customFormat="1" ht="12.75">
      <c r="C3932" s="134"/>
    </row>
    <row r="3933" s="131" customFormat="1" ht="12.75">
      <c r="C3933" s="134"/>
    </row>
    <row r="3934" s="131" customFormat="1" ht="12.75">
      <c r="C3934" s="134"/>
    </row>
    <row r="3935" s="131" customFormat="1" ht="12.75">
      <c r="C3935" s="134"/>
    </row>
    <row r="3936" s="131" customFormat="1" ht="12.75">
      <c r="C3936" s="134"/>
    </row>
    <row r="3937" s="131" customFormat="1" ht="12.75">
      <c r="C3937" s="134"/>
    </row>
    <row r="3938" s="131" customFormat="1" ht="12.75">
      <c r="C3938" s="134"/>
    </row>
    <row r="3939" s="131" customFormat="1" ht="12.75">
      <c r="C3939" s="134"/>
    </row>
    <row r="3940" s="131" customFormat="1" ht="12.75">
      <c r="C3940" s="134"/>
    </row>
    <row r="3941" s="131" customFormat="1" ht="12.75">
      <c r="C3941" s="134"/>
    </row>
    <row r="3942" s="131" customFormat="1" ht="12.75">
      <c r="C3942" s="134"/>
    </row>
    <row r="3943" s="131" customFormat="1" ht="12.75">
      <c r="C3943" s="134"/>
    </row>
    <row r="3944" s="131" customFormat="1" ht="12.75">
      <c r="C3944" s="134"/>
    </row>
    <row r="3945" s="131" customFormat="1" ht="12.75">
      <c r="C3945" s="134"/>
    </row>
    <row r="3946" s="131" customFormat="1" ht="12.75">
      <c r="C3946" s="134"/>
    </row>
    <row r="3947" s="131" customFormat="1" ht="12.75">
      <c r="C3947" s="134"/>
    </row>
    <row r="3948" s="131" customFormat="1" ht="12.75">
      <c r="C3948" s="134"/>
    </row>
    <row r="3949" s="131" customFormat="1" ht="12.75">
      <c r="C3949" s="134"/>
    </row>
    <row r="3950" s="131" customFormat="1" ht="12.75">
      <c r="C3950" s="134"/>
    </row>
    <row r="3951" s="131" customFormat="1" ht="12.75">
      <c r="C3951" s="134"/>
    </row>
    <row r="3952" s="131" customFormat="1" ht="12.75">
      <c r="C3952" s="134"/>
    </row>
    <row r="3953" s="131" customFormat="1" ht="12.75">
      <c r="C3953" s="134"/>
    </row>
    <row r="3954" s="131" customFormat="1" ht="12.75">
      <c r="C3954" s="134"/>
    </row>
    <row r="3955" s="131" customFormat="1" ht="12.75">
      <c r="C3955" s="134"/>
    </row>
    <row r="3956" s="131" customFormat="1" ht="12.75">
      <c r="C3956" s="134"/>
    </row>
    <row r="3957" s="131" customFormat="1" ht="12.75">
      <c r="C3957" s="134"/>
    </row>
    <row r="3958" s="131" customFormat="1" ht="12.75">
      <c r="C3958" s="134"/>
    </row>
    <row r="3959" s="131" customFormat="1" ht="12.75">
      <c r="C3959" s="134"/>
    </row>
    <row r="3960" s="131" customFormat="1" ht="12.75">
      <c r="C3960" s="134"/>
    </row>
    <row r="3961" s="131" customFormat="1" ht="12.75">
      <c r="C3961" s="134"/>
    </row>
    <row r="3962" s="131" customFormat="1" ht="12.75">
      <c r="C3962" s="134"/>
    </row>
    <row r="3963" s="131" customFormat="1" ht="12.75">
      <c r="C3963" s="134"/>
    </row>
    <row r="3964" s="131" customFormat="1" ht="12.75">
      <c r="C3964" s="134"/>
    </row>
    <row r="3965" s="131" customFormat="1" ht="12.75">
      <c r="C3965" s="134"/>
    </row>
    <row r="3966" s="131" customFormat="1" ht="12.75">
      <c r="C3966" s="134"/>
    </row>
    <row r="3967" s="131" customFormat="1" ht="12.75">
      <c r="C3967" s="134"/>
    </row>
    <row r="3968" s="131" customFormat="1" ht="12.75">
      <c r="C3968" s="134"/>
    </row>
    <row r="3969" s="131" customFormat="1" ht="12.75">
      <c r="C3969" s="134"/>
    </row>
    <row r="3970" s="131" customFormat="1" ht="12.75">
      <c r="C3970" s="134"/>
    </row>
    <row r="3971" s="131" customFormat="1" ht="12.75">
      <c r="C3971" s="134"/>
    </row>
    <row r="3972" s="131" customFormat="1" ht="12.75">
      <c r="C3972" s="134"/>
    </row>
    <row r="3973" s="131" customFormat="1" ht="12.75">
      <c r="C3973" s="134"/>
    </row>
    <row r="3974" s="131" customFormat="1" ht="12.75">
      <c r="C3974" s="134"/>
    </row>
    <row r="3975" s="131" customFormat="1" ht="12.75">
      <c r="C3975" s="134"/>
    </row>
    <row r="3976" s="131" customFormat="1" ht="12.75">
      <c r="C3976" s="134"/>
    </row>
    <row r="3977" s="131" customFormat="1" ht="12.75">
      <c r="C3977" s="134"/>
    </row>
    <row r="3978" s="131" customFormat="1" ht="12.75">
      <c r="C3978" s="134"/>
    </row>
    <row r="3979" s="131" customFormat="1" ht="12.75">
      <c r="C3979" s="134"/>
    </row>
    <row r="3980" s="131" customFormat="1" ht="12.75">
      <c r="C3980" s="134"/>
    </row>
    <row r="3981" s="131" customFormat="1" ht="12.75">
      <c r="C3981" s="134"/>
    </row>
    <row r="3982" s="131" customFormat="1" ht="12.75">
      <c r="C3982" s="134"/>
    </row>
    <row r="3983" s="131" customFormat="1" ht="12.75">
      <c r="C3983" s="134"/>
    </row>
    <row r="3984" s="131" customFormat="1" ht="12.75">
      <c r="C3984" s="134"/>
    </row>
    <row r="3985" s="131" customFormat="1" ht="12.75">
      <c r="C3985" s="134"/>
    </row>
    <row r="3986" s="131" customFormat="1" ht="12.75">
      <c r="C3986" s="134"/>
    </row>
    <row r="3987" s="131" customFormat="1" ht="12.75">
      <c r="C3987" s="134"/>
    </row>
    <row r="3988" s="131" customFormat="1" ht="12.75">
      <c r="C3988" s="134"/>
    </row>
    <row r="3989" s="131" customFormat="1" ht="12.75">
      <c r="C3989" s="134"/>
    </row>
    <row r="3990" s="131" customFormat="1" ht="12.75">
      <c r="C3990" s="134"/>
    </row>
    <row r="3991" s="131" customFormat="1" ht="12.75">
      <c r="C3991" s="134"/>
    </row>
    <row r="3992" s="131" customFormat="1" ht="12.75">
      <c r="C3992" s="134"/>
    </row>
    <row r="3993" s="131" customFormat="1" ht="12.75">
      <c r="C3993" s="134"/>
    </row>
    <row r="3994" s="131" customFormat="1" ht="12.75">
      <c r="C3994" s="134"/>
    </row>
    <row r="3995" s="131" customFormat="1" ht="12.75">
      <c r="C3995" s="134"/>
    </row>
    <row r="3996" s="131" customFormat="1" ht="12.75">
      <c r="C3996" s="134"/>
    </row>
    <row r="3997" s="131" customFormat="1" ht="12.75">
      <c r="C3997" s="134"/>
    </row>
    <row r="3998" s="131" customFormat="1" ht="12.75">
      <c r="C3998" s="134"/>
    </row>
    <row r="3999" s="131" customFormat="1" ht="12.75">
      <c r="C3999" s="134"/>
    </row>
    <row r="4000" s="131" customFormat="1" ht="12.75">
      <c r="C4000" s="134"/>
    </row>
    <row r="4001" s="131" customFormat="1" ht="12.75">
      <c r="C4001" s="134"/>
    </row>
    <row r="4002" s="131" customFormat="1" ht="12.75">
      <c r="C4002" s="134"/>
    </row>
    <row r="4003" s="131" customFormat="1" ht="12.75">
      <c r="C4003" s="134"/>
    </row>
    <row r="4004" s="131" customFormat="1" ht="12.75">
      <c r="C4004" s="134"/>
    </row>
    <row r="4005" s="131" customFormat="1" ht="12.75">
      <c r="C4005" s="134"/>
    </row>
    <row r="4006" s="131" customFormat="1" ht="12.75">
      <c r="C4006" s="134"/>
    </row>
    <row r="4007" s="131" customFormat="1" ht="12.75">
      <c r="C4007" s="134"/>
    </row>
    <row r="4008" s="131" customFormat="1" ht="12.75">
      <c r="C4008" s="134"/>
    </row>
    <row r="4009" s="131" customFormat="1" ht="12.75">
      <c r="C4009" s="134"/>
    </row>
    <row r="4010" s="131" customFormat="1" ht="12.75">
      <c r="C4010" s="134"/>
    </row>
    <row r="4011" s="131" customFormat="1" ht="12.75">
      <c r="C4011" s="134"/>
    </row>
    <row r="4012" s="131" customFormat="1" ht="12.75">
      <c r="C4012" s="134"/>
    </row>
    <row r="4013" s="131" customFormat="1" ht="12.75">
      <c r="C4013" s="134"/>
    </row>
    <row r="4014" s="131" customFormat="1" ht="12.75">
      <c r="C4014" s="134"/>
    </row>
    <row r="4015" s="131" customFormat="1" ht="12.75">
      <c r="C4015" s="134"/>
    </row>
    <row r="4016" s="131" customFormat="1" ht="12.75">
      <c r="C4016" s="134"/>
    </row>
    <row r="4017" s="131" customFormat="1" ht="12.75">
      <c r="C4017" s="134"/>
    </row>
    <row r="4018" s="131" customFormat="1" ht="12.75">
      <c r="C4018" s="134"/>
    </row>
    <row r="4019" s="131" customFormat="1" ht="12.75">
      <c r="C4019" s="134"/>
    </row>
    <row r="4020" s="131" customFormat="1" ht="12.75">
      <c r="C4020" s="134"/>
    </row>
    <row r="4021" s="131" customFormat="1" ht="12.75">
      <c r="C4021" s="134"/>
    </row>
    <row r="4022" s="131" customFormat="1" ht="12.75">
      <c r="C4022" s="134"/>
    </row>
    <row r="4023" s="131" customFormat="1" ht="12.75">
      <c r="C4023" s="134"/>
    </row>
    <row r="4024" s="131" customFormat="1" ht="12.75">
      <c r="C4024" s="134"/>
    </row>
    <row r="4025" s="131" customFormat="1" ht="12.75">
      <c r="C4025" s="134"/>
    </row>
    <row r="4026" s="131" customFormat="1" ht="12.75">
      <c r="C4026" s="134"/>
    </row>
    <row r="4027" s="131" customFormat="1" ht="12.75">
      <c r="C4027" s="134"/>
    </row>
    <row r="4028" s="131" customFormat="1" ht="12.75">
      <c r="C4028" s="134"/>
    </row>
    <row r="4029" s="131" customFormat="1" ht="12.75">
      <c r="C4029" s="134"/>
    </row>
    <row r="4030" s="131" customFormat="1" ht="12.75">
      <c r="C4030" s="134"/>
    </row>
    <row r="4031" s="131" customFormat="1" ht="12.75">
      <c r="C4031" s="134"/>
    </row>
    <row r="4032" s="131" customFormat="1" ht="12.75">
      <c r="C4032" s="134"/>
    </row>
    <row r="4033" s="131" customFormat="1" ht="12.75">
      <c r="C4033" s="134"/>
    </row>
    <row r="4034" s="131" customFormat="1" ht="12.75">
      <c r="C4034" s="134"/>
    </row>
    <row r="4035" s="131" customFormat="1" ht="12.75">
      <c r="C4035" s="134"/>
    </row>
    <row r="4036" s="131" customFormat="1" ht="12.75">
      <c r="C4036" s="134"/>
    </row>
    <row r="4037" s="131" customFormat="1" ht="12.75">
      <c r="C4037" s="134"/>
    </row>
    <row r="4038" s="131" customFormat="1" ht="12.75">
      <c r="C4038" s="134"/>
    </row>
    <row r="4039" s="131" customFormat="1" ht="12.75">
      <c r="C4039" s="134"/>
    </row>
    <row r="4040" s="131" customFormat="1" ht="12.75">
      <c r="C4040" s="134"/>
    </row>
    <row r="4041" s="131" customFormat="1" ht="12.75">
      <c r="C4041" s="134"/>
    </row>
    <row r="4042" s="131" customFormat="1" ht="12.75">
      <c r="C4042" s="134"/>
    </row>
    <row r="4043" s="131" customFormat="1" ht="12.75">
      <c r="C4043" s="134"/>
    </row>
    <row r="4044" s="131" customFormat="1" ht="12.75">
      <c r="C4044" s="134"/>
    </row>
    <row r="4045" s="131" customFormat="1" ht="12.75">
      <c r="C4045" s="134"/>
    </row>
    <row r="4046" s="131" customFormat="1" ht="12.75">
      <c r="C4046" s="134"/>
    </row>
    <row r="4047" s="131" customFormat="1" ht="12.75">
      <c r="C4047" s="134"/>
    </row>
    <row r="4048" s="131" customFormat="1" ht="12.75">
      <c r="C4048" s="134"/>
    </row>
    <row r="4049" s="131" customFormat="1" ht="12.75">
      <c r="C4049" s="134"/>
    </row>
    <row r="4050" s="131" customFormat="1" ht="12.75">
      <c r="C4050" s="134"/>
    </row>
    <row r="4051" s="131" customFormat="1" ht="12.75">
      <c r="C4051" s="134"/>
    </row>
    <row r="4052" s="131" customFormat="1" ht="12.75">
      <c r="C4052" s="134"/>
    </row>
    <row r="4053" s="131" customFormat="1" ht="12.75">
      <c r="C4053" s="134"/>
    </row>
    <row r="4054" s="131" customFormat="1" ht="12.75">
      <c r="C4054" s="134"/>
    </row>
    <row r="4055" s="131" customFormat="1" ht="12.75">
      <c r="C4055" s="134"/>
    </row>
    <row r="4056" s="131" customFormat="1" ht="12.75">
      <c r="C4056" s="134"/>
    </row>
    <row r="4057" s="131" customFormat="1" ht="12.75">
      <c r="C4057" s="134"/>
    </row>
    <row r="4058" s="131" customFormat="1" ht="12.75">
      <c r="C4058" s="134"/>
    </row>
    <row r="4059" s="131" customFormat="1" ht="12.75">
      <c r="C4059" s="134"/>
    </row>
    <row r="4060" s="131" customFormat="1" ht="12.75">
      <c r="C4060" s="134"/>
    </row>
    <row r="4061" s="131" customFormat="1" ht="12.75">
      <c r="C4061" s="134"/>
    </row>
    <row r="4062" s="131" customFormat="1" ht="12.75">
      <c r="C4062" s="134"/>
    </row>
    <row r="4063" s="131" customFormat="1" ht="12.75">
      <c r="C4063" s="134"/>
    </row>
    <row r="4064" s="131" customFormat="1" ht="12.75">
      <c r="C4064" s="134"/>
    </row>
    <row r="4065" s="131" customFormat="1" ht="12.75">
      <c r="C4065" s="134"/>
    </row>
    <row r="4066" s="131" customFormat="1" ht="12.75">
      <c r="C4066" s="134"/>
    </row>
    <row r="4067" s="131" customFormat="1" ht="12.75">
      <c r="C4067" s="134"/>
    </row>
    <row r="4068" s="131" customFormat="1" ht="12.75">
      <c r="C4068" s="134"/>
    </row>
    <row r="4069" s="131" customFormat="1" ht="12.75">
      <c r="C4069" s="134"/>
    </row>
    <row r="4070" s="131" customFormat="1" ht="12.75">
      <c r="C4070" s="134"/>
    </row>
    <row r="4071" s="131" customFormat="1" ht="12.75">
      <c r="C4071" s="134"/>
    </row>
    <row r="4072" s="131" customFormat="1" ht="12.75">
      <c r="C4072" s="134"/>
    </row>
    <row r="4073" s="131" customFormat="1" ht="12.75">
      <c r="C4073" s="134"/>
    </row>
    <row r="4074" s="131" customFormat="1" ht="12.75">
      <c r="C4074" s="134"/>
    </row>
    <row r="4075" s="131" customFormat="1" ht="12.75">
      <c r="C4075" s="134"/>
    </row>
    <row r="4076" s="131" customFormat="1" ht="12.75">
      <c r="C4076" s="134"/>
    </row>
    <row r="4077" s="131" customFormat="1" ht="12.75">
      <c r="C4077" s="134"/>
    </row>
    <row r="4078" s="131" customFormat="1" ht="12.75">
      <c r="C4078" s="134"/>
    </row>
    <row r="4079" s="131" customFormat="1" ht="12.75">
      <c r="C4079" s="134"/>
    </row>
    <row r="4080" s="131" customFormat="1" ht="12.75">
      <c r="C4080" s="134"/>
    </row>
    <row r="4081" s="131" customFormat="1" ht="12.75">
      <c r="C4081" s="134"/>
    </row>
    <row r="4082" s="131" customFormat="1" ht="12.75">
      <c r="C4082" s="134"/>
    </row>
    <row r="4083" s="131" customFormat="1" ht="12.75">
      <c r="C4083" s="134"/>
    </row>
    <row r="4084" s="131" customFormat="1" ht="12.75">
      <c r="C4084" s="134"/>
    </row>
    <row r="4085" s="131" customFormat="1" ht="12.75">
      <c r="C4085" s="134"/>
    </row>
    <row r="4086" s="131" customFormat="1" ht="12.75">
      <c r="C4086" s="134"/>
    </row>
    <row r="4087" s="131" customFormat="1" ht="12.75">
      <c r="C4087" s="134"/>
    </row>
    <row r="4088" s="131" customFormat="1" ht="12.75">
      <c r="C4088" s="134"/>
    </row>
    <row r="4089" s="131" customFormat="1" ht="12.75">
      <c r="C4089" s="134"/>
    </row>
    <row r="4090" s="131" customFormat="1" ht="12.75">
      <c r="C4090" s="134"/>
    </row>
    <row r="4091" s="131" customFormat="1" ht="12.75">
      <c r="C4091" s="134"/>
    </row>
    <row r="4092" s="131" customFormat="1" ht="12.75">
      <c r="C4092" s="134"/>
    </row>
    <row r="4093" s="131" customFormat="1" ht="12.75">
      <c r="C4093" s="134"/>
    </row>
    <row r="4094" s="131" customFormat="1" ht="12.75">
      <c r="C4094" s="134"/>
    </row>
    <row r="4095" s="131" customFormat="1" ht="12.75">
      <c r="C4095" s="134"/>
    </row>
    <row r="4096" s="131" customFormat="1" ht="12.75">
      <c r="C4096" s="134"/>
    </row>
    <row r="4097" s="131" customFormat="1" ht="12.75">
      <c r="C4097" s="134"/>
    </row>
    <row r="4098" s="131" customFormat="1" ht="12.75">
      <c r="C4098" s="134"/>
    </row>
    <row r="4099" s="131" customFormat="1" ht="12.75">
      <c r="C4099" s="134"/>
    </row>
    <row r="4100" s="131" customFormat="1" ht="12.75">
      <c r="C4100" s="134"/>
    </row>
    <row r="4101" s="131" customFormat="1" ht="12.75">
      <c r="C4101" s="134"/>
    </row>
    <row r="4102" s="131" customFormat="1" ht="12.75">
      <c r="C4102" s="134"/>
    </row>
    <row r="4103" s="131" customFormat="1" ht="12.75">
      <c r="C4103" s="134"/>
    </row>
    <row r="4104" s="131" customFormat="1" ht="12.75">
      <c r="C4104" s="134"/>
    </row>
    <row r="4105" s="131" customFormat="1" ht="12.75">
      <c r="C4105" s="134"/>
    </row>
    <row r="4106" s="131" customFormat="1" ht="12.75">
      <c r="C4106" s="134"/>
    </row>
    <row r="4107" s="131" customFormat="1" ht="12.75">
      <c r="C4107" s="134"/>
    </row>
    <row r="4108" s="131" customFormat="1" ht="12.75">
      <c r="C4108" s="134"/>
    </row>
    <row r="4109" s="131" customFormat="1" ht="12.75">
      <c r="C4109" s="134"/>
    </row>
    <row r="4110" s="131" customFormat="1" ht="12.75">
      <c r="C4110" s="134"/>
    </row>
    <row r="4111" s="131" customFormat="1" ht="12.75">
      <c r="C4111" s="134"/>
    </row>
    <row r="4112" s="131" customFormat="1" ht="12.75">
      <c r="C4112" s="134"/>
    </row>
    <row r="4113" s="131" customFormat="1" ht="12.75">
      <c r="C4113" s="134"/>
    </row>
    <row r="4114" s="131" customFormat="1" ht="12.75">
      <c r="C4114" s="134"/>
    </row>
    <row r="4115" s="131" customFormat="1" ht="12.75">
      <c r="C4115" s="134"/>
    </row>
    <row r="4116" s="131" customFormat="1" ht="12.75">
      <c r="C4116" s="134"/>
    </row>
    <row r="4117" s="131" customFormat="1" ht="12.75">
      <c r="C4117" s="134"/>
    </row>
    <row r="4118" s="131" customFormat="1" ht="12.75">
      <c r="C4118" s="134"/>
    </row>
    <row r="4119" s="131" customFormat="1" ht="12.75">
      <c r="C4119" s="134"/>
    </row>
    <row r="4120" s="131" customFormat="1" ht="12.75">
      <c r="C4120" s="134"/>
    </row>
    <row r="4121" s="131" customFormat="1" ht="12.75">
      <c r="C4121" s="134"/>
    </row>
    <row r="4122" s="131" customFormat="1" ht="12.75">
      <c r="C4122" s="134"/>
    </row>
    <row r="4123" s="131" customFormat="1" ht="12.75">
      <c r="C4123" s="134"/>
    </row>
    <row r="4124" s="131" customFormat="1" ht="12.75">
      <c r="C4124" s="134"/>
    </row>
    <row r="4125" s="131" customFormat="1" ht="12.75">
      <c r="C4125" s="134"/>
    </row>
    <row r="4126" s="131" customFormat="1" ht="12.75">
      <c r="C4126" s="134"/>
    </row>
    <row r="4127" s="131" customFormat="1" ht="12.75">
      <c r="C4127" s="134"/>
    </row>
    <row r="4128" s="131" customFormat="1" ht="12.75">
      <c r="C4128" s="134"/>
    </row>
    <row r="4129" s="131" customFormat="1" ht="12.75">
      <c r="C4129" s="134"/>
    </row>
    <row r="4130" s="131" customFormat="1" ht="12.75">
      <c r="C4130" s="134"/>
    </row>
    <row r="4131" s="131" customFormat="1" ht="12.75">
      <c r="C4131" s="134"/>
    </row>
    <row r="4132" s="131" customFormat="1" ht="12.75">
      <c r="C4132" s="134"/>
    </row>
    <row r="4133" s="131" customFormat="1" ht="12.75">
      <c r="C4133" s="134"/>
    </row>
    <row r="4134" s="131" customFormat="1" ht="12.75">
      <c r="C4134" s="134"/>
    </row>
    <row r="4135" s="131" customFormat="1" ht="12.75">
      <c r="C4135" s="134"/>
    </row>
    <row r="4136" s="131" customFormat="1" ht="12.75">
      <c r="C4136" s="134"/>
    </row>
    <row r="4137" s="131" customFormat="1" ht="12.75">
      <c r="C4137" s="134"/>
    </row>
    <row r="4138" s="131" customFormat="1" ht="12.75">
      <c r="C4138" s="134"/>
    </row>
    <row r="4139" s="131" customFormat="1" ht="12.75">
      <c r="C4139" s="134"/>
    </row>
    <row r="4140" s="131" customFormat="1" ht="12.75">
      <c r="C4140" s="134"/>
    </row>
    <row r="4141" s="131" customFormat="1" ht="12.75">
      <c r="C4141" s="134"/>
    </row>
    <row r="4142" s="131" customFormat="1" ht="12.75">
      <c r="C4142" s="134"/>
    </row>
    <row r="4143" s="131" customFormat="1" ht="12.75">
      <c r="C4143" s="134"/>
    </row>
    <row r="4144" s="131" customFormat="1" ht="12.75">
      <c r="C4144" s="134"/>
    </row>
    <row r="4145" s="131" customFormat="1" ht="12.75">
      <c r="C4145" s="134"/>
    </row>
    <row r="4146" s="131" customFormat="1" ht="12.75">
      <c r="C4146" s="134"/>
    </row>
    <row r="4147" s="131" customFormat="1" ht="12.75">
      <c r="C4147" s="134"/>
    </row>
    <row r="4148" s="131" customFormat="1" ht="12.75">
      <c r="C4148" s="134"/>
    </row>
    <row r="4149" s="131" customFormat="1" ht="12.75">
      <c r="C4149" s="134"/>
    </row>
    <row r="4150" s="131" customFormat="1" ht="12.75">
      <c r="C4150" s="134"/>
    </row>
    <row r="4151" s="131" customFormat="1" ht="12.75">
      <c r="C4151" s="134"/>
    </row>
    <row r="4152" s="131" customFormat="1" ht="12.75">
      <c r="C4152" s="134"/>
    </row>
    <row r="4153" s="131" customFormat="1" ht="12.75">
      <c r="C4153" s="134"/>
    </row>
    <row r="4154" s="131" customFormat="1" ht="12.75">
      <c r="C4154" s="134"/>
    </row>
    <row r="4155" s="131" customFormat="1" ht="12.75">
      <c r="C4155" s="134"/>
    </row>
    <row r="4156" s="131" customFormat="1" ht="12.75">
      <c r="C4156" s="134"/>
    </row>
    <row r="4157" s="131" customFormat="1" ht="12.75">
      <c r="C4157" s="134"/>
    </row>
    <row r="4158" s="131" customFormat="1" ht="12.75">
      <c r="C4158" s="134"/>
    </row>
    <row r="4159" s="131" customFormat="1" ht="12.75">
      <c r="C4159" s="134"/>
    </row>
    <row r="4160" s="131" customFormat="1" ht="12.75">
      <c r="C4160" s="134"/>
    </row>
    <row r="4161" s="131" customFormat="1" ht="12.75">
      <c r="C4161" s="134"/>
    </row>
    <row r="4162" s="131" customFormat="1" ht="12.75">
      <c r="C4162" s="134"/>
    </row>
    <row r="4163" s="131" customFormat="1" ht="12.75">
      <c r="C4163" s="134"/>
    </row>
    <row r="4164" s="131" customFormat="1" ht="12.75">
      <c r="C4164" s="134"/>
    </row>
    <row r="4165" s="131" customFormat="1" ht="12.75">
      <c r="C4165" s="134"/>
    </row>
    <row r="4166" s="131" customFormat="1" ht="12.75">
      <c r="C4166" s="134"/>
    </row>
    <row r="4167" s="131" customFormat="1" ht="12.75">
      <c r="C4167" s="134"/>
    </row>
    <row r="4168" s="131" customFormat="1" ht="12.75">
      <c r="C4168" s="134"/>
    </row>
    <row r="4169" s="131" customFormat="1" ht="12.75">
      <c r="C4169" s="134"/>
    </row>
    <row r="4170" s="131" customFormat="1" ht="12.75">
      <c r="C4170" s="134"/>
    </row>
    <row r="4171" s="131" customFormat="1" ht="12.75">
      <c r="C4171" s="134"/>
    </row>
    <row r="4172" s="131" customFormat="1" ht="12.75">
      <c r="C4172" s="134"/>
    </row>
    <row r="4173" s="131" customFormat="1" ht="12.75">
      <c r="C4173" s="134"/>
    </row>
    <row r="4174" s="131" customFormat="1" ht="12.75">
      <c r="C4174" s="134"/>
    </row>
    <row r="4175" s="131" customFormat="1" ht="12.75">
      <c r="C4175" s="134"/>
    </row>
    <row r="4176" s="131" customFormat="1" ht="12.75">
      <c r="C4176" s="134"/>
    </row>
    <row r="4177" s="131" customFormat="1" ht="12.75">
      <c r="C4177" s="134"/>
    </row>
    <row r="4178" s="131" customFormat="1" ht="12.75">
      <c r="C4178" s="134"/>
    </row>
    <row r="4179" s="131" customFormat="1" ht="12.75">
      <c r="C4179" s="134"/>
    </row>
    <row r="4180" s="131" customFormat="1" ht="12.75">
      <c r="C4180" s="134"/>
    </row>
    <row r="4181" s="131" customFormat="1" ht="12.75">
      <c r="C4181" s="134"/>
    </row>
    <row r="4182" s="131" customFormat="1" ht="12.75">
      <c r="C4182" s="134"/>
    </row>
    <row r="4183" s="131" customFormat="1" ht="12.75">
      <c r="C4183" s="134"/>
    </row>
    <row r="4184" s="131" customFormat="1" ht="12.75">
      <c r="C4184" s="134"/>
    </row>
    <row r="4185" s="131" customFormat="1" ht="12.75">
      <c r="C4185" s="134"/>
    </row>
    <row r="4186" s="131" customFormat="1" ht="12.75">
      <c r="C4186" s="134"/>
    </row>
    <row r="4187" s="131" customFormat="1" ht="12.75">
      <c r="C4187" s="134"/>
    </row>
    <row r="4188" s="131" customFormat="1" ht="12.75">
      <c r="C4188" s="134"/>
    </row>
    <row r="4189" s="131" customFormat="1" ht="12.75">
      <c r="C4189" s="134"/>
    </row>
    <row r="4190" s="131" customFormat="1" ht="12.75">
      <c r="C4190" s="134"/>
    </row>
    <row r="4191" s="131" customFormat="1" ht="12.75">
      <c r="C4191" s="134"/>
    </row>
    <row r="4192" s="131" customFormat="1" ht="12.75">
      <c r="C4192" s="134"/>
    </row>
    <row r="4193" s="131" customFormat="1" ht="12.75">
      <c r="C4193" s="134"/>
    </row>
    <row r="4194" s="131" customFormat="1" ht="12.75">
      <c r="C4194" s="134"/>
    </row>
    <row r="4195" s="131" customFormat="1" ht="12.75">
      <c r="C4195" s="134"/>
    </row>
    <row r="4196" s="131" customFormat="1" ht="12.75">
      <c r="C4196" s="134"/>
    </row>
    <row r="4197" s="131" customFormat="1" ht="12.75">
      <c r="C4197" s="134"/>
    </row>
    <row r="4198" s="131" customFormat="1" ht="12.75">
      <c r="C4198" s="134"/>
    </row>
    <row r="4199" s="131" customFormat="1" ht="12.75">
      <c r="C4199" s="134"/>
    </row>
    <row r="4200" s="131" customFormat="1" ht="12.75">
      <c r="C4200" s="134"/>
    </row>
    <row r="4201" s="131" customFormat="1" ht="12.75">
      <c r="C4201" s="134"/>
    </row>
    <row r="4202" s="131" customFormat="1" ht="12.75">
      <c r="C4202" s="134"/>
    </row>
    <row r="4203" s="131" customFormat="1" ht="12.75">
      <c r="C4203" s="134"/>
    </row>
    <row r="4204" s="131" customFormat="1" ht="12.75">
      <c r="C4204" s="134"/>
    </row>
    <row r="4205" s="131" customFormat="1" ht="12.75">
      <c r="C4205" s="134"/>
    </row>
    <row r="4206" s="131" customFormat="1" ht="12.75">
      <c r="C4206" s="134"/>
    </row>
    <row r="4207" s="131" customFormat="1" ht="12.75">
      <c r="C4207" s="134"/>
    </row>
    <row r="4208" s="131" customFormat="1" ht="12.75">
      <c r="C4208" s="134"/>
    </row>
    <row r="4209" s="131" customFormat="1" ht="12.75">
      <c r="C4209" s="134"/>
    </row>
    <row r="4210" s="131" customFormat="1" ht="12.75">
      <c r="C4210" s="134"/>
    </row>
    <row r="4211" s="131" customFormat="1" ht="12.75">
      <c r="C4211" s="134"/>
    </row>
    <row r="4212" s="131" customFormat="1" ht="12.75">
      <c r="C4212" s="134"/>
    </row>
    <row r="4213" s="131" customFormat="1" ht="12.75">
      <c r="C4213" s="134"/>
    </row>
    <row r="4214" s="131" customFormat="1" ht="12.75">
      <c r="C4214" s="134"/>
    </row>
    <row r="4215" s="131" customFormat="1" ht="12.75">
      <c r="C4215" s="134"/>
    </row>
    <row r="4216" s="131" customFormat="1" ht="12.75">
      <c r="C4216" s="134"/>
    </row>
    <row r="4217" s="131" customFormat="1" ht="12.75">
      <c r="C4217" s="134"/>
    </row>
    <row r="4218" s="131" customFormat="1" ht="12.75">
      <c r="C4218" s="134"/>
    </row>
    <row r="4219" s="131" customFormat="1" ht="12.75">
      <c r="C4219" s="134"/>
    </row>
    <row r="4220" s="131" customFormat="1" ht="12.75">
      <c r="C4220" s="134"/>
    </row>
    <row r="4221" s="131" customFormat="1" ht="12.75">
      <c r="C4221" s="134"/>
    </row>
    <row r="4222" s="131" customFormat="1" ht="12.75">
      <c r="C4222" s="134"/>
    </row>
    <row r="4223" s="131" customFormat="1" ht="12.75">
      <c r="C4223" s="134"/>
    </row>
    <row r="4224" s="131" customFormat="1" ht="12.75">
      <c r="C4224" s="134"/>
    </row>
    <row r="4225" s="131" customFormat="1" ht="12.75">
      <c r="C4225" s="134"/>
    </row>
    <row r="4226" s="131" customFormat="1" ht="12.75">
      <c r="C4226" s="134"/>
    </row>
    <row r="4227" s="131" customFormat="1" ht="12.75">
      <c r="C4227" s="134"/>
    </row>
    <row r="4228" s="131" customFormat="1" ht="12.75">
      <c r="C4228" s="134"/>
    </row>
    <row r="4229" s="131" customFormat="1" ht="12.75">
      <c r="C4229" s="134"/>
    </row>
    <row r="4230" s="131" customFormat="1" ht="12.75">
      <c r="C4230" s="134"/>
    </row>
    <row r="4231" s="131" customFormat="1" ht="12.75">
      <c r="C4231" s="134"/>
    </row>
    <row r="4232" s="131" customFormat="1" ht="12.75">
      <c r="C4232" s="134"/>
    </row>
    <row r="4233" s="131" customFormat="1" ht="12.75">
      <c r="C4233" s="134"/>
    </row>
    <row r="4234" s="131" customFormat="1" ht="12.75">
      <c r="C4234" s="134"/>
    </row>
    <row r="4235" s="131" customFormat="1" ht="12.75">
      <c r="C4235" s="134"/>
    </row>
    <row r="4236" s="131" customFormat="1" ht="12.75">
      <c r="C4236" s="134"/>
    </row>
    <row r="4237" s="131" customFormat="1" ht="12.75">
      <c r="C4237" s="134"/>
    </row>
    <row r="4238" s="131" customFormat="1" ht="12.75">
      <c r="C4238" s="134"/>
    </row>
    <row r="4239" s="131" customFormat="1" ht="12.75">
      <c r="C4239" s="134"/>
    </row>
    <row r="4240" s="131" customFormat="1" ht="12.75">
      <c r="C4240" s="134"/>
    </row>
    <row r="4241" s="131" customFormat="1" ht="12.75">
      <c r="C4241" s="134"/>
    </row>
    <row r="4242" s="131" customFormat="1" ht="12.75">
      <c r="C4242" s="134"/>
    </row>
    <row r="4243" s="131" customFormat="1" ht="12.75">
      <c r="C4243" s="134"/>
    </row>
    <row r="4244" s="131" customFormat="1" ht="12.75">
      <c r="C4244" s="134"/>
    </row>
    <row r="4245" s="131" customFormat="1" ht="12.75">
      <c r="C4245" s="134"/>
    </row>
    <row r="4246" s="131" customFormat="1" ht="12.75">
      <c r="C4246" s="134"/>
    </row>
    <row r="4247" s="131" customFormat="1" ht="12.75">
      <c r="C4247" s="134"/>
    </row>
    <row r="4248" s="131" customFormat="1" ht="12.75">
      <c r="C4248" s="134"/>
    </row>
    <row r="4249" s="131" customFormat="1" ht="12.75">
      <c r="C4249" s="134"/>
    </row>
    <row r="4250" s="131" customFormat="1" ht="12.75">
      <c r="C4250" s="134"/>
    </row>
    <row r="4251" s="131" customFormat="1" ht="12.75">
      <c r="C4251" s="134"/>
    </row>
    <row r="4252" s="131" customFormat="1" ht="12.75">
      <c r="C4252" s="134"/>
    </row>
    <row r="4253" s="131" customFormat="1" ht="12.75">
      <c r="C4253" s="134"/>
    </row>
    <row r="4254" s="131" customFormat="1" ht="12.75">
      <c r="C4254" s="134"/>
    </row>
    <row r="4255" s="131" customFormat="1" ht="12.75">
      <c r="C4255" s="134"/>
    </row>
    <row r="4256" s="131" customFormat="1" ht="12.75">
      <c r="C4256" s="134"/>
    </row>
    <row r="4257" s="131" customFormat="1" ht="12.75">
      <c r="C4257" s="134"/>
    </row>
    <row r="4258" s="131" customFormat="1" ht="12.75">
      <c r="C4258" s="134"/>
    </row>
    <row r="4259" s="131" customFormat="1" ht="12.75">
      <c r="C4259" s="134"/>
    </row>
    <row r="4260" s="131" customFormat="1" ht="12.75">
      <c r="C4260" s="134"/>
    </row>
    <row r="4261" s="131" customFormat="1" ht="12.75">
      <c r="C4261" s="134"/>
    </row>
    <row r="4262" s="131" customFormat="1" ht="12.75">
      <c r="C4262" s="134"/>
    </row>
    <row r="4263" s="131" customFormat="1" ht="12.75">
      <c r="C4263" s="134"/>
    </row>
    <row r="4264" s="131" customFormat="1" ht="12.75">
      <c r="C4264" s="134"/>
    </row>
    <row r="4265" s="131" customFormat="1" ht="12.75">
      <c r="C4265" s="134"/>
    </row>
    <row r="4266" s="131" customFormat="1" ht="12.75">
      <c r="C4266" s="134"/>
    </row>
    <row r="4267" s="131" customFormat="1" ht="12.75">
      <c r="C4267" s="134"/>
    </row>
    <row r="4268" s="131" customFormat="1" ht="12.75">
      <c r="C4268" s="134"/>
    </row>
    <row r="4269" s="131" customFormat="1" ht="12.75">
      <c r="C4269" s="134"/>
    </row>
    <row r="4270" s="131" customFormat="1" ht="12.75">
      <c r="C4270" s="134"/>
    </row>
    <row r="4271" s="131" customFormat="1" ht="12.75">
      <c r="C4271" s="134"/>
    </row>
    <row r="4272" s="131" customFormat="1" ht="12.75">
      <c r="C4272" s="134"/>
    </row>
    <row r="4273" s="131" customFormat="1" ht="12.75">
      <c r="C4273" s="134"/>
    </row>
    <row r="4274" s="131" customFormat="1" ht="12.75">
      <c r="C4274" s="134"/>
    </row>
    <row r="4275" s="131" customFormat="1" ht="12.75">
      <c r="C4275" s="134"/>
    </row>
    <row r="4276" s="131" customFormat="1" ht="12.75">
      <c r="C4276" s="134"/>
    </row>
    <row r="4277" s="131" customFormat="1" ht="12.75">
      <c r="C4277" s="134"/>
    </row>
    <row r="4278" s="131" customFormat="1" ht="12.75">
      <c r="C4278" s="134"/>
    </row>
    <row r="4279" s="131" customFormat="1" ht="12.75">
      <c r="C4279" s="134"/>
    </row>
    <row r="4280" s="131" customFormat="1" ht="12.75">
      <c r="C4280" s="134"/>
    </row>
    <row r="4281" s="131" customFormat="1" ht="12.75">
      <c r="C4281" s="134"/>
    </row>
    <row r="4282" s="131" customFormat="1" ht="12.75">
      <c r="C4282" s="134"/>
    </row>
    <row r="4283" s="131" customFormat="1" ht="12.75">
      <c r="C4283" s="134"/>
    </row>
    <row r="4284" s="131" customFormat="1" ht="12.75">
      <c r="C4284" s="134"/>
    </row>
    <row r="4285" s="131" customFormat="1" ht="12.75">
      <c r="C4285" s="134"/>
    </row>
    <row r="4286" s="131" customFormat="1" ht="12.75">
      <c r="C4286" s="134"/>
    </row>
    <row r="4287" s="131" customFormat="1" ht="12.75">
      <c r="C4287" s="134"/>
    </row>
    <row r="4288" s="131" customFormat="1" ht="12.75">
      <c r="C4288" s="134"/>
    </row>
    <row r="4289" s="131" customFormat="1" ht="12.75">
      <c r="C4289" s="134"/>
    </row>
    <row r="4290" s="131" customFormat="1" ht="12.75">
      <c r="C4290" s="134"/>
    </row>
    <row r="4291" s="131" customFormat="1" ht="12.75">
      <c r="C4291" s="134"/>
    </row>
    <row r="4292" s="131" customFormat="1" ht="12.75">
      <c r="C4292" s="134"/>
    </row>
    <row r="4293" s="131" customFormat="1" ht="12.75">
      <c r="C4293" s="134"/>
    </row>
    <row r="4294" s="131" customFormat="1" ht="12.75">
      <c r="C4294" s="134"/>
    </row>
    <row r="4295" s="131" customFormat="1" ht="12.75">
      <c r="C4295" s="134"/>
    </row>
    <row r="4296" s="131" customFormat="1" ht="12.75">
      <c r="C4296" s="134"/>
    </row>
    <row r="4297" s="131" customFormat="1" ht="12.75">
      <c r="C4297" s="134"/>
    </row>
    <row r="4298" s="131" customFormat="1" ht="12.75">
      <c r="C4298" s="134"/>
    </row>
    <row r="4299" s="131" customFormat="1" ht="12.75">
      <c r="C4299" s="134"/>
    </row>
    <row r="4300" s="131" customFormat="1" ht="12.75">
      <c r="C4300" s="134"/>
    </row>
    <row r="4301" s="131" customFormat="1" ht="12.75">
      <c r="C4301" s="134"/>
    </row>
    <row r="4302" s="131" customFormat="1" ht="12.75">
      <c r="C4302" s="134"/>
    </row>
    <row r="4303" s="131" customFormat="1" ht="12.75">
      <c r="C4303" s="134"/>
    </row>
    <row r="4304" s="131" customFormat="1" ht="12.75">
      <c r="C4304" s="134"/>
    </row>
    <row r="4305" s="131" customFormat="1" ht="12.75">
      <c r="C4305" s="134"/>
    </row>
    <row r="4306" s="131" customFormat="1" ht="12.75">
      <c r="C4306" s="134"/>
    </row>
    <row r="4307" s="131" customFormat="1" ht="12.75">
      <c r="C4307" s="134"/>
    </row>
    <row r="4308" s="131" customFormat="1" ht="12.75">
      <c r="C4308" s="134"/>
    </row>
    <row r="4309" s="131" customFormat="1" ht="12.75">
      <c r="C4309" s="134"/>
    </row>
    <row r="4310" s="131" customFormat="1" ht="12.75">
      <c r="C4310" s="134"/>
    </row>
    <row r="4311" s="131" customFormat="1" ht="12.75">
      <c r="C4311" s="134"/>
    </row>
    <row r="4312" s="131" customFormat="1" ht="12.75">
      <c r="C4312" s="134"/>
    </row>
    <row r="4313" s="131" customFormat="1" ht="12.75">
      <c r="C4313" s="134"/>
    </row>
    <row r="4314" s="131" customFormat="1" ht="12.75">
      <c r="C4314" s="134"/>
    </row>
    <row r="4315" s="131" customFormat="1" ht="12.75">
      <c r="C4315" s="134"/>
    </row>
    <row r="4316" s="131" customFormat="1" ht="12.75">
      <c r="C4316" s="134"/>
    </row>
    <row r="4317" s="131" customFormat="1" ht="12.75">
      <c r="C4317" s="134"/>
    </row>
    <row r="4318" s="131" customFormat="1" ht="12.75">
      <c r="C4318" s="134"/>
    </row>
    <row r="4319" s="131" customFormat="1" ht="12.75">
      <c r="C4319" s="134"/>
    </row>
    <row r="4320" s="131" customFormat="1" ht="12.75">
      <c r="C4320" s="134"/>
    </row>
    <row r="4321" s="131" customFormat="1" ht="12.75">
      <c r="C4321" s="134"/>
    </row>
    <row r="4322" s="131" customFormat="1" ht="12.75">
      <c r="C4322" s="134"/>
    </row>
    <row r="4323" s="131" customFormat="1" ht="12.75">
      <c r="C4323" s="134"/>
    </row>
    <row r="4324" s="131" customFormat="1" ht="12.75">
      <c r="C4324" s="134"/>
    </row>
    <row r="4325" s="131" customFormat="1" ht="12.75">
      <c r="C4325" s="134"/>
    </row>
    <row r="4326" s="131" customFormat="1" ht="12.75">
      <c r="C4326" s="134"/>
    </row>
    <row r="4327" s="131" customFormat="1" ht="12.75">
      <c r="C4327" s="134"/>
    </row>
    <row r="4328" s="131" customFormat="1" ht="12.75">
      <c r="C4328" s="134"/>
    </row>
    <row r="4329" s="131" customFormat="1" ht="12.75">
      <c r="C4329" s="134"/>
    </row>
    <row r="4330" s="131" customFormat="1" ht="12.75">
      <c r="C4330" s="134"/>
    </row>
    <row r="4331" s="131" customFormat="1" ht="12.75">
      <c r="C4331" s="134"/>
    </row>
    <row r="4332" s="131" customFormat="1" ht="12.75">
      <c r="C4332" s="134"/>
    </row>
    <row r="4333" s="131" customFormat="1" ht="12.75">
      <c r="C4333" s="134"/>
    </row>
    <row r="4334" s="131" customFormat="1" ht="12.75">
      <c r="C4334" s="134"/>
    </row>
    <row r="4335" s="131" customFormat="1" ht="12.75">
      <c r="C4335" s="134"/>
    </row>
    <row r="4336" s="131" customFormat="1" ht="12.75">
      <c r="C4336" s="134"/>
    </row>
    <row r="4337" s="131" customFormat="1" ht="12.75">
      <c r="C4337" s="134"/>
    </row>
    <row r="4338" s="131" customFormat="1" ht="12.75">
      <c r="C4338" s="134"/>
    </row>
    <row r="4339" s="131" customFormat="1" ht="12.75">
      <c r="C4339" s="134"/>
    </row>
    <row r="4340" s="131" customFormat="1" ht="12.75">
      <c r="C4340" s="134"/>
    </row>
    <row r="4341" s="131" customFormat="1" ht="12.75">
      <c r="C4341" s="134"/>
    </row>
    <row r="4342" s="131" customFormat="1" ht="12.75">
      <c r="C4342" s="134"/>
    </row>
    <row r="4343" s="131" customFormat="1" ht="12.75">
      <c r="C4343" s="134"/>
    </row>
    <row r="4344" s="131" customFormat="1" ht="12.75">
      <c r="C4344" s="134"/>
    </row>
    <row r="4345" s="131" customFormat="1" ht="12.75">
      <c r="C4345" s="134"/>
    </row>
    <row r="4346" s="131" customFormat="1" ht="12.75">
      <c r="C4346" s="134"/>
    </row>
    <row r="4347" s="131" customFormat="1" ht="12.75">
      <c r="C4347" s="134"/>
    </row>
    <row r="4348" s="131" customFormat="1" ht="12.75">
      <c r="C4348" s="134"/>
    </row>
    <row r="4349" s="131" customFormat="1" ht="12.75">
      <c r="C4349" s="134"/>
    </row>
    <row r="4350" s="131" customFormat="1" ht="12.75">
      <c r="C4350" s="134"/>
    </row>
    <row r="4351" s="131" customFormat="1" ht="12.75">
      <c r="C4351" s="134"/>
    </row>
    <row r="4352" s="131" customFormat="1" ht="12.75">
      <c r="C4352" s="134"/>
    </row>
    <row r="4353" s="131" customFormat="1" ht="12.75">
      <c r="C4353" s="134"/>
    </row>
    <row r="4354" s="131" customFormat="1" ht="12.75">
      <c r="C4354" s="134"/>
    </row>
    <row r="4355" s="131" customFormat="1" ht="12.75">
      <c r="C4355" s="134"/>
    </row>
    <row r="4356" s="131" customFormat="1" ht="12.75">
      <c r="C4356" s="134"/>
    </row>
    <row r="4357" s="131" customFormat="1" ht="12.75">
      <c r="C4357" s="134"/>
    </row>
    <row r="4358" s="131" customFormat="1" ht="12.75">
      <c r="C4358" s="134"/>
    </row>
    <row r="4359" s="131" customFormat="1" ht="12.75">
      <c r="C4359" s="134"/>
    </row>
    <row r="4360" s="131" customFormat="1" ht="12.75">
      <c r="C4360" s="134"/>
    </row>
    <row r="4361" s="131" customFormat="1" ht="12.75">
      <c r="C4361" s="134"/>
    </row>
    <row r="4362" s="131" customFormat="1" ht="12.75">
      <c r="C4362" s="134"/>
    </row>
    <row r="4363" s="131" customFormat="1" ht="12.75">
      <c r="C4363" s="134"/>
    </row>
    <row r="4364" s="131" customFormat="1" ht="12.75">
      <c r="C4364" s="134"/>
    </row>
    <row r="4365" s="131" customFormat="1" ht="12.75">
      <c r="C4365" s="134"/>
    </row>
    <row r="4366" s="131" customFormat="1" ht="12.75">
      <c r="C4366" s="134"/>
    </row>
    <row r="4367" s="131" customFormat="1" ht="12.75">
      <c r="C4367" s="134"/>
    </row>
    <row r="4368" s="131" customFormat="1" ht="12.75">
      <c r="C4368" s="134"/>
    </row>
    <row r="4369" s="131" customFormat="1" ht="12.75">
      <c r="C4369" s="134"/>
    </row>
    <row r="4370" s="131" customFormat="1" ht="12.75">
      <c r="C4370" s="134"/>
    </row>
    <row r="4371" s="131" customFormat="1" ht="12.75">
      <c r="C4371" s="134"/>
    </row>
    <row r="4372" s="131" customFormat="1" ht="12.75">
      <c r="C4372" s="134"/>
    </row>
    <row r="4373" s="131" customFormat="1" ht="12.75">
      <c r="C4373" s="134"/>
    </row>
    <row r="4374" s="131" customFormat="1" ht="12.75">
      <c r="C4374" s="134"/>
    </row>
    <row r="4375" s="131" customFormat="1" ht="12.75">
      <c r="C4375" s="134"/>
    </row>
    <row r="4376" s="131" customFormat="1" ht="12.75">
      <c r="C4376" s="134"/>
    </row>
    <row r="4377" s="131" customFormat="1" ht="12.75">
      <c r="C4377" s="134"/>
    </row>
    <row r="4378" s="131" customFormat="1" ht="12.75">
      <c r="C4378" s="134"/>
    </row>
    <row r="4379" s="131" customFormat="1" ht="12.75">
      <c r="C4379" s="134"/>
    </row>
    <row r="4380" s="131" customFormat="1" ht="12.75">
      <c r="C4380" s="134"/>
    </row>
    <row r="4381" s="131" customFormat="1" ht="12.75">
      <c r="C4381" s="134"/>
    </row>
    <row r="4382" s="131" customFormat="1" ht="12.75">
      <c r="C4382" s="134"/>
    </row>
    <row r="4383" s="131" customFormat="1" ht="12.75">
      <c r="C4383" s="134"/>
    </row>
    <row r="4384" s="131" customFormat="1" ht="12.75">
      <c r="C4384" s="134"/>
    </row>
    <row r="4385" s="131" customFormat="1" ht="12.75">
      <c r="C4385" s="134"/>
    </row>
    <row r="4386" s="131" customFormat="1" ht="12.75">
      <c r="C4386" s="134"/>
    </row>
    <row r="4387" s="131" customFormat="1" ht="12.75">
      <c r="C4387" s="134"/>
    </row>
    <row r="4388" s="131" customFormat="1" ht="12.75">
      <c r="C4388" s="134"/>
    </row>
    <row r="4389" s="131" customFormat="1" ht="12.75">
      <c r="C4389" s="134"/>
    </row>
    <row r="4390" s="131" customFormat="1" ht="12.75">
      <c r="C4390" s="134"/>
    </row>
    <row r="4391" s="131" customFormat="1" ht="12.75">
      <c r="C4391" s="134"/>
    </row>
    <row r="4392" s="131" customFormat="1" ht="12.75">
      <c r="C4392" s="134"/>
    </row>
    <row r="4393" s="131" customFormat="1" ht="12.75">
      <c r="C4393" s="134"/>
    </row>
    <row r="4394" s="131" customFormat="1" ht="12.75">
      <c r="C4394" s="134"/>
    </row>
    <row r="4395" s="131" customFormat="1" ht="12.75">
      <c r="C4395" s="134"/>
    </row>
    <row r="4396" s="131" customFormat="1" ht="12.75">
      <c r="C4396" s="134"/>
    </row>
    <row r="4397" s="131" customFormat="1" ht="12.75">
      <c r="C4397" s="134"/>
    </row>
    <row r="4398" s="131" customFormat="1" ht="12.75">
      <c r="C4398" s="134"/>
    </row>
    <row r="4399" s="131" customFormat="1" ht="12.75">
      <c r="C4399" s="134"/>
    </row>
    <row r="4400" s="131" customFormat="1" ht="12.75">
      <c r="C4400" s="134"/>
    </row>
    <row r="4401" s="131" customFormat="1" ht="12.75">
      <c r="C4401" s="134"/>
    </row>
    <row r="4402" s="131" customFormat="1" ht="12.75">
      <c r="C4402" s="134"/>
    </row>
    <row r="4403" s="131" customFormat="1" ht="12.75">
      <c r="C4403" s="134"/>
    </row>
    <row r="4404" s="131" customFormat="1" ht="12.75">
      <c r="C4404" s="134"/>
    </row>
    <row r="4405" s="131" customFormat="1" ht="12.75">
      <c r="C4405" s="134"/>
    </row>
    <row r="4406" s="131" customFormat="1" ht="12.75">
      <c r="C4406" s="134"/>
    </row>
    <row r="4407" s="131" customFormat="1" ht="12.75">
      <c r="C4407" s="134"/>
    </row>
    <row r="4408" s="131" customFormat="1" ht="12.75">
      <c r="C4408" s="134"/>
    </row>
    <row r="4409" s="131" customFormat="1" ht="12.75">
      <c r="C4409" s="134"/>
    </row>
    <row r="4410" s="131" customFormat="1" ht="12.75">
      <c r="C4410" s="134"/>
    </row>
    <row r="4411" s="131" customFormat="1" ht="12.75">
      <c r="C4411" s="134"/>
    </row>
    <row r="4412" s="131" customFormat="1" ht="12.75">
      <c r="C4412" s="134"/>
    </row>
    <row r="4413" s="131" customFormat="1" ht="12.75">
      <c r="C4413" s="134"/>
    </row>
    <row r="4414" s="131" customFormat="1" ht="12.75">
      <c r="C4414" s="134"/>
    </row>
    <row r="4415" s="131" customFormat="1" ht="12.75">
      <c r="C4415" s="134"/>
    </row>
    <row r="4416" s="131" customFormat="1" ht="12.75">
      <c r="C4416" s="134"/>
    </row>
    <row r="4417" s="131" customFormat="1" ht="12.75">
      <c r="C4417" s="134"/>
    </row>
    <row r="4418" s="131" customFormat="1" ht="12.75">
      <c r="C4418" s="134"/>
    </row>
    <row r="4419" s="131" customFormat="1" ht="12.75">
      <c r="C4419" s="134"/>
    </row>
    <row r="4420" s="131" customFormat="1" ht="12.75">
      <c r="C4420" s="134"/>
    </row>
    <row r="4421" s="131" customFormat="1" ht="12.75">
      <c r="C4421" s="134"/>
    </row>
    <row r="4422" s="131" customFormat="1" ht="12.75">
      <c r="C4422" s="134"/>
    </row>
    <row r="4423" s="131" customFormat="1" ht="12.75">
      <c r="C4423" s="134"/>
    </row>
    <row r="4424" s="131" customFormat="1" ht="12.75">
      <c r="C4424" s="134"/>
    </row>
    <row r="4425" s="131" customFormat="1" ht="12.75">
      <c r="C4425" s="134"/>
    </row>
    <row r="4426" s="131" customFormat="1" ht="12.75">
      <c r="C4426" s="134"/>
    </row>
    <row r="4427" s="131" customFormat="1" ht="12.75">
      <c r="C4427" s="134"/>
    </row>
    <row r="4428" s="131" customFormat="1" ht="12.75">
      <c r="C4428" s="134"/>
    </row>
    <row r="4429" s="131" customFormat="1" ht="12.75">
      <c r="C4429" s="134"/>
    </row>
    <row r="4430" s="131" customFormat="1" ht="12.75">
      <c r="C4430" s="134"/>
    </row>
    <row r="4431" s="131" customFormat="1" ht="12.75">
      <c r="C4431" s="134"/>
    </row>
    <row r="4432" s="131" customFormat="1" ht="12.75">
      <c r="C4432" s="134"/>
    </row>
    <row r="4433" s="131" customFormat="1" ht="12.75">
      <c r="C4433" s="134"/>
    </row>
    <row r="4434" s="131" customFormat="1" ht="12.75">
      <c r="C4434" s="134"/>
    </row>
    <row r="4435" s="131" customFormat="1" ht="12.75">
      <c r="C4435" s="134"/>
    </row>
    <row r="4436" s="131" customFormat="1" ht="12.75">
      <c r="C4436" s="134"/>
    </row>
    <row r="4437" s="131" customFormat="1" ht="12.75">
      <c r="C4437" s="134"/>
    </row>
    <row r="4438" s="131" customFormat="1" ht="12.75">
      <c r="C4438" s="134"/>
    </row>
    <row r="4439" s="131" customFormat="1" ht="12.75">
      <c r="C4439" s="134"/>
    </row>
    <row r="4440" s="131" customFormat="1" ht="12.75">
      <c r="C4440" s="134"/>
    </row>
    <row r="4441" s="131" customFormat="1" ht="12.75">
      <c r="C4441" s="134"/>
    </row>
    <row r="4442" s="131" customFormat="1" ht="12.75">
      <c r="C4442" s="134"/>
    </row>
    <row r="4443" s="131" customFormat="1" ht="12.75">
      <c r="C4443" s="134"/>
    </row>
    <row r="4444" s="131" customFormat="1" ht="12.75">
      <c r="C4444" s="134"/>
    </row>
    <row r="4445" s="131" customFormat="1" ht="12.75">
      <c r="C4445" s="134"/>
    </row>
    <row r="4446" s="131" customFormat="1" ht="12.75">
      <c r="C4446" s="134"/>
    </row>
    <row r="4447" s="131" customFormat="1" ht="12.75">
      <c r="C4447" s="134"/>
    </row>
    <row r="4448" s="131" customFormat="1" ht="12.75">
      <c r="C4448" s="134"/>
    </row>
    <row r="4449" s="131" customFormat="1" ht="12.75">
      <c r="C4449" s="134"/>
    </row>
    <row r="4450" s="131" customFormat="1" ht="12.75">
      <c r="C4450" s="134"/>
    </row>
    <row r="4451" s="131" customFormat="1" ht="12.75">
      <c r="C4451" s="134"/>
    </row>
    <row r="4452" s="131" customFormat="1" ht="12.75">
      <c r="C4452" s="134"/>
    </row>
    <row r="4453" s="131" customFormat="1" ht="12.75">
      <c r="C4453" s="134"/>
    </row>
    <row r="4454" s="131" customFormat="1" ht="12.75">
      <c r="C4454" s="134"/>
    </row>
    <row r="4455" s="131" customFormat="1" ht="12.75">
      <c r="C4455" s="134"/>
    </row>
    <row r="4456" s="131" customFormat="1" ht="12.75">
      <c r="C4456" s="134"/>
    </row>
    <row r="4457" s="131" customFormat="1" ht="12.75">
      <c r="C4457" s="134"/>
    </row>
    <row r="4458" s="131" customFormat="1" ht="12.75">
      <c r="C4458" s="134"/>
    </row>
    <row r="4459" s="131" customFormat="1" ht="12.75">
      <c r="C4459" s="134"/>
    </row>
    <row r="4460" s="131" customFormat="1" ht="12.75">
      <c r="C4460" s="134"/>
    </row>
    <row r="4461" s="131" customFormat="1" ht="12.75">
      <c r="C4461" s="134"/>
    </row>
    <row r="4462" s="131" customFormat="1" ht="12.75">
      <c r="C4462" s="134"/>
    </row>
    <row r="4463" s="131" customFormat="1" ht="12.75">
      <c r="C4463" s="134"/>
    </row>
    <row r="4464" s="131" customFormat="1" ht="12.75">
      <c r="C4464" s="134"/>
    </row>
    <row r="4465" s="131" customFormat="1" ht="12.75">
      <c r="C4465" s="134"/>
    </row>
    <row r="4466" s="131" customFormat="1" ht="12.75">
      <c r="C4466" s="134"/>
    </row>
    <row r="4467" s="131" customFormat="1" ht="12.75">
      <c r="C4467" s="134"/>
    </row>
    <row r="4468" s="131" customFormat="1" ht="12.75">
      <c r="C4468" s="134"/>
    </row>
    <row r="4469" s="131" customFormat="1" ht="12.75">
      <c r="C4469" s="134"/>
    </row>
    <row r="4470" s="131" customFormat="1" ht="12.75">
      <c r="C4470" s="134"/>
    </row>
    <row r="4471" s="131" customFormat="1" ht="12.75">
      <c r="C4471" s="134"/>
    </row>
    <row r="4472" s="131" customFormat="1" ht="12.75">
      <c r="C4472" s="134"/>
    </row>
    <row r="4473" s="131" customFormat="1" ht="12.75">
      <c r="C4473" s="134"/>
    </row>
    <row r="4474" s="131" customFormat="1" ht="12.75">
      <c r="C4474" s="134"/>
    </row>
    <row r="4475" s="131" customFormat="1" ht="12.75">
      <c r="C4475" s="134"/>
    </row>
    <row r="4476" s="131" customFormat="1" ht="12.75">
      <c r="C4476" s="134"/>
    </row>
    <row r="4477" s="131" customFormat="1" ht="12.75">
      <c r="C4477" s="134"/>
    </row>
    <row r="4478" s="131" customFormat="1" ht="12.75">
      <c r="C4478" s="134"/>
    </row>
    <row r="4479" s="131" customFormat="1" ht="12.75">
      <c r="C4479" s="134"/>
    </row>
    <row r="4480" s="131" customFormat="1" ht="12.75">
      <c r="C4480" s="134"/>
    </row>
    <row r="4481" s="131" customFormat="1" ht="12.75">
      <c r="C4481" s="134"/>
    </row>
    <row r="4482" s="131" customFormat="1" ht="12.75">
      <c r="C4482" s="134"/>
    </row>
    <row r="4483" s="131" customFormat="1" ht="12.75">
      <c r="C4483" s="134"/>
    </row>
    <row r="4484" s="131" customFormat="1" ht="12.75">
      <c r="C4484" s="134"/>
    </row>
    <row r="4485" s="131" customFormat="1" ht="12.75">
      <c r="C4485" s="134"/>
    </row>
    <row r="4486" s="131" customFormat="1" ht="12.75">
      <c r="C4486" s="134"/>
    </row>
    <row r="4487" s="131" customFormat="1" ht="12.75">
      <c r="C4487" s="134"/>
    </row>
    <row r="4488" s="131" customFormat="1" ht="12.75">
      <c r="C4488" s="134"/>
    </row>
    <row r="4489" s="131" customFormat="1" ht="12.75">
      <c r="C4489" s="134"/>
    </row>
    <row r="4490" s="131" customFormat="1" ht="12.75">
      <c r="C4490" s="134"/>
    </row>
    <row r="4491" s="131" customFormat="1" ht="12.75">
      <c r="C4491" s="134"/>
    </row>
    <row r="4492" s="131" customFormat="1" ht="12.75">
      <c r="C4492" s="134"/>
    </row>
    <row r="4493" s="131" customFormat="1" ht="12.75">
      <c r="C4493" s="134"/>
    </row>
    <row r="4494" s="131" customFormat="1" ht="12.75">
      <c r="C4494" s="134"/>
    </row>
    <row r="4495" s="131" customFormat="1" ht="12.75">
      <c r="C4495" s="134"/>
    </row>
    <row r="4496" s="131" customFormat="1" ht="12.75">
      <c r="C4496" s="134"/>
    </row>
    <row r="4497" s="131" customFormat="1" ht="12.75">
      <c r="C4497" s="134"/>
    </row>
    <row r="4498" s="131" customFormat="1" ht="12.75">
      <c r="C4498" s="134"/>
    </row>
    <row r="4499" s="131" customFormat="1" ht="12.75">
      <c r="C4499" s="134"/>
    </row>
    <row r="4500" s="131" customFormat="1" ht="12.75">
      <c r="C4500" s="134"/>
    </row>
    <row r="4501" s="131" customFormat="1" ht="12.75">
      <c r="C4501" s="134"/>
    </row>
    <row r="4502" s="131" customFormat="1" ht="12.75">
      <c r="C4502" s="134"/>
    </row>
    <row r="4503" s="131" customFormat="1" ht="12.75">
      <c r="C4503" s="134"/>
    </row>
    <row r="4504" s="131" customFormat="1" ht="12.75">
      <c r="C4504" s="134"/>
    </row>
    <row r="4505" s="131" customFormat="1" ht="12.75">
      <c r="C4505" s="134"/>
    </row>
    <row r="4506" s="131" customFormat="1" ht="12.75">
      <c r="C4506" s="134"/>
    </row>
    <row r="4507" s="131" customFormat="1" ht="12.75">
      <c r="C4507" s="134"/>
    </row>
    <row r="4508" s="131" customFormat="1" ht="12.75">
      <c r="C4508" s="134"/>
    </row>
    <row r="4509" s="131" customFormat="1" ht="12.75">
      <c r="C4509" s="134"/>
    </row>
    <row r="4510" s="131" customFormat="1" ht="12.75">
      <c r="C4510" s="134"/>
    </row>
    <row r="4511" s="131" customFormat="1" ht="12.75">
      <c r="C4511" s="134"/>
    </row>
    <row r="4512" s="131" customFormat="1" ht="12.75">
      <c r="C4512" s="134"/>
    </row>
    <row r="4513" s="131" customFormat="1" ht="12.75">
      <c r="C4513" s="134"/>
    </row>
    <row r="4514" s="131" customFormat="1" ht="12.75">
      <c r="C4514" s="134"/>
    </row>
    <row r="4515" s="131" customFormat="1" ht="12.75">
      <c r="C4515" s="134"/>
    </row>
    <row r="4516" s="131" customFormat="1" ht="12.75">
      <c r="C4516" s="134"/>
    </row>
    <row r="4517" s="131" customFormat="1" ht="12.75">
      <c r="C4517" s="134"/>
    </row>
    <row r="4518" s="131" customFormat="1" ht="12.75">
      <c r="C4518" s="134"/>
    </row>
    <row r="4519" s="131" customFormat="1" ht="12.75">
      <c r="C4519" s="134"/>
    </row>
    <row r="4520" s="131" customFormat="1" ht="12.75">
      <c r="C4520" s="134"/>
    </row>
    <row r="4521" s="131" customFormat="1" ht="12.75">
      <c r="C4521" s="134"/>
    </row>
    <row r="4522" s="131" customFormat="1" ht="12.75">
      <c r="C4522" s="134"/>
    </row>
    <row r="4523" s="131" customFormat="1" ht="12.75">
      <c r="C4523" s="134"/>
    </row>
    <row r="4524" s="131" customFormat="1" ht="12.75">
      <c r="C4524" s="134"/>
    </row>
    <row r="4525" s="131" customFormat="1" ht="12.75">
      <c r="C4525" s="134"/>
    </row>
    <row r="4526" s="131" customFormat="1" ht="12.75">
      <c r="C4526" s="134"/>
    </row>
    <row r="4527" s="131" customFormat="1" ht="12.75">
      <c r="C4527" s="134"/>
    </row>
    <row r="4528" s="131" customFormat="1" ht="12.75">
      <c r="C4528" s="134"/>
    </row>
    <row r="4529" s="131" customFormat="1" ht="12.75">
      <c r="C4529" s="134"/>
    </row>
    <row r="4530" s="131" customFormat="1" ht="12.75">
      <c r="C4530" s="134"/>
    </row>
    <row r="4531" s="131" customFormat="1" ht="12.75">
      <c r="C4531" s="134"/>
    </row>
    <row r="4532" s="131" customFormat="1" ht="12.75">
      <c r="C4532" s="134"/>
    </row>
    <row r="4533" s="131" customFormat="1" ht="12.75">
      <c r="C4533" s="134"/>
    </row>
    <row r="4534" s="131" customFormat="1" ht="12.75">
      <c r="C4534" s="134"/>
    </row>
    <row r="4535" s="131" customFormat="1" ht="12.75">
      <c r="C4535" s="134"/>
    </row>
    <row r="4536" s="131" customFormat="1" ht="12.75">
      <c r="C4536" s="134"/>
    </row>
    <row r="4537" s="131" customFormat="1" ht="12.75">
      <c r="C4537" s="134"/>
    </row>
    <row r="4538" s="131" customFormat="1" ht="12.75">
      <c r="C4538" s="134"/>
    </row>
    <row r="4539" s="131" customFormat="1" ht="12.75">
      <c r="C4539" s="134"/>
    </row>
    <row r="4540" s="131" customFormat="1" ht="12.75">
      <c r="C4540" s="134"/>
    </row>
    <row r="4541" s="131" customFormat="1" ht="12.75">
      <c r="C4541" s="134"/>
    </row>
    <row r="4542" s="131" customFormat="1" ht="12.75">
      <c r="C4542" s="134"/>
    </row>
    <row r="4543" s="131" customFormat="1" ht="12.75">
      <c r="C4543" s="134"/>
    </row>
    <row r="4544" s="131" customFormat="1" ht="12.75">
      <c r="C4544" s="134"/>
    </row>
    <row r="4545" s="131" customFormat="1" ht="12.75">
      <c r="C4545" s="134"/>
    </row>
    <row r="4546" s="131" customFormat="1" ht="12.75">
      <c r="C4546" s="134"/>
    </row>
    <row r="4547" s="131" customFormat="1" ht="12.75">
      <c r="C4547" s="134"/>
    </row>
    <row r="4548" s="131" customFormat="1" ht="12.75">
      <c r="C4548" s="134"/>
    </row>
    <row r="4549" s="131" customFormat="1" ht="12.75">
      <c r="C4549" s="134"/>
    </row>
    <row r="4550" s="131" customFormat="1" ht="12.75">
      <c r="C4550" s="134"/>
    </row>
    <row r="4551" s="131" customFormat="1" ht="12.75">
      <c r="C4551" s="134"/>
    </row>
    <row r="4552" s="131" customFormat="1" ht="12.75">
      <c r="C4552" s="134"/>
    </row>
    <row r="4553" s="131" customFormat="1" ht="12.75">
      <c r="C4553" s="134"/>
    </row>
    <row r="4554" s="131" customFormat="1" ht="12.75">
      <c r="C4554" s="134"/>
    </row>
    <row r="4555" s="131" customFormat="1" ht="12.75">
      <c r="C4555" s="134"/>
    </row>
    <row r="4556" s="131" customFormat="1" ht="12.75">
      <c r="C4556" s="134"/>
    </row>
    <row r="4557" s="131" customFormat="1" ht="12.75">
      <c r="C4557" s="134"/>
    </row>
    <row r="4558" s="131" customFormat="1" ht="12.75">
      <c r="C4558" s="134"/>
    </row>
    <row r="4559" s="131" customFormat="1" ht="12.75">
      <c r="C4559" s="134"/>
    </row>
    <row r="4560" s="131" customFormat="1" ht="12.75">
      <c r="C4560" s="134"/>
    </row>
    <row r="4561" s="131" customFormat="1" ht="12.75">
      <c r="C4561" s="134"/>
    </row>
    <row r="4562" s="131" customFormat="1" ht="12.75">
      <c r="C4562" s="134"/>
    </row>
    <row r="4563" s="131" customFormat="1" ht="12.75">
      <c r="C4563" s="134"/>
    </row>
    <row r="4564" s="131" customFormat="1" ht="12.75">
      <c r="C4564" s="134"/>
    </row>
    <row r="4565" s="131" customFormat="1" ht="12.75">
      <c r="C4565" s="134"/>
    </row>
    <row r="4566" s="131" customFormat="1" ht="12.75">
      <c r="C4566" s="134"/>
    </row>
    <row r="4567" s="131" customFormat="1" ht="12.75">
      <c r="C4567" s="134"/>
    </row>
    <row r="4568" s="131" customFormat="1" ht="12.75">
      <c r="C4568" s="134"/>
    </row>
    <row r="4569" s="131" customFormat="1" ht="12.75">
      <c r="C4569" s="134"/>
    </row>
    <row r="4570" s="131" customFormat="1" ht="12.75">
      <c r="C4570" s="134"/>
    </row>
    <row r="4571" s="131" customFormat="1" ht="12.75">
      <c r="C4571" s="134"/>
    </row>
    <row r="4572" s="131" customFormat="1" ht="12.75">
      <c r="C4572" s="134"/>
    </row>
    <row r="4573" s="131" customFormat="1" ht="12.75">
      <c r="C4573" s="134"/>
    </row>
    <row r="4574" s="131" customFormat="1" ht="12.75">
      <c r="C4574" s="134"/>
    </row>
    <row r="4575" s="131" customFormat="1" ht="12.75">
      <c r="C4575" s="134"/>
    </row>
    <row r="4576" s="131" customFormat="1" ht="12.75">
      <c r="C4576" s="134"/>
    </row>
    <row r="4577" s="131" customFormat="1" ht="12.75">
      <c r="C4577" s="134"/>
    </row>
    <row r="4578" s="131" customFormat="1" ht="12.75">
      <c r="C4578" s="134"/>
    </row>
    <row r="4579" s="131" customFormat="1" ht="12.75">
      <c r="C4579" s="134"/>
    </row>
    <row r="4580" s="131" customFormat="1" ht="12.75">
      <c r="C4580" s="134"/>
    </row>
    <row r="4581" s="131" customFormat="1" ht="12.75">
      <c r="C4581" s="134"/>
    </row>
    <row r="4582" s="131" customFormat="1" ht="12.75">
      <c r="C4582" s="134"/>
    </row>
    <row r="4583" s="131" customFormat="1" ht="12.75">
      <c r="C4583" s="134"/>
    </row>
    <row r="4584" s="131" customFormat="1" ht="12.75">
      <c r="C4584" s="134"/>
    </row>
    <row r="4585" s="131" customFormat="1" ht="12.75">
      <c r="C4585" s="134"/>
    </row>
    <row r="4586" s="131" customFormat="1" ht="12.75">
      <c r="C4586" s="134"/>
    </row>
    <row r="4587" s="131" customFormat="1" ht="12.75">
      <c r="C4587" s="134"/>
    </row>
    <row r="4588" s="131" customFormat="1" ht="12.75">
      <c r="C4588" s="134"/>
    </row>
    <row r="4589" s="131" customFormat="1" ht="12.75">
      <c r="C4589" s="134"/>
    </row>
    <row r="4590" s="131" customFormat="1" ht="12.75">
      <c r="C4590" s="134"/>
    </row>
    <row r="4591" s="131" customFormat="1" ht="12.75">
      <c r="C4591" s="134"/>
    </row>
    <row r="4592" s="131" customFormat="1" ht="12.75">
      <c r="C4592" s="134"/>
    </row>
    <row r="4593" s="131" customFormat="1" ht="12.75">
      <c r="C4593" s="134"/>
    </row>
    <row r="4594" s="131" customFormat="1" ht="12.75">
      <c r="C4594" s="134"/>
    </row>
    <row r="4595" s="131" customFormat="1" ht="12.75">
      <c r="C4595" s="134"/>
    </row>
    <row r="4596" s="131" customFormat="1" ht="12.75">
      <c r="C4596" s="134"/>
    </row>
    <row r="4597" s="131" customFormat="1" ht="12.75">
      <c r="C4597" s="134"/>
    </row>
    <row r="4598" s="131" customFormat="1" ht="12.75">
      <c r="C4598" s="134"/>
    </row>
    <row r="4599" s="131" customFormat="1" ht="12.75">
      <c r="C4599" s="134"/>
    </row>
    <row r="4600" s="131" customFormat="1" ht="12.75">
      <c r="C4600" s="134"/>
    </row>
    <row r="4601" s="131" customFormat="1" ht="12.75">
      <c r="C4601" s="134"/>
    </row>
    <row r="4602" s="131" customFormat="1" ht="12.75">
      <c r="C4602" s="134"/>
    </row>
    <row r="4603" s="131" customFormat="1" ht="12.75">
      <c r="C4603" s="134"/>
    </row>
    <row r="4604" s="131" customFormat="1" ht="12.75">
      <c r="C4604" s="134"/>
    </row>
    <row r="4605" s="131" customFormat="1" ht="12.75">
      <c r="C4605" s="134"/>
    </row>
    <row r="4606" s="131" customFormat="1" ht="12.75">
      <c r="C4606" s="134"/>
    </row>
    <row r="4607" s="131" customFormat="1" ht="12.75">
      <c r="C4607" s="134"/>
    </row>
    <row r="4608" s="131" customFormat="1" ht="12.75">
      <c r="C4608" s="134"/>
    </row>
    <row r="4609" s="131" customFormat="1" ht="12.75">
      <c r="C4609" s="134"/>
    </row>
    <row r="4610" s="131" customFormat="1" ht="12.75">
      <c r="C4610" s="134"/>
    </row>
    <row r="4611" s="131" customFormat="1" ht="12.75">
      <c r="C4611" s="134"/>
    </row>
    <row r="4612" s="131" customFormat="1" ht="12.75">
      <c r="C4612" s="134"/>
    </row>
    <row r="4613" s="131" customFormat="1" ht="12.75">
      <c r="C4613" s="134"/>
    </row>
    <row r="4614" s="131" customFormat="1" ht="12.75">
      <c r="C4614" s="134"/>
    </row>
    <row r="4615" s="131" customFormat="1" ht="12.75">
      <c r="C4615" s="134"/>
    </row>
    <row r="4616" s="131" customFormat="1" ht="12.75">
      <c r="C4616" s="134"/>
    </row>
    <row r="4617" s="131" customFormat="1" ht="12.75">
      <c r="C4617" s="134"/>
    </row>
    <row r="4618" s="131" customFormat="1" ht="12.75">
      <c r="C4618" s="134"/>
    </row>
    <row r="4619" s="131" customFormat="1" ht="12.75">
      <c r="C4619" s="134"/>
    </row>
    <row r="4620" s="131" customFormat="1" ht="12.75">
      <c r="C4620" s="134"/>
    </row>
    <row r="4621" s="131" customFormat="1" ht="12.75">
      <c r="C4621" s="134"/>
    </row>
    <row r="4622" s="131" customFormat="1" ht="12.75">
      <c r="C4622" s="134"/>
    </row>
    <row r="4623" s="131" customFormat="1" ht="12.75">
      <c r="C4623" s="134"/>
    </row>
    <row r="4624" s="131" customFormat="1" ht="12.75">
      <c r="C4624" s="134"/>
    </row>
    <row r="4625" s="131" customFormat="1" ht="12.75">
      <c r="C4625" s="134"/>
    </row>
    <row r="4626" s="131" customFormat="1" ht="12.75">
      <c r="C4626" s="134"/>
    </row>
    <row r="4627" s="131" customFormat="1" ht="12.75">
      <c r="C4627" s="134"/>
    </row>
    <row r="4628" s="131" customFormat="1" ht="12.75">
      <c r="C4628" s="134"/>
    </row>
    <row r="4629" s="131" customFormat="1" ht="12.75">
      <c r="C4629" s="134"/>
    </row>
    <row r="4630" s="131" customFormat="1" ht="12.75">
      <c r="C4630" s="134"/>
    </row>
    <row r="4631" s="131" customFormat="1" ht="12.75">
      <c r="C4631" s="134"/>
    </row>
    <row r="4632" s="131" customFormat="1" ht="12.75">
      <c r="C4632" s="134"/>
    </row>
    <row r="4633" s="131" customFormat="1" ht="12.75">
      <c r="C4633" s="134"/>
    </row>
    <row r="4634" s="131" customFormat="1" ht="12.75">
      <c r="C4634" s="134"/>
    </row>
    <row r="4635" s="131" customFormat="1" ht="12.75">
      <c r="C4635" s="134"/>
    </row>
    <row r="4636" s="131" customFormat="1" ht="12.75">
      <c r="C4636" s="134"/>
    </row>
    <row r="4637" s="131" customFormat="1" ht="12.75">
      <c r="C4637" s="134"/>
    </row>
    <row r="4638" s="131" customFormat="1" ht="12.75">
      <c r="C4638" s="134"/>
    </row>
    <row r="4639" s="131" customFormat="1" ht="12.75">
      <c r="C4639" s="134"/>
    </row>
    <row r="4640" s="131" customFormat="1" ht="12.75">
      <c r="C4640" s="134"/>
    </row>
    <row r="4641" s="131" customFormat="1" ht="12.75">
      <c r="C4641" s="134"/>
    </row>
    <row r="4642" s="131" customFormat="1" ht="12.75">
      <c r="C4642" s="134"/>
    </row>
    <row r="4643" s="131" customFormat="1" ht="12.75">
      <c r="C4643" s="134"/>
    </row>
    <row r="4644" s="131" customFormat="1" ht="12.75">
      <c r="C4644" s="134"/>
    </row>
    <row r="4645" s="131" customFormat="1" ht="12.75">
      <c r="C4645" s="134"/>
    </row>
    <row r="4646" s="131" customFormat="1" ht="12.75">
      <c r="C4646" s="134"/>
    </row>
    <row r="4647" s="131" customFormat="1" ht="12.75">
      <c r="C4647" s="134"/>
    </row>
    <row r="4648" s="131" customFormat="1" ht="12.75">
      <c r="C4648" s="134"/>
    </row>
    <row r="4649" s="131" customFormat="1" ht="12.75">
      <c r="C4649" s="134"/>
    </row>
    <row r="4650" s="131" customFormat="1" ht="12.75">
      <c r="C4650" s="134"/>
    </row>
    <row r="4651" s="131" customFormat="1" ht="12.75">
      <c r="C4651" s="134"/>
    </row>
    <row r="4652" s="131" customFormat="1" ht="12.75">
      <c r="C4652" s="134"/>
    </row>
    <row r="4653" s="131" customFormat="1" ht="12.75">
      <c r="C4653" s="134"/>
    </row>
    <row r="4654" s="131" customFormat="1" ht="12.75">
      <c r="C4654" s="134"/>
    </row>
    <row r="4655" s="131" customFormat="1" ht="12.75">
      <c r="C4655" s="134"/>
    </row>
    <row r="4656" s="131" customFormat="1" ht="12.75">
      <c r="C4656" s="134"/>
    </row>
    <row r="4657" s="131" customFormat="1" ht="12.75">
      <c r="C4657" s="134"/>
    </row>
    <row r="4658" s="131" customFormat="1" ht="12.75">
      <c r="C4658" s="134"/>
    </row>
    <row r="4659" s="131" customFormat="1" ht="12.75">
      <c r="C4659" s="134"/>
    </row>
    <row r="4660" s="131" customFormat="1" ht="12.75">
      <c r="C4660" s="134"/>
    </row>
    <row r="4661" s="131" customFormat="1" ht="12.75">
      <c r="C4661" s="134"/>
    </row>
    <row r="4662" s="131" customFormat="1" ht="12.75">
      <c r="C4662" s="134"/>
    </row>
    <row r="4663" s="131" customFormat="1" ht="12.75">
      <c r="C4663" s="134"/>
    </row>
    <row r="4664" s="131" customFormat="1" ht="12.75">
      <c r="C4664" s="134"/>
    </row>
    <row r="4665" s="131" customFormat="1" ht="12.75">
      <c r="C4665" s="134"/>
    </row>
    <row r="4666" s="131" customFormat="1" ht="12.75">
      <c r="C4666" s="134"/>
    </row>
    <row r="4667" s="131" customFormat="1" ht="12.75">
      <c r="C4667" s="134"/>
    </row>
    <row r="4668" s="131" customFormat="1" ht="12.75">
      <c r="C4668" s="134"/>
    </row>
    <row r="4669" s="131" customFormat="1" ht="12.75">
      <c r="C4669" s="134"/>
    </row>
    <row r="4670" s="131" customFormat="1" ht="12.75">
      <c r="C4670" s="134"/>
    </row>
    <row r="4671" s="131" customFormat="1" ht="12.75">
      <c r="C4671" s="134"/>
    </row>
    <row r="4672" s="131" customFormat="1" ht="12.75">
      <c r="C4672" s="134"/>
    </row>
    <row r="4673" s="131" customFormat="1" ht="12.75">
      <c r="C4673" s="134"/>
    </row>
    <row r="4674" s="131" customFormat="1" ht="12.75">
      <c r="C4674" s="134"/>
    </row>
    <row r="4675" s="131" customFormat="1" ht="12.75">
      <c r="C4675" s="134"/>
    </row>
    <row r="4676" s="131" customFormat="1" ht="12.75">
      <c r="C4676" s="134"/>
    </row>
    <row r="4677" s="131" customFormat="1" ht="12.75">
      <c r="C4677" s="134"/>
    </row>
    <row r="4678" s="131" customFormat="1" ht="12.75">
      <c r="C4678" s="134"/>
    </row>
    <row r="4679" s="131" customFormat="1" ht="12.75">
      <c r="C4679" s="134"/>
    </row>
    <row r="4680" s="131" customFormat="1" ht="12.75">
      <c r="C4680" s="134"/>
    </row>
    <row r="4681" s="131" customFormat="1" ht="12.75">
      <c r="C4681" s="134"/>
    </row>
    <row r="4682" s="131" customFormat="1" ht="12.75">
      <c r="C4682" s="134"/>
    </row>
    <row r="4683" s="131" customFormat="1" ht="12.75">
      <c r="C4683" s="134"/>
    </row>
    <row r="4684" s="131" customFormat="1" ht="12.75">
      <c r="C4684" s="134"/>
    </row>
    <row r="4685" s="131" customFormat="1" ht="12.75">
      <c r="C4685" s="134"/>
    </row>
    <row r="4686" s="131" customFormat="1" ht="12.75">
      <c r="C4686" s="134"/>
    </row>
    <row r="4687" s="131" customFormat="1" ht="12.75">
      <c r="C4687" s="134"/>
    </row>
    <row r="4688" s="131" customFormat="1" ht="12.75">
      <c r="C4688" s="134"/>
    </row>
    <row r="4689" s="131" customFormat="1" ht="12.75">
      <c r="C4689" s="134"/>
    </row>
    <row r="4690" s="131" customFormat="1" ht="12.75">
      <c r="C4690" s="134"/>
    </row>
    <row r="4691" s="131" customFormat="1" ht="12.75">
      <c r="C4691" s="134"/>
    </row>
    <row r="4692" s="131" customFormat="1" ht="12.75">
      <c r="C4692" s="134"/>
    </row>
    <row r="4693" s="131" customFormat="1" ht="12.75">
      <c r="C4693" s="134"/>
    </row>
    <row r="4694" s="131" customFormat="1" ht="12.75">
      <c r="C4694" s="134"/>
    </row>
    <row r="4695" s="131" customFormat="1" ht="12.75">
      <c r="C4695" s="134"/>
    </row>
    <row r="4696" s="131" customFormat="1" ht="12.75">
      <c r="C4696" s="134"/>
    </row>
    <row r="4697" s="131" customFormat="1" ht="12.75">
      <c r="C4697" s="134"/>
    </row>
    <row r="4698" s="131" customFormat="1" ht="12.75">
      <c r="C4698" s="134"/>
    </row>
    <row r="4699" s="131" customFormat="1" ht="12.75">
      <c r="C4699" s="134"/>
    </row>
    <row r="4700" s="131" customFormat="1" ht="12.75">
      <c r="C4700" s="134"/>
    </row>
    <row r="4701" s="131" customFormat="1" ht="12.75">
      <c r="C4701" s="134"/>
    </row>
    <row r="4702" s="131" customFormat="1" ht="12.75">
      <c r="C4702" s="134"/>
    </row>
    <row r="4703" s="131" customFormat="1" ht="12.75">
      <c r="C4703" s="134"/>
    </row>
    <row r="4704" s="131" customFormat="1" ht="12.75">
      <c r="C4704" s="134"/>
    </row>
    <row r="4705" s="131" customFormat="1" ht="12.75">
      <c r="C4705" s="134"/>
    </row>
    <row r="4706" s="131" customFormat="1" ht="12.75">
      <c r="C4706" s="134"/>
    </row>
    <row r="4707" s="131" customFormat="1" ht="12.75">
      <c r="C4707" s="134"/>
    </row>
    <row r="4708" s="131" customFormat="1" ht="12.75">
      <c r="C4708" s="134"/>
    </row>
    <row r="4709" s="131" customFormat="1" ht="12.75">
      <c r="C4709" s="134"/>
    </row>
    <row r="4710" s="131" customFormat="1" ht="12.75">
      <c r="C4710" s="134"/>
    </row>
    <row r="4711" s="131" customFormat="1" ht="12.75">
      <c r="C4711" s="134"/>
    </row>
    <row r="4712" s="131" customFormat="1" ht="12.75">
      <c r="C4712" s="134"/>
    </row>
    <row r="4713" s="131" customFormat="1" ht="12.75">
      <c r="C4713" s="134"/>
    </row>
    <row r="4714" s="131" customFormat="1" ht="12.75">
      <c r="C4714" s="134"/>
    </row>
    <row r="4715" s="131" customFormat="1" ht="12.75">
      <c r="C4715" s="134"/>
    </row>
    <row r="4716" s="131" customFormat="1" ht="12.75">
      <c r="C4716" s="134"/>
    </row>
    <row r="4717" s="131" customFormat="1" ht="12.75">
      <c r="C4717" s="134"/>
    </row>
    <row r="4718" s="131" customFormat="1" ht="12.75">
      <c r="C4718" s="134"/>
    </row>
    <row r="4719" s="131" customFormat="1" ht="12.75">
      <c r="C4719" s="134"/>
    </row>
    <row r="4720" s="131" customFormat="1" ht="12.75">
      <c r="C4720" s="134"/>
    </row>
    <row r="4721" s="131" customFormat="1" ht="12.75">
      <c r="C4721" s="134"/>
    </row>
    <row r="4722" s="131" customFormat="1" ht="12.75">
      <c r="C4722" s="134"/>
    </row>
    <row r="4723" s="131" customFormat="1" ht="12.75">
      <c r="C4723" s="134"/>
    </row>
    <row r="4724" s="131" customFormat="1" ht="12.75">
      <c r="C4724" s="134"/>
    </row>
    <row r="4725" s="131" customFormat="1" ht="12.75">
      <c r="C4725" s="134"/>
    </row>
    <row r="4726" s="131" customFormat="1" ht="12.75">
      <c r="C4726" s="134"/>
    </row>
    <row r="4727" s="131" customFormat="1" ht="12.75">
      <c r="C4727" s="134"/>
    </row>
    <row r="4728" s="131" customFormat="1" ht="12.75">
      <c r="C4728" s="134"/>
    </row>
    <row r="4729" s="131" customFormat="1" ht="12.75">
      <c r="C4729" s="134"/>
    </row>
    <row r="4730" s="131" customFormat="1" ht="12.75">
      <c r="C4730" s="134"/>
    </row>
    <row r="4731" s="131" customFormat="1" ht="12.75">
      <c r="C4731" s="134"/>
    </row>
    <row r="4732" s="131" customFormat="1" ht="12.75">
      <c r="C4732" s="134"/>
    </row>
    <row r="4733" s="131" customFormat="1" ht="12.75">
      <c r="C4733" s="134"/>
    </row>
    <row r="4734" s="131" customFormat="1" ht="12.75">
      <c r="C4734" s="134"/>
    </row>
    <row r="4735" s="131" customFormat="1" ht="12.75">
      <c r="C4735" s="134"/>
    </row>
    <row r="4736" s="131" customFormat="1" ht="12.75">
      <c r="C4736" s="134"/>
    </row>
    <row r="4737" s="131" customFormat="1" ht="12.75">
      <c r="C4737" s="134"/>
    </row>
    <row r="4738" s="131" customFormat="1" ht="12.75">
      <c r="C4738" s="134"/>
    </row>
    <row r="4739" s="131" customFormat="1" ht="12.75">
      <c r="C4739" s="134"/>
    </row>
    <row r="4740" s="131" customFormat="1" ht="12.75">
      <c r="C4740" s="134"/>
    </row>
    <row r="4741" s="131" customFormat="1" ht="12.75">
      <c r="C4741" s="134"/>
    </row>
    <row r="4742" s="131" customFormat="1" ht="12.75">
      <c r="C4742" s="134"/>
    </row>
    <row r="4743" s="131" customFormat="1" ht="12.75">
      <c r="C4743" s="134"/>
    </row>
    <row r="4744" s="131" customFormat="1" ht="12.75">
      <c r="C4744" s="134"/>
    </row>
    <row r="4745" s="131" customFormat="1" ht="12.75">
      <c r="C4745" s="134"/>
    </row>
    <row r="4746" s="131" customFormat="1" ht="12.75">
      <c r="C4746" s="134"/>
    </row>
    <row r="4747" s="131" customFormat="1" ht="12.75">
      <c r="C4747" s="134"/>
    </row>
    <row r="4748" s="131" customFormat="1" ht="12.75">
      <c r="C4748" s="134"/>
    </row>
    <row r="4749" s="131" customFormat="1" ht="12.75">
      <c r="C4749" s="134"/>
    </row>
    <row r="4750" s="131" customFormat="1" ht="12.75">
      <c r="C4750" s="134"/>
    </row>
    <row r="4751" s="131" customFormat="1" ht="12.75">
      <c r="C4751" s="134"/>
    </row>
    <row r="4752" s="131" customFormat="1" ht="12.75">
      <c r="C4752" s="134"/>
    </row>
    <row r="4753" s="131" customFormat="1" ht="12.75">
      <c r="C4753" s="134"/>
    </row>
    <row r="4754" s="131" customFormat="1" ht="12.75">
      <c r="C4754" s="134"/>
    </row>
    <row r="4755" s="131" customFormat="1" ht="12.75">
      <c r="C4755" s="134"/>
    </row>
    <row r="4756" s="131" customFormat="1" ht="12.75">
      <c r="C4756" s="134"/>
    </row>
    <row r="4757" s="131" customFormat="1" ht="12.75">
      <c r="C4757" s="134"/>
    </row>
    <row r="4758" s="131" customFormat="1" ht="12.75">
      <c r="C4758" s="134"/>
    </row>
    <row r="4759" s="131" customFormat="1" ht="12.75">
      <c r="C4759" s="134"/>
    </row>
    <row r="4760" s="131" customFormat="1" ht="12.75">
      <c r="C4760" s="134"/>
    </row>
    <row r="4761" s="131" customFormat="1" ht="12.75">
      <c r="C4761" s="134"/>
    </row>
    <row r="4762" s="131" customFormat="1" ht="12.75">
      <c r="C4762" s="134"/>
    </row>
    <row r="4763" s="131" customFormat="1" ht="12.75">
      <c r="C4763" s="134"/>
    </row>
    <row r="4764" s="131" customFormat="1" ht="12.75">
      <c r="C4764" s="134"/>
    </row>
    <row r="4765" s="131" customFormat="1" ht="12.75">
      <c r="C4765" s="134"/>
    </row>
    <row r="4766" s="131" customFormat="1" ht="12.75">
      <c r="C4766" s="134"/>
    </row>
    <row r="4767" s="131" customFormat="1" ht="12.75">
      <c r="C4767" s="134"/>
    </row>
    <row r="4768" s="131" customFormat="1" ht="12.75">
      <c r="C4768" s="134"/>
    </row>
    <row r="4769" s="131" customFormat="1" ht="12.75">
      <c r="C4769" s="134"/>
    </row>
    <row r="4770" s="131" customFormat="1" ht="12.75">
      <c r="C4770" s="134"/>
    </row>
    <row r="4771" s="131" customFormat="1" ht="12.75">
      <c r="C4771" s="134"/>
    </row>
    <row r="4772" s="131" customFormat="1" ht="12.75">
      <c r="C4772" s="134"/>
    </row>
    <row r="4773" s="131" customFormat="1" ht="12.75">
      <c r="C4773" s="134"/>
    </row>
    <row r="4774" s="131" customFormat="1" ht="12.75">
      <c r="C4774" s="134"/>
    </row>
    <row r="4775" s="131" customFormat="1" ht="12.75">
      <c r="C4775" s="134"/>
    </row>
    <row r="4776" s="131" customFormat="1" ht="12.75">
      <c r="C4776" s="134"/>
    </row>
    <row r="4777" s="131" customFormat="1" ht="12.75">
      <c r="C4777" s="134"/>
    </row>
    <row r="4778" s="131" customFormat="1" ht="12.75">
      <c r="C4778" s="134"/>
    </row>
    <row r="4779" s="131" customFormat="1" ht="12.75">
      <c r="C4779" s="134"/>
    </row>
    <row r="4780" s="131" customFormat="1" ht="12.75">
      <c r="C4780" s="134"/>
    </row>
    <row r="4781" s="131" customFormat="1" ht="12.75">
      <c r="C4781" s="134"/>
    </row>
    <row r="4782" s="131" customFormat="1" ht="12.75">
      <c r="C4782" s="134"/>
    </row>
    <row r="4783" s="131" customFormat="1" ht="12.75">
      <c r="C4783" s="134"/>
    </row>
    <row r="4784" s="131" customFormat="1" ht="12.75">
      <c r="C4784" s="134"/>
    </row>
    <row r="4785" s="131" customFormat="1" ht="12.75">
      <c r="C4785" s="134"/>
    </row>
    <row r="4786" s="131" customFormat="1" ht="12.75">
      <c r="C4786" s="134"/>
    </row>
    <row r="4787" s="131" customFormat="1" ht="12.75">
      <c r="C4787" s="134"/>
    </row>
    <row r="4788" s="131" customFormat="1" ht="12.75">
      <c r="C4788" s="134"/>
    </row>
    <row r="4789" s="131" customFormat="1" ht="12.75">
      <c r="C4789" s="134"/>
    </row>
    <row r="4790" s="131" customFormat="1" ht="12.75">
      <c r="C4790" s="134"/>
    </row>
    <row r="4791" s="131" customFormat="1" ht="12.75">
      <c r="C4791" s="134"/>
    </row>
    <row r="4792" s="131" customFormat="1" ht="12.75">
      <c r="C4792" s="134"/>
    </row>
    <row r="4793" s="131" customFormat="1" ht="12.75">
      <c r="C4793" s="134"/>
    </row>
    <row r="4794" s="131" customFormat="1" ht="12.75">
      <c r="C4794" s="134"/>
    </row>
    <row r="4795" s="131" customFormat="1" ht="12.75">
      <c r="C4795" s="134"/>
    </row>
    <row r="4796" s="131" customFormat="1" ht="12.75">
      <c r="C4796" s="134"/>
    </row>
    <row r="4797" s="131" customFormat="1" ht="12.75">
      <c r="C4797" s="134"/>
    </row>
    <row r="4798" s="131" customFormat="1" ht="12.75">
      <c r="C4798" s="134"/>
    </row>
    <row r="4799" s="131" customFormat="1" ht="12.75">
      <c r="C4799" s="134"/>
    </row>
    <row r="4800" s="131" customFormat="1" ht="12.75">
      <c r="C4800" s="134"/>
    </row>
    <row r="4801" s="131" customFormat="1" ht="12.75">
      <c r="C4801" s="134"/>
    </row>
    <row r="4802" s="131" customFormat="1" ht="12.75">
      <c r="C4802" s="134"/>
    </row>
    <row r="4803" s="131" customFormat="1" ht="12.75">
      <c r="C4803" s="134"/>
    </row>
    <row r="4804" s="131" customFormat="1" ht="12.75">
      <c r="C4804" s="134"/>
    </row>
    <row r="4805" s="131" customFormat="1" ht="12.75">
      <c r="C4805" s="134"/>
    </row>
    <row r="4806" s="131" customFormat="1" ht="12.75">
      <c r="C4806" s="134"/>
    </row>
    <row r="4807" s="131" customFormat="1" ht="12.75">
      <c r="C4807" s="134"/>
    </row>
    <row r="4808" s="131" customFormat="1" ht="12.75">
      <c r="C4808" s="134"/>
    </row>
    <row r="4809" s="131" customFormat="1" ht="12.75">
      <c r="C4809" s="134"/>
    </row>
    <row r="4810" s="131" customFormat="1" ht="12.75">
      <c r="C4810" s="134"/>
    </row>
    <row r="4811" s="131" customFormat="1" ht="12.75">
      <c r="C4811" s="134"/>
    </row>
    <row r="4812" s="131" customFormat="1" ht="12.75">
      <c r="C4812" s="134"/>
    </row>
    <row r="4813" s="131" customFormat="1" ht="12.75">
      <c r="C4813" s="134"/>
    </row>
    <row r="4814" s="131" customFormat="1" ht="12.75">
      <c r="C4814" s="134"/>
    </row>
    <row r="4815" s="131" customFormat="1" ht="12.75">
      <c r="C4815" s="134"/>
    </row>
    <row r="4816" s="131" customFormat="1" ht="12.75">
      <c r="C4816" s="134"/>
    </row>
    <row r="4817" s="131" customFormat="1" ht="12.75">
      <c r="C4817" s="134"/>
    </row>
    <row r="4818" s="131" customFormat="1" ht="12.75">
      <c r="C4818" s="134"/>
    </row>
    <row r="4819" s="131" customFormat="1" ht="12.75">
      <c r="C4819" s="134"/>
    </row>
    <row r="4820" s="131" customFormat="1" ht="12.75">
      <c r="C4820" s="134"/>
    </row>
    <row r="4821" s="131" customFormat="1" ht="12.75">
      <c r="C4821" s="134"/>
    </row>
    <row r="4822" s="131" customFormat="1" ht="12.75">
      <c r="C4822" s="134"/>
    </row>
    <row r="4823" s="131" customFormat="1" ht="12.75">
      <c r="C4823" s="134"/>
    </row>
    <row r="4824" s="131" customFormat="1" ht="12.75">
      <c r="C4824" s="134"/>
    </row>
    <row r="4825" s="131" customFormat="1" ht="12.75">
      <c r="C4825" s="134"/>
    </row>
    <row r="4826" s="131" customFormat="1" ht="12.75">
      <c r="C4826" s="134"/>
    </row>
    <row r="4827" s="131" customFormat="1" ht="12.75">
      <c r="C4827" s="134"/>
    </row>
    <row r="4828" s="131" customFormat="1" ht="12.75">
      <c r="C4828" s="134"/>
    </row>
    <row r="4829" s="131" customFormat="1" ht="12.75">
      <c r="C4829" s="134"/>
    </row>
    <row r="4830" s="131" customFormat="1" ht="12.75">
      <c r="C4830" s="134"/>
    </row>
    <row r="4831" s="131" customFormat="1" ht="12.75">
      <c r="C4831" s="134"/>
    </row>
    <row r="4832" s="131" customFormat="1" ht="12.75">
      <c r="C4832" s="134"/>
    </row>
    <row r="4833" s="131" customFormat="1" ht="12.75">
      <c r="C4833" s="134"/>
    </row>
    <row r="4834" s="131" customFormat="1" ht="12.75">
      <c r="C4834" s="134"/>
    </row>
    <row r="4835" s="131" customFormat="1" ht="12.75">
      <c r="C4835" s="134"/>
    </row>
    <row r="4836" s="131" customFormat="1" ht="12.75">
      <c r="C4836" s="134"/>
    </row>
    <row r="4837" s="131" customFormat="1" ht="12.75">
      <c r="C4837" s="134"/>
    </row>
    <row r="4838" s="131" customFormat="1" ht="12.75">
      <c r="C4838" s="134"/>
    </row>
    <row r="4839" s="131" customFormat="1" ht="12.75">
      <c r="C4839" s="134"/>
    </row>
    <row r="4840" s="131" customFormat="1" ht="12.75">
      <c r="C4840" s="134"/>
    </row>
    <row r="4841" s="131" customFormat="1" ht="12.75">
      <c r="C4841" s="134"/>
    </row>
    <row r="4842" s="131" customFormat="1" ht="12.75">
      <c r="C4842" s="134"/>
    </row>
    <row r="4843" s="131" customFormat="1" ht="12.75">
      <c r="C4843" s="134"/>
    </row>
    <row r="4844" s="131" customFormat="1" ht="12.75">
      <c r="C4844" s="134"/>
    </row>
    <row r="4845" s="131" customFormat="1" ht="12.75">
      <c r="C4845" s="134"/>
    </row>
    <row r="4846" s="131" customFormat="1" ht="12.75">
      <c r="C4846" s="134"/>
    </row>
    <row r="4847" s="131" customFormat="1" ht="12.75">
      <c r="C4847" s="134"/>
    </row>
    <row r="4848" s="131" customFormat="1" ht="12.75">
      <c r="C4848" s="134"/>
    </row>
    <row r="4849" s="131" customFormat="1" ht="12.75">
      <c r="C4849" s="134"/>
    </row>
    <row r="4850" s="131" customFormat="1" ht="12.75">
      <c r="C4850" s="134"/>
    </row>
    <row r="4851" s="131" customFormat="1" ht="12.75">
      <c r="C4851" s="134"/>
    </row>
    <row r="4852" s="131" customFormat="1" ht="12.75">
      <c r="C4852" s="134"/>
    </row>
    <row r="4853" s="131" customFormat="1" ht="12.75">
      <c r="C4853" s="134"/>
    </row>
    <row r="4854" s="131" customFormat="1" ht="12.75">
      <c r="C4854" s="134"/>
    </row>
    <row r="4855" s="131" customFormat="1" ht="12.75">
      <c r="C4855" s="134"/>
    </row>
    <row r="4856" s="131" customFormat="1" ht="12.75">
      <c r="C4856" s="134"/>
    </row>
    <row r="4857" s="131" customFormat="1" ht="12.75">
      <c r="C4857" s="134"/>
    </row>
    <row r="4858" s="131" customFormat="1" ht="12.75">
      <c r="C4858" s="134"/>
    </row>
    <row r="4859" s="131" customFormat="1" ht="12.75">
      <c r="C4859" s="134"/>
    </row>
    <row r="4860" s="131" customFormat="1" ht="12.75">
      <c r="C4860" s="134"/>
    </row>
    <row r="4861" s="131" customFormat="1" ht="12.75">
      <c r="C4861" s="134"/>
    </row>
    <row r="4862" s="131" customFormat="1" ht="12.75">
      <c r="C4862" s="134"/>
    </row>
    <row r="4863" s="131" customFormat="1" ht="12.75">
      <c r="C4863" s="134"/>
    </row>
    <row r="4864" s="131" customFormat="1" ht="12.75">
      <c r="C4864" s="134"/>
    </row>
    <row r="4865" s="131" customFormat="1" ht="12.75">
      <c r="C4865" s="134"/>
    </row>
    <row r="4866" s="131" customFormat="1" ht="12.75">
      <c r="C4866" s="134"/>
    </row>
    <row r="4867" s="131" customFormat="1" ht="12.75">
      <c r="C4867" s="134"/>
    </row>
    <row r="4868" s="131" customFormat="1" ht="12.75">
      <c r="C4868" s="134"/>
    </row>
    <row r="4869" s="131" customFormat="1" ht="12.75">
      <c r="C4869" s="134"/>
    </row>
    <row r="4870" s="131" customFormat="1" ht="12.75">
      <c r="C4870" s="134"/>
    </row>
    <row r="4871" s="131" customFormat="1" ht="12.75">
      <c r="C4871" s="134"/>
    </row>
    <row r="4872" s="131" customFormat="1" ht="12.75">
      <c r="C4872" s="134"/>
    </row>
    <row r="4873" s="131" customFormat="1" ht="12.75">
      <c r="C4873" s="134"/>
    </row>
    <row r="4874" s="131" customFormat="1" ht="12.75">
      <c r="C4874" s="134"/>
    </row>
    <row r="4875" s="131" customFormat="1" ht="12.75">
      <c r="C4875" s="134"/>
    </row>
    <row r="4876" s="131" customFormat="1" ht="12.75">
      <c r="C4876" s="134"/>
    </row>
    <row r="4877" s="131" customFormat="1" ht="12.75">
      <c r="C4877" s="134"/>
    </row>
    <row r="4878" s="131" customFormat="1" ht="12.75">
      <c r="C4878" s="134"/>
    </row>
    <row r="4879" s="131" customFormat="1" ht="12.75">
      <c r="C4879" s="134"/>
    </row>
    <row r="4880" s="131" customFormat="1" ht="12.75">
      <c r="C4880" s="134"/>
    </row>
    <row r="4881" s="131" customFormat="1" ht="12.75">
      <c r="C4881" s="134"/>
    </row>
    <row r="4882" s="131" customFormat="1" ht="12.75">
      <c r="C4882" s="134"/>
    </row>
    <row r="4883" s="131" customFormat="1" ht="12.75">
      <c r="C4883" s="134"/>
    </row>
    <row r="4884" s="131" customFormat="1" ht="12.75">
      <c r="C4884" s="134"/>
    </row>
    <row r="4885" s="131" customFormat="1" ht="12.75">
      <c r="C4885" s="134"/>
    </row>
    <row r="4886" s="131" customFormat="1" ht="12.75">
      <c r="C4886" s="134"/>
    </row>
    <row r="4887" s="131" customFormat="1" ht="12.75">
      <c r="C4887" s="134"/>
    </row>
    <row r="4888" s="131" customFormat="1" ht="12.75">
      <c r="C4888" s="134"/>
    </row>
    <row r="4889" s="131" customFormat="1" ht="12.75">
      <c r="C4889" s="134"/>
    </row>
    <row r="4890" s="131" customFormat="1" ht="12.75">
      <c r="C4890" s="134"/>
    </row>
    <row r="4891" s="131" customFormat="1" ht="12.75">
      <c r="C4891" s="134"/>
    </row>
    <row r="4892" s="131" customFormat="1" ht="12.75">
      <c r="C4892" s="134"/>
    </row>
    <row r="4893" s="131" customFormat="1" ht="12.75">
      <c r="C4893" s="134"/>
    </row>
    <row r="4894" s="131" customFormat="1" ht="12.75">
      <c r="C4894" s="134"/>
    </row>
    <row r="4895" s="131" customFormat="1" ht="12.75">
      <c r="C4895" s="134"/>
    </row>
    <row r="4896" s="131" customFormat="1" ht="12.75">
      <c r="C4896" s="134"/>
    </row>
    <row r="4897" s="131" customFormat="1" ht="12.75">
      <c r="C4897" s="134"/>
    </row>
    <row r="4898" s="131" customFormat="1" ht="12.75">
      <c r="C4898" s="134"/>
    </row>
    <row r="4899" s="131" customFormat="1" ht="12.75">
      <c r="C4899" s="134"/>
    </row>
    <row r="4900" s="131" customFormat="1" ht="12.75">
      <c r="C4900" s="134"/>
    </row>
    <row r="4901" s="131" customFormat="1" ht="12.75">
      <c r="C4901" s="134"/>
    </row>
    <row r="4902" s="131" customFormat="1" ht="12.75">
      <c r="C4902" s="134"/>
    </row>
    <row r="4903" s="131" customFormat="1" ht="12.75">
      <c r="C4903" s="134"/>
    </row>
    <row r="4904" s="131" customFormat="1" ht="12.75">
      <c r="C4904" s="134"/>
    </row>
    <row r="4905" s="131" customFormat="1" ht="12.75">
      <c r="C4905" s="134"/>
    </row>
    <row r="4906" s="131" customFormat="1" ht="12.75">
      <c r="C4906" s="134"/>
    </row>
    <row r="4907" s="131" customFormat="1" ht="12.75">
      <c r="C4907" s="134"/>
    </row>
    <row r="4908" s="131" customFormat="1" ht="12.75">
      <c r="C4908" s="134"/>
    </row>
    <row r="4909" s="131" customFormat="1" ht="12.75">
      <c r="C4909" s="134"/>
    </row>
    <row r="4910" s="131" customFormat="1" ht="12.75">
      <c r="C4910" s="134"/>
    </row>
    <row r="4911" s="131" customFormat="1" ht="12.75">
      <c r="C4911" s="134"/>
    </row>
    <row r="4912" s="131" customFormat="1" ht="12.75">
      <c r="C4912" s="134"/>
    </row>
    <row r="4913" s="131" customFormat="1" ht="12.75">
      <c r="C4913" s="134"/>
    </row>
    <row r="4914" s="131" customFormat="1" ht="12.75">
      <c r="C4914" s="134"/>
    </row>
    <row r="4915" s="131" customFormat="1" ht="12.75">
      <c r="C4915" s="134"/>
    </row>
    <row r="4916" s="131" customFormat="1" ht="12.75">
      <c r="C4916" s="134"/>
    </row>
    <row r="4917" s="131" customFormat="1" ht="12.75">
      <c r="C4917" s="134"/>
    </row>
    <row r="4918" s="131" customFormat="1" ht="12.75">
      <c r="C4918" s="134"/>
    </row>
    <row r="4919" s="131" customFormat="1" ht="12.75">
      <c r="C4919" s="134"/>
    </row>
    <row r="4920" s="131" customFormat="1" ht="12.75">
      <c r="C4920" s="134"/>
    </row>
    <row r="4921" s="131" customFormat="1" ht="12.75">
      <c r="C4921" s="134"/>
    </row>
    <row r="4922" s="131" customFormat="1" ht="12.75">
      <c r="C4922" s="134"/>
    </row>
    <row r="4923" s="131" customFormat="1" ht="12.75">
      <c r="C4923" s="134"/>
    </row>
    <row r="4924" s="131" customFormat="1" ht="12.75">
      <c r="C4924" s="134"/>
    </row>
    <row r="4925" s="131" customFormat="1" ht="12.75">
      <c r="C4925" s="134"/>
    </row>
    <row r="4926" s="131" customFormat="1" ht="12.75">
      <c r="C4926" s="134"/>
    </row>
    <row r="4927" s="131" customFormat="1" ht="12.75">
      <c r="C4927" s="134"/>
    </row>
    <row r="4928" s="131" customFormat="1" ht="12.75">
      <c r="C4928" s="134"/>
    </row>
    <row r="4929" s="131" customFormat="1" ht="12.75">
      <c r="C4929" s="134"/>
    </row>
    <row r="4930" s="131" customFormat="1" ht="12.75">
      <c r="C4930" s="134"/>
    </row>
    <row r="4931" s="131" customFormat="1" ht="12.75">
      <c r="C4931" s="134"/>
    </row>
    <row r="4932" s="131" customFormat="1" ht="12.75">
      <c r="C4932" s="134"/>
    </row>
    <row r="4933" s="131" customFormat="1" ht="12.75">
      <c r="C4933" s="134"/>
    </row>
    <row r="4934" s="131" customFormat="1" ht="12.75">
      <c r="C4934" s="134"/>
    </row>
    <row r="4935" s="131" customFormat="1" ht="12.75">
      <c r="C4935" s="134"/>
    </row>
    <row r="4936" s="131" customFormat="1" ht="12.75">
      <c r="C4936" s="134"/>
    </row>
    <row r="4937" s="131" customFormat="1" ht="12.75">
      <c r="C4937" s="134"/>
    </row>
    <row r="4938" s="131" customFormat="1" ht="12.75">
      <c r="C4938" s="134"/>
    </row>
    <row r="4939" s="131" customFormat="1" ht="12.75">
      <c r="C4939" s="134"/>
    </row>
    <row r="4940" s="131" customFormat="1" ht="12.75">
      <c r="C4940" s="134"/>
    </row>
    <row r="4941" s="131" customFormat="1" ht="12.75">
      <c r="C4941" s="134"/>
    </row>
    <row r="4942" s="131" customFormat="1" ht="12.75">
      <c r="C4942" s="134"/>
    </row>
    <row r="4943" s="131" customFormat="1" ht="12.75">
      <c r="C4943" s="134"/>
    </row>
    <row r="4944" s="131" customFormat="1" ht="12.75">
      <c r="C4944" s="134"/>
    </row>
    <row r="4945" s="131" customFormat="1" ht="12.75">
      <c r="C4945" s="134"/>
    </row>
    <row r="4946" s="131" customFormat="1" ht="12.75">
      <c r="C4946" s="134"/>
    </row>
    <row r="4947" s="131" customFormat="1" ht="12.75">
      <c r="C4947" s="134"/>
    </row>
    <row r="4948" s="131" customFormat="1" ht="12.75">
      <c r="C4948" s="134"/>
    </row>
    <row r="4949" s="131" customFormat="1" ht="12.75">
      <c r="C4949" s="134"/>
    </row>
    <row r="4950" s="131" customFormat="1" ht="12.75">
      <c r="C4950" s="134"/>
    </row>
    <row r="4951" s="131" customFormat="1" ht="12.75">
      <c r="C4951" s="134"/>
    </row>
    <row r="4952" s="131" customFormat="1" ht="12.75">
      <c r="C4952" s="134"/>
    </row>
    <row r="4953" s="131" customFormat="1" ht="12.75">
      <c r="C4953" s="134"/>
    </row>
    <row r="4954" s="131" customFormat="1" ht="12.75">
      <c r="C4954" s="134"/>
    </row>
    <row r="4955" s="131" customFormat="1" ht="12.75">
      <c r="C4955" s="134"/>
    </row>
    <row r="4956" s="131" customFormat="1" ht="12.75">
      <c r="C4956" s="134"/>
    </row>
    <row r="4957" s="131" customFormat="1" ht="12.75">
      <c r="C4957" s="134"/>
    </row>
    <row r="4958" s="131" customFormat="1" ht="12.75">
      <c r="C4958" s="134"/>
    </row>
    <row r="4959" s="131" customFormat="1" ht="12.75">
      <c r="C4959" s="134"/>
    </row>
    <row r="4960" s="131" customFormat="1" ht="12.75">
      <c r="C4960" s="134"/>
    </row>
    <row r="4961" s="131" customFormat="1" ht="12.75">
      <c r="C4961" s="134"/>
    </row>
    <row r="4962" s="131" customFormat="1" ht="12.75">
      <c r="C4962" s="134"/>
    </row>
    <row r="4963" s="131" customFormat="1" ht="12.75">
      <c r="C4963" s="134"/>
    </row>
    <row r="4964" s="131" customFormat="1" ht="12.75">
      <c r="C4964" s="134"/>
    </row>
    <row r="4965" s="131" customFormat="1" ht="12.75">
      <c r="C4965" s="134"/>
    </row>
    <row r="4966" s="131" customFormat="1" ht="12.75">
      <c r="C4966" s="134"/>
    </row>
    <row r="4967" s="131" customFormat="1" ht="12.75">
      <c r="C4967" s="134"/>
    </row>
    <row r="4968" s="131" customFormat="1" ht="12.75">
      <c r="C4968" s="134"/>
    </row>
    <row r="4969" s="131" customFormat="1" ht="12.75">
      <c r="C4969" s="134"/>
    </row>
    <row r="4970" s="131" customFormat="1" ht="12.75">
      <c r="C4970" s="134"/>
    </row>
    <row r="4971" s="131" customFormat="1" ht="12.75">
      <c r="C4971" s="134"/>
    </row>
    <row r="4972" s="131" customFormat="1" ht="12.75">
      <c r="C4972" s="134"/>
    </row>
    <row r="4973" s="131" customFormat="1" ht="12.75">
      <c r="C4973" s="134"/>
    </row>
    <row r="4974" s="131" customFormat="1" ht="12.75">
      <c r="C4974" s="134"/>
    </row>
    <row r="4975" s="131" customFormat="1" ht="12.75">
      <c r="C4975" s="134"/>
    </row>
    <row r="4976" s="131" customFormat="1" ht="12.75">
      <c r="C4976" s="134"/>
    </row>
    <row r="4977" s="131" customFormat="1" ht="12.75">
      <c r="C4977" s="134"/>
    </row>
    <row r="4978" s="131" customFormat="1" ht="12.75">
      <c r="C4978" s="134"/>
    </row>
    <row r="4979" s="131" customFormat="1" ht="12.75">
      <c r="C4979" s="134"/>
    </row>
    <row r="4980" s="131" customFormat="1" ht="12.75">
      <c r="C4980" s="134"/>
    </row>
    <row r="4981" s="131" customFormat="1" ht="12.75">
      <c r="C4981" s="134"/>
    </row>
    <row r="4982" s="131" customFormat="1" ht="12.75">
      <c r="C4982" s="134"/>
    </row>
    <row r="4983" s="131" customFormat="1" ht="12.75">
      <c r="C4983" s="134"/>
    </row>
    <row r="4984" s="131" customFormat="1" ht="12.75">
      <c r="C4984" s="134"/>
    </row>
    <row r="4985" s="131" customFormat="1" ht="12.75">
      <c r="C4985" s="134"/>
    </row>
    <row r="4986" s="131" customFormat="1" ht="12.75">
      <c r="C4986" s="134"/>
    </row>
    <row r="4987" s="131" customFormat="1" ht="12.75">
      <c r="C4987" s="134"/>
    </row>
    <row r="4988" s="131" customFormat="1" ht="12.75">
      <c r="C4988" s="134"/>
    </row>
    <row r="4989" s="131" customFormat="1" ht="12.75">
      <c r="C4989" s="134"/>
    </row>
    <row r="4990" s="131" customFormat="1" ht="12.75">
      <c r="C4990" s="134"/>
    </row>
    <row r="4991" s="131" customFormat="1" ht="12.75">
      <c r="C4991" s="134"/>
    </row>
    <row r="4992" s="131" customFormat="1" ht="12.75">
      <c r="C4992" s="134"/>
    </row>
    <row r="4993" s="131" customFormat="1" ht="12.75">
      <c r="C4993" s="134"/>
    </row>
    <row r="4994" s="131" customFormat="1" ht="12.75">
      <c r="C4994" s="134"/>
    </row>
    <row r="4995" s="131" customFormat="1" ht="12.75">
      <c r="C4995" s="134"/>
    </row>
    <row r="4996" s="131" customFormat="1" ht="12.75">
      <c r="C4996" s="134"/>
    </row>
    <row r="4997" s="131" customFormat="1" ht="12.75">
      <c r="C4997" s="134"/>
    </row>
    <row r="4998" s="131" customFormat="1" ht="12.75">
      <c r="C4998" s="134"/>
    </row>
    <row r="4999" s="131" customFormat="1" ht="12.75">
      <c r="C4999" s="134"/>
    </row>
    <row r="5000" s="131" customFormat="1" ht="12.75">
      <c r="C5000" s="134"/>
    </row>
    <row r="5001" s="131" customFormat="1" ht="12.75">
      <c r="C5001" s="134"/>
    </row>
    <row r="5002" s="131" customFormat="1" ht="12.75">
      <c r="C5002" s="134"/>
    </row>
    <row r="5003" s="131" customFormat="1" ht="12.75">
      <c r="C5003" s="134"/>
    </row>
    <row r="5004" s="131" customFormat="1" ht="12.75">
      <c r="C5004" s="134"/>
    </row>
    <row r="5005" s="131" customFormat="1" ht="12.75">
      <c r="C5005" s="134"/>
    </row>
    <row r="5006" s="131" customFormat="1" ht="12.75">
      <c r="C5006" s="134"/>
    </row>
    <row r="5007" s="131" customFormat="1" ht="12.75">
      <c r="C5007" s="134"/>
    </row>
    <row r="5008" s="131" customFormat="1" ht="12.75">
      <c r="C5008" s="134"/>
    </row>
    <row r="5009" s="131" customFormat="1" ht="12.75">
      <c r="C5009" s="134"/>
    </row>
    <row r="5010" s="131" customFormat="1" ht="12.75">
      <c r="C5010" s="134"/>
    </row>
    <row r="5011" s="131" customFormat="1" ht="12.75">
      <c r="C5011" s="134"/>
    </row>
    <row r="5012" s="131" customFormat="1" ht="12.75">
      <c r="C5012" s="134"/>
    </row>
    <row r="5013" s="131" customFormat="1" ht="12.75">
      <c r="C5013" s="134"/>
    </row>
    <row r="5014" s="131" customFormat="1" ht="12.75">
      <c r="C5014" s="134"/>
    </row>
    <row r="5015" s="131" customFormat="1" ht="12.75">
      <c r="C5015" s="134"/>
    </row>
    <row r="5016" s="131" customFormat="1" ht="12.75">
      <c r="C5016" s="134"/>
    </row>
    <row r="5017" s="131" customFormat="1" ht="12.75">
      <c r="C5017" s="134"/>
    </row>
    <row r="5018" s="131" customFormat="1" ht="12.75">
      <c r="C5018" s="134"/>
    </row>
    <row r="5019" s="131" customFormat="1" ht="12.75">
      <c r="C5019" s="134"/>
    </row>
    <row r="5020" s="131" customFormat="1" ht="12.75">
      <c r="C5020" s="134"/>
    </row>
    <row r="5021" s="131" customFormat="1" ht="12.75">
      <c r="C5021" s="134"/>
    </row>
    <row r="5022" s="131" customFormat="1" ht="12.75">
      <c r="C5022" s="134"/>
    </row>
    <row r="5023" s="131" customFormat="1" ht="12.75">
      <c r="C5023" s="134"/>
    </row>
    <row r="5024" s="131" customFormat="1" ht="12.75">
      <c r="C5024" s="134"/>
    </row>
    <row r="5025" s="131" customFormat="1" ht="12.75">
      <c r="C5025" s="134"/>
    </row>
    <row r="5026" s="131" customFormat="1" ht="12.75">
      <c r="C5026" s="134"/>
    </row>
    <row r="5027" s="131" customFormat="1" ht="12.75">
      <c r="C5027" s="134"/>
    </row>
    <row r="5028" s="131" customFormat="1" ht="12.75">
      <c r="C5028" s="134"/>
    </row>
    <row r="5029" s="131" customFormat="1" ht="12.75">
      <c r="C5029" s="134"/>
    </row>
    <row r="5030" s="131" customFormat="1" ht="12.75">
      <c r="C5030" s="134"/>
    </row>
    <row r="5031" s="131" customFormat="1" ht="12.75">
      <c r="C5031" s="134"/>
    </row>
    <row r="5032" s="131" customFormat="1" ht="12.75">
      <c r="C5032" s="134"/>
    </row>
    <row r="5033" s="131" customFormat="1" ht="12.75">
      <c r="C5033" s="134"/>
    </row>
    <row r="5034" s="131" customFormat="1" ht="12.75">
      <c r="C5034" s="134"/>
    </row>
    <row r="5035" s="131" customFormat="1" ht="12.75">
      <c r="C5035" s="134"/>
    </row>
    <row r="5036" s="131" customFormat="1" ht="12.75">
      <c r="C5036" s="134"/>
    </row>
    <row r="5037" s="131" customFormat="1" ht="12.75">
      <c r="C5037" s="134"/>
    </row>
    <row r="5038" s="131" customFormat="1" ht="12.75">
      <c r="C5038" s="134"/>
    </row>
    <row r="5039" s="131" customFormat="1" ht="12.75">
      <c r="C5039" s="134"/>
    </row>
    <row r="5040" s="131" customFormat="1" ht="12.75">
      <c r="C5040" s="134"/>
    </row>
    <row r="5041" s="131" customFormat="1" ht="12.75">
      <c r="C5041" s="134"/>
    </row>
    <row r="5042" s="131" customFormat="1" ht="12.75">
      <c r="C5042" s="134"/>
    </row>
    <row r="5043" s="131" customFormat="1" ht="12.75">
      <c r="C5043" s="134"/>
    </row>
    <row r="5044" s="131" customFormat="1" ht="12.75">
      <c r="C5044" s="134"/>
    </row>
    <row r="5045" s="131" customFormat="1" ht="12.75">
      <c r="C5045" s="134"/>
    </row>
    <row r="5046" s="131" customFormat="1" ht="12.75">
      <c r="C5046" s="134"/>
    </row>
    <row r="5047" s="131" customFormat="1" ht="12.75">
      <c r="C5047" s="134"/>
    </row>
    <row r="5048" s="131" customFormat="1" ht="12.75">
      <c r="C5048" s="134"/>
    </row>
    <row r="5049" s="131" customFormat="1" ht="12.75">
      <c r="C5049" s="134"/>
    </row>
    <row r="5050" s="131" customFormat="1" ht="12.75">
      <c r="C5050" s="134"/>
    </row>
    <row r="5051" s="131" customFormat="1" ht="12.75">
      <c r="C5051" s="134"/>
    </row>
    <row r="5052" s="131" customFormat="1" ht="12.75">
      <c r="C5052" s="134"/>
    </row>
    <row r="5053" s="131" customFormat="1" ht="12.75">
      <c r="C5053" s="134"/>
    </row>
    <row r="5054" s="131" customFormat="1" ht="12.75">
      <c r="C5054" s="134"/>
    </row>
    <row r="5055" s="131" customFormat="1" ht="12.75">
      <c r="C5055" s="134"/>
    </row>
    <row r="5056" s="131" customFormat="1" ht="12.75">
      <c r="C5056" s="134"/>
    </row>
    <row r="5057" s="131" customFormat="1" ht="12.75">
      <c r="C5057" s="134"/>
    </row>
    <row r="5058" s="131" customFormat="1" ht="12.75">
      <c r="C5058" s="134"/>
    </row>
    <row r="5059" s="131" customFormat="1" ht="12.75">
      <c r="C5059" s="134"/>
    </row>
    <row r="5060" s="131" customFormat="1" ht="12.75">
      <c r="C5060" s="134"/>
    </row>
    <row r="5061" s="131" customFormat="1" ht="12.75">
      <c r="C5061" s="134"/>
    </row>
    <row r="5062" s="131" customFormat="1" ht="12.75">
      <c r="C5062" s="134"/>
    </row>
    <row r="5063" s="131" customFormat="1" ht="12.75">
      <c r="C5063" s="134"/>
    </row>
    <row r="5064" s="131" customFormat="1" ht="12.75">
      <c r="C5064" s="134"/>
    </row>
    <row r="5065" s="131" customFormat="1" ht="12.75">
      <c r="C5065" s="134"/>
    </row>
    <row r="5066" s="131" customFormat="1" ht="12.75">
      <c r="C5066" s="134"/>
    </row>
    <row r="5067" s="131" customFormat="1" ht="12.75">
      <c r="C5067" s="134"/>
    </row>
    <row r="5068" s="131" customFormat="1" ht="12.75">
      <c r="C5068" s="134"/>
    </row>
    <row r="5069" s="131" customFormat="1" ht="12.75">
      <c r="C5069" s="134"/>
    </row>
    <row r="5070" s="131" customFormat="1" ht="12.75">
      <c r="C5070" s="134"/>
    </row>
    <row r="5071" s="131" customFormat="1" ht="12.75">
      <c r="C5071" s="134"/>
    </row>
    <row r="5072" s="131" customFormat="1" ht="12.75">
      <c r="C5072" s="134"/>
    </row>
    <row r="5073" s="131" customFormat="1" ht="12.75">
      <c r="C5073" s="134"/>
    </row>
    <row r="5074" s="131" customFormat="1" ht="12.75">
      <c r="C5074" s="134"/>
    </row>
    <row r="5075" s="131" customFormat="1" ht="12.75">
      <c r="C5075" s="134"/>
    </row>
    <row r="5076" s="131" customFormat="1" ht="12.75">
      <c r="C5076" s="134"/>
    </row>
    <row r="5077" s="131" customFormat="1" ht="12.75">
      <c r="C5077" s="134"/>
    </row>
    <row r="5078" s="131" customFormat="1" ht="12.75">
      <c r="C5078" s="134"/>
    </row>
    <row r="5079" s="131" customFormat="1" ht="12.75">
      <c r="C5079" s="134"/>
    </row>
    <row r="5080" s="131" customFormat="1" ht="12.75">
      <c r="C5080" s="134"/>
    </row>
    <row r="5081" s="131" customFormat="1" ht="12.75">
      <c r="C5081" s="134"/>
    </row>
    <row r="5082" s="131" customFormat="1" ht="12.75">
      <c r="C5082" s="134"/>
    </row>
    <row r="5083" s="131" customFormat="1" ht="12.75">
      <c r="C5083" s="134"/>
    </row>
    <row r="5084" s="131" customFormat="1" ht="12.75">
      <c r="C5084" s="134"/>
    </row>
    <row r="5085" s="131" customFormat="1" ht="12.75">
      <c r="C5085" s="134"/>
    </row>
    <row r="5086" s="131" customFormat="1" ht="12.75">
      <c r="C5086" s="134"/>
    </row>
    <row r="5087" s="131" customFormat="1" ht="12.75">
      <c r="C5087" s="134"/>
    </row>
    <row r="5088" s="131" customFormat="1" ht="12.75">
      <c r="C5088" s="134"/>
    </row>
    <row r="5089" s="131" customFormat="1" ht="12.75">
      <c r="C5089" s="134"/>
    </row>
    <row r="5090" s="131" customFormat="1" ht="12.75">
      <c r="C5090" s="134"/>
    </row>
    <row r="5091" s="131" customFormat="1" ht="12.75">
      <c r="C5091" s="134"/>
    </row>
    <row r="5092" s="131" customFormat="1" ht="12.75">
      <c r="C5092" s="134"/>
    </row>
    <row r="5093" s="131" customFormat="1" ht="12.75">
      <c r="C5093" s="134"/>
    </row>
    <row r="5094" s="131" customFormat="1" ht="12.75">
      <c r="C5094" s="134"/>
    </row>
    <row r="5095" s="131" customFormat="1" ht="12.75">
      <c r="C5095" s="134"/>
    </row>
    <row r="5096" s="131" customFormat="1" ht="12.75">
      <c r="C5096" s="134"/>
    </row>
    <row r="5097" s="131" customFormat="1" ht="12.75">
      <c r="C5097" s="134"/>
    </row>
    <row r="5098" s="131" customFormat="1" ht="12.75">
      <c r="C5098" s="134"/>
    </row>
    <row r="5099" s="131" customFormat="1" ht="12.75">
      <c r="C5099" s="134"/>
    </row>
    <row r="5100" s="131" customFormat="1" ht="12.75">
      <c r="C5100" s="134"/>
    </row>
    <row r="5101" s="131" customFormat="1" ht="12.75">
      <c r="C5101" s="134"/>
    </row>
    <row r="5102" s="131" customFormat="1" ht="12.75">
      <c r="C5102" s="134"/>
    </row>
    <row r="5103" s="131" customFormat="1" ht="12.75">
      <c r="C5103" s="134"/>
    </row>
    <row r="5104" s="131" customFormat="1" ht="12.75">
      <c r="C5104" s="134"/>
    </row>
    <row r="5105" s="131" customFormat="1" ht="12.75">
      <c r="C5105" s="134"/>
    </row>
    <row r="5106" s="131" customFormat="1" ht="12.75">
      <c r="C5106" s="134"/>
    </row>
    <row r="5107" s="131" customFormat="1" ht="12.75">
      <c r="C5107" s="134"/>
    </row>
    <row r="5108" s="131" customFormat="1" ht="12.75">
      <c r="C5108" s="134"/>
    </row>
    <row r="5109" s="131" customFormat="1" ht="12.75">
      <c r="C5109" s="134"/>
    </row>
    <row r="5110" s="131" customFormat="1" ht="12.75">
      <c r="C5110" s="134"/>
    </row>
    <row r="5111" s="131" customFormat="1" ht="12.75">
      <c r="C5111" s="134"/>
    </row>
    <row r="5112" s="131" customFormat="1" ht="12.75">
      <c r="C5112" s="134"/>
    </row>
    <row r="5113" s="131" customFormat="1" ht="12.75">
      <c r="C5113" s="134"/>
    </row>
    <row r="5114" s="131" customFormat="1" ht="12.75">
      <c r="C5114" s="134"/>
    </row>
    <row r="5115" s="131" customFormat="1" ht="12.75">
      <c r="C5115" s="134"/>
    </row>
    <row r="5116" s="131" customFormat="1" ht="12.75">
      <c r="C5116" s="134"/>
    </row>
    <row r="5117" s="131" customFormat="1" ht="12.75">
      <c r="C5117" s="134"/>
    </row>
    <row r="5118" s="131" customFormat="1" ht="12.75">
      <c r="C5118" s="134"/>
    </row>
    <row r="5119" s="131" customFormat="1" ht="12.75">
      <c r="C5119" s="134"/>
    </row>
    <row r="5120" s="131" customFormat="1" ht="12.75">
      <c r="C5120" s="134"/>
    </row>
    <row r="5121" s="131" customFormat="1" ht="12.75">
      <c r="C5121" s="134"/>
    </row>
    <row r="5122" s="131" customFormat="1" ht="12.75">
      <c r="C5122" s="134"/>
    </row>
    <row r="5123" s="131" customFormat="1" ht="12.75">
      <c r="C5123" s="134"/>
    </row>
    <row r="5124" s="131" customFormat="1" ht="12.75">
      <c r="C5124" s="134"/>
    </row>
    <row r="5125" s="131" customFormat="1" ht="12.75">
      <c r="C5125" s="134"/>
    </row>
    <row r="5126" s="131" customFormat="1" ht="12.75">
      <c r="C5126" s="134"/>
    </row>
    <row r="5127" s="131" customFormat="1" ht="12.75">
      <c r="C5127" s="134"/>
    </row>
    <row r="5128" s="131" customFormat="1" ht="12.75">
      <c r="C5128" s="134"/>
    </row>
    <row r="5129" s="131" customFormat="1" ht="12.75">
      <c r="C5129" s="134"/>
    </row>
    <row r="5130" s="131" customFormat="1" ht="12.75">
      <c r="C5130" s="134"/>
    </row>
    <row r="5131" s="131" customFormat="1" ht="12.75">
      <c r="C5131" s="134"/>
    </row>
    <row r="5132" s="131" customFormat="1" ht="12.75">
      <c r="C5132" s="134"/>
    </row>
    <row r="5133" s="131" customFormat="1" ht="12.75">
      <c r="C5133" s="134"/>
    </row>
    <row r="5134" s="131" customFormat="1" ht="12.75">
      <c r="C5134" s="134"/>
    </row>
    <row r="5135" s="131" customFormat="1" ht="12.75">
      <c r="C5135" s="134"/>
    </row>
    <row r="5136" s="131" customFormat="1" ht="12.75">
      <c r="C5136" s="134"/>
    </row>
    <row r="5137" s="131" customFormat="1" ht="12.75">
      <c r="C5137" s="134"/>
    </row>
    <row r="5138" s="131" customFormat="1" ht="12.75">
      <c r="C5138" s="134"/>
    </row>
    <row r="5139" s="131" customFormat="1" ht="12.75">
      <c r="C5139" s="134"/>
    </row>
    <row r="5140" s="131" customFormat="1" ht="12.75">
      <c r="C5140" s="134"/>
    </row>
    <row r="5141" s="131" customFormat="1" ht="12.75">
      <c r="C5141" s="134"/>
    </row>
    <row r="5142" s="131" customFormat="1" ht="12.75">
      <c r="C5142" s="134"/>
    </row>
    <row r="5143" s="131" customFormat="1" ht="12.75">
      <c r="C5143" s="134"/>
    </row>
    <row r="5144" s="131" customFormat="1" ht="12.75">
      <c r="C5144" s="134"/>
    </row>
    <row r="5145" s="131" customFormat="1" ht="12.75">
      <c r="C5145" s="134"/>
    </row>
    <row r="5146" s="131" customFormat="1" ht="12.75">
      <c r="C5146" s="134"/>
    </row>
    <row r="5147" s="131" customFormat="1" ht="12.75">
      <c r="C5147" s="134"/>
    </row>
    <row r="5148" s="131" customFormat="1" ht="12.75">
      <c r="C5148" s="134"/>
    </row>
    <row r="5149" s="131" customFormat="1" ht="12.75">
      <c r="C5149" s="134"/>
    </row>
    <row r="5150" s="131" customFormat="1" ht="12.75">
      <c r="C5150" s="134"/>
    </row>
    <row r="5151" s="131" customFormat="1" ht="12.75">
      <c r="C5151" s="134"/>
    </row>
    <row r="5152" s="131" customFormat="1" ht="12.75">
      <c r="C5152" s="134"/>
    </row>
    <row r="5153" s="131" customFormat="1" ht="12.75">
      <c r="C5153" s="134"/>
    </row>
    <row r="5154" s="131" customFormat="1" ht="12.75">
      <c r="C5154" s="134"/>
    </row>
    <row r="5155" s="131" customFormat="1" ht="12.75">
      <c r="C5155" s="134"/>
    </row>
    <row r="5156" s="131" customFormat="1" ht="12.75">
      <c r="C5156" s="134"/>
    </row>
    <row r="5157" s="131" customFormat="1" ht="12.75">
      <c r="C5157" s="134"/>
    </row>
    <row r="5158" s="131" customFormat="1" ht="12.75">
      <c r="C5158" s="134"/>
    </row>
    <row r="5159" s="131" customFormat="1" ht="12.75">
      <c r="C5159" s="134"/>
    </row>
    <row r="5160" s="131" customFormat="1" ht="12.75">
      <c r="C5160" s="134"/>
    </row>
    <row r="5161" s="131" customFormat="1" ht="12.75">
      <c r="C5161" s="134"/>
    </row>
    <row r="5162" s="131" customFormat="1" ht="12.75">
      <c r="C5162" s="134"/>
    </row>
    <row r="5163" s="131" customFormat="1" ht="12.75">
      <c r="C5163" s="134"/>
    </row>
    <row r="5164" s="131" customFormat="1" ht="12.75">
      <c r="C5164" s="134"/>
    </row>
    <row r="5165" s="131" customFormat="1" ht="12.75">
      <c r="C5165" s="134"/>
    </row>
    <row r="5166" s="131" customFormat="1" ht="12.75">
      <c r="C5166" s="134"/>
    </row>
    <row r="5167" s="131" customFormat="1" ht="12.75">
      <c r="C5167" s="134"/>
    </row>
    <row r="5168" s="131" customFormat="1" ht="12.75">
      <c r="C5168" s="134"/>
    </row>
    <row r="5169" s="131" customFormat="1" ht="12.75">
      <c r="C5169" s="134"/>
    </row>
    <row r="5170" s="131" customFormat="1" ht="12.75">
      <c r="C5170" s="134"/>
    </row>
    <row r="5171" s="131" customFormat="1" ht="12.75">
      <c r="C5171" s="134"/>
    </row>
    <row r="5172" s="131" customFormat="1" ht="12.75">
      <c r="C5172" s="134"/>
    </row>
    <row r="5173" s="131" customFormat="1" ht="12.75">
      <c r="C5173" s="134"/>
    </row>
    <row r="5174" s="131" customFormat="1" ht="12.75">
      <c r="C5174" s="134"/>
    </row>
    <row r="5175" s="131" customFormat="1" ht="12.75">
      <c r="C5175" s="134"/>
    </row>
    <row r="5176" s="131" customFormat="1" ht="12.75">
      <c r="C5176" s="134"/>
    </row>
    <row r="5177" s="131" customFormat="1" ht="12.75">
      <c r="C5177" s="134"/>
    </row>
    <row r="5178" s="131" customFormat="1" ht="12.75">
      <c r="C5178" s="134"/>
    </row>
    <row r="5179" s="131" customFormat="1" ht="12.75">
      <c r="C5179" s="134"/>
    </row>
    <row r="5180" s="131" customFormat="1" ht="12.75">
      <c r="C5180" s="134"/>
    </row>
    <row r="5181" s="131" customFormat="1" ht="12.75">
      <c r="C5181" s="134"/>
    </row>
    <row r="5182" s="131" customFormat="1" ht="12.75">
      <c r="C5182" s="134"/>
    </row>
    <row r="5183" s="131" customFormat="1" ht="12.75">
      <c r="C5183" s="134"/>
    </row>
    <row r="5184" s="131" customFormat="1" ht="12.75">
      <c r="C5184" s="134"/>
    </row>
    <row r="5185" s="131" customFormat="1" ht="12.75">
      <c r="C5185" s="134"/>
    </row>
    <row r="5186" s="131" customFormat="1" ht="12.75">
      <c r="C5186" s="134"/>
    </row>
    <row r="5187" s="131" customFormat="1" ht="12.75">
      <c r="C5187" s="134"/>
    </row>
    <row r="5188" s="131" customFormat="1" ht="12.75">
      <c r="C5188" s="134"/>
    </row>
    <row r="5189" s="131" customFormat="1" ht="12.75">
      <c r="C5189" s="134"/>
    </row>
    <row r="5190" s="131" customFormat="1" ht="12.75">
      <c r="C5190" s="134"/>
    </row>
    <row r="5191" s="131" customFormat="1" ht="12.75">
      <c r="C5191" s="134"/>
    </row>
    <row r="5192" s="131" customFormat="1" ht="12.75">
      <c r="C5192" s="134"/>
    </row>
    <row r="5193" s="131" customFormat="1" ht="12.75">
      <c r="C5193" s="134"/>
    </row>
    <row r="5194" s="131" customFormat="1" ht="12.75">
      <c r="C5194" s="134"/>
    </row>
    <row r="5195" s="131" customFormat="1" ht="12.75">
      <c r="C5195" s="134"/>
    </row>
    <row r="5196" s="131" customFormat="1" ht="12.75">
      <c r="C5196" s="134"/>
    </row>
    <row r="5197" s="131" customFormat="1" ht="12.75">
      <c r="C5197" s="134"/>
    </row>
    <row r="5198" s="131" customFormat="1" ht="12.75">
      <c r="C5198" s="134"/>
    </row>
    <row r="5199" s="131" customFormat="1" ht="12.75">
      <c r="C5199" s="134"/>
    </row>
    <row r="5200" s="131" customFormat="1" ht="12.75">
      <c r="C5200" s="134"/>
    </row>
    <row r="5201" s="131" customFormat="1" ht="12.75">
      <c r="C5201" s="134"/>
    </row>
    <row r="5202" s="131" customFormat="1" ht="12.75">
      <c r="C5202" s="134"/>
    </row>
    <row r="5203" s="131" customFormat="1" ht="12.75">
      <c r="C5203" s="134"/>
    </row>
    <row r="5204" s="131" customFormat="1" ht="12.75">
      <c r="C5204" s="134"/>
    </row>
    <row r="5205" s="131" customFormat="1" ht="12.75">
      <c r="C5205" s="134"/>
    </row>
    <row r="5206" s="131" customFormat="1" ht="12.75">
      <c r="C5206" s="134"/>
    </row>
    <row r="5207" s="131" customFormat="1" ht="12.75">
      <c r="C5207" s="134"/>
    </row>
    <row r="5208" s="131" customFormat="1" ht="12.75">
      <c r="C5208" s="134"/>
    </row>
    <row r="5209" s="131" customFormat="1" ht="12.75">
      <c r="C5209" s="134"/>
    </row>
    <row r="5210" s="131" customFormat="1" ht="12.75">
      <c r="C5210" s="134"/>
    </row>
    <row r="5211" s="131" customFormat="1" ht="12.75">
      <c r="C5211" s="134"/>
    </row>
    <row r="5212" s="131" customFormat="1" ht="12.75">
      <c r="C5212" s="134"/>
    </row>
    <row r="5213" s="131" customFormat="1" ht="12.75">
      <c r="C5213" s="134"/>
    </row>
    <row r="5214" s="131" customFormat="1" ht="12.75">
      <c r="C5214" s="134"/>
    </row>
    <row r="5215" s="131" customFormat="1" ht="12.75">
      <c r="C5215" s="134"/>
    </row>
    <row r="5216" s="131" customFormat="1" ht="12.75">
      <c r="C5216" s="134"/>
    </row>
    <row r="5217" s="131" customFormat="1" ht="12.75">
      <c r="C5217" s="134"/>
    </row>
    <row r="5218" s="131" customFormat="1" ht="12.75">
      <c r="C5218" s="134"/>
    </row>
    <row r="5219" s="131" customFormat="1" ht="12.75">
      <c r="C5219" s="134"/>
    </row>
    <row r="5220" s="131" customFormat="1" ht="12.75">
      <c r="C5220" s="134"/>
    </row>
    <row r="5221" s="131" customFormat="1" ht="12.75">
      <c r="C5221" s="134"/>
    </row>
    <row r="5222" s="131" customFormat="1" ht="12.75">
      <c r="C5222" s="134"/>
    </row>
    <row r="5223" s="131" customFormat="1" ht="12.75">
      <c r="C5223" s="134"/>
    </row>
    <row r="5224" s="131" customFormat="1" ht="12.75">
      <c r="C5224" s="134"/>
    </row>
    <row r="5225" s="131" customFormat="1" ht="12.75">
      <c r="C5225" s="134"/>
    </row>
    <row r="5226" s="131" customFormat="1" ht="12.75">
      <c r="C5226" s="134"/>
    </row>
    <row r="5227" s="131" customFormat="1" ht="12.75">
      <c r="C5227" s="134"/>
    </row>
    <row r="5228" s="131" customFormat="1" ht="12.75">
      <c r="C5228" s="134"/>
    </row>
    <row r="5229" s="131" customFormat="1" ht="12.75">
      <c r="C5229" s="134"/>
    </row>
    <row r="5230" s="131" customFormat="1" ht="12.75">
      <c r="C5230" s="134"/>
    </row>
    <row r="5231" s="131" customFormat="1" ht="12.75">
      <c r="C5231" s="134"/>
    </row>
    <row r="5232" s="131" customFormat="1" ht="12.75">
      <c r="C5232" s="134"/>
    </row>
    <row r="5233" s="131" customFormat="1" ht="12.75">
      <c r="C5233" s="134"/>
    </row>
    <row r="5234" s="131" customFormat="1" ht="12.75">
      <c r="C5234" s="134"/>
    </row>
    <row r="5235" s="131" customFormat="1" ht="12.75">
      <c r="C5235" s="134"/>
    </row>
    <row r="5236" s="131" customFormat="1" ht="12.75">
      <c r="C5236" s="134"/>
    </row>
    <row r="5237" s="131" customFormat="1" ht="12.75">
      <c r="C5237" s="134"/>
    </row>
    <row r="5238" s="131" customFormat="1" ht="12.75">
      <c r="C5238" s="134"/>
    </row>
    <row r="5239" s="131" customFormat="1" ht="12.75">
      <c r="C5239" s="134"/>
    </row>
    <row r="5240" s="131" customFormat="1" ht="12.75">
      <c r="C5240" s="134"/>
    </row>
    <row r="5241" s="131" customFormat="1" ht="12.75">
      <c r="C5241" s="134"/>
    </row>
    <row r="5242" s="131" customFormat="1" ht="12.75">
      <c r="C5242" s="134"/>
    </row>
    <row r="5243" s="131" customFormat="1" ht="12.75">
      <c r="C5243" s="134"/>
    </row>
    <row r="5244" s="131" customFormat="1" ht="12.75">
      <c r="C5244" s="134"/>
    </row>
    <row r="5245" s="131" customFormat="1" ht="12.75">
      <c r="C5245" s="134"/>
    </row>
    <row r="5246" s="131" customFormat="1" ht="12.75">
      <c r="C5246" s="134"/>
    </row>
    <row r="5247" s="131" customFormat="1" ht="12.75">
      <c r="C5247" s="134"/>
    </row>
    <row r="5248" s="131" customFormat="1" ht="12.75">
      <c r="C5248" s="134"/>
    </row>
    <row r="5249" s="131" customFormat="1" ht="12.75">
      <c r="C5249" s="134"/>
    </row>
    <row r="5250" s="131" customFormat="1" ht="12.75">
      <c r="C5250" s="134"/>
    </row>
    <row r="5251" s="131" customFormat="1" ht="12.75">
      <c r="C5251" s="134"/>
    </row>
    <row r="5252" s="131" customFormat="1" ht="12.75">
      <c r="C5252" s="134"/>
    </row>
    <row r="5253" s="131" customFormat="1" ht="12.75">
      <c r="C5253" s="134"/>
    </row>
    <row r="5254" s="131" customFormat="1" ht="12.75">
      <c r="C5254" s="134"/>
    </row>
    <row r="5255" s="131" customFormat="1" ht="12.75">
      <c r="C5255" s="134"/>
    </row>
    <row r="5256" s="131" customFormat="1" ht="12.75">
      <c r="C5256" s="134"/>
    </row>
    <row r="5257" s="131" customFormat="1" ht="12.75">
      <c r="C5257" s="134"/>
    </row>
    <row r="5258" s="131" customFormat="1" ht="12.75">
      <c r="C5258" s="134"/>
    </row>
    <row r="5259" s="131" customFormat="1" ht="12.75">
      <c r="C5259" s="134"/>
    </row>
    <row r="5260" s="131" customFormat="1" ht="12.75">
      <c r="C5260" s="134"/>
    </row>
    <row r="5261" s="131" customFormat="1" ht="12.75">
      <c r="C5261" s="134"/>
    </row>
    <row r="5262" s="131" customFormat="1" ht="12.75">
      <c r="C5262" s="134"/>
    </row>
    <row r="5263" s="131" customFormat="1" ht="12.75">
      <c r="C5263" s="134"/>
    </row>
    <row r="5264" s="131" customFormat="1" ht="12.75">
      <c r="C5264" s="134"/>
    </row>
    <row r="5265" s="131" customFormat="1" ht="12.75">
      <c r="C5265" s="134"/>
    </row>
    <row r="5266" s="131" customFormat="1" ht="12.75">
      <c r="C5266" s="134"/>
    </row>
    <row r="5267" s="131" customFormat="1" ht="12.75">
      <c r="C5267" s="134"/>
    </row>
    <row r="5268" s="131" customFormat="1" ht="12.75">
      <c r="C5268" s="134"/>
    </row>
    <row r="5269" s="131" customFormat="1" ht="12.75">
      <c r="C5269" s="134"/>
    </row>
    <row r="5270" s="131" customFormat="1" ht="12.75">
      <c r="C5270" s="134"/>
    </row>
    <row r="5271" s="131" customFormat="1" ht="12.75">
      <c r="C5271" s="134"/>
    </row>
    <row r="5272" s="131" customFormat="1" ht="12.75">
      <c r="C5272" s="134"/>
    </row>
    <row r="5273" s="131" customFormat="1" ht="12.75">
      <c r="C5273" s="134"/>
    </row>
    <row r="5274" s="131" customFormat="1" ht="12.75">
      <c r="C5274" s="134"/>
    </row>
    <row r="5275" s="131" customFormat="1" ht="12.75">
      <c r="C5275" s="134"/>
    </row>
    <row r="5276" s="131" customFormat="1" ht="12.75">
      <c r="C5276" s="134"/>
    </row>
    <row r="5277" s="131" customFormat="1" ht="12.75">
      <c r="C5277" s="134"/>
    </row>
    <row r="5278" s="131" customFormat="1" ht="12.75">
      <c r="C5278" s="134"/>
    </row>
    <row r="5279" s="131" customFormat="1" ht="12.75">
      <c r="C5279" s="134"/>
    </row>
    <row r="5280" s="131" customFormat="1" ht="12.75">
      <c r="C5280" s="134"/>
    </row>
    <row r="5281" s="131" customFormat="1" ht="12.75">
      <c r="C5281" s="134"/>
    </row>
    <row r="5282" s="131" customFormat="1" ht="12.75">
      <c r="C5282" s="134"/>
    </row>
    <row r="5283" s="131" customFormat="1" ht="12.75">
      <c r="C5283" s="134"/>
    </row>
    <row r="5284" s="131" customFormat="1" ht="12.75">
      <c r="C5284" s="134"/>
    </row>
    <row r="5285" s="131" customFormat="1" ht="12.75">
      <c r="C5285" s="134"/>
    </row>
    <row r="5286" s="131" customFormat="1" ht="12.75">
      <c r="C5286" s="134"/>
    </row>
    <row r="5287" s="131" customFormat="1" ht="12.75">
      <c r="C5287" s="134"/>
    </row>
    <row r="5288" s="131" customFormat="1" ht="12.75">
      <c r="C5288" s="134"/>
    </row>
    <row r="5289" s="131" customFormat="1" ht="12.75">
      <c r="C5289" s="134"/>
    </row>
    <row r="5290" s="131" customFormat="1" ht="12.75">
      <c r="C5290" s="134"/>
    </row>
    <row r="5291" s="131" customFormat="1" ht="12.75">
      <c r="C5291" s="134"/>
    </row>
    <row r="5292" s="131" customFormat="1" ht="12.75">
      <c r="C5292" s="134"/>
    </row>
    <row r="5293" s="131" customFormat="1" ht="12.75">
      <c r="C5293" s="134"/>
    </row>
    <row r="5294" s="131" customFormat="1" ht="12.75">
      <c r="C5294" s="134"/>
    </row>
    <row r="5295" s="131" customFormat="1" ht="12.75">
      <c r="C5295" s="134"/>
    </row>
    <row r="5296" s="131" customFormat="1" ht="12.75">
      <c r="C5296" s="134"/>
    </row>
    <row r="5297" s="131" customFormat="1" ht="12.75">
      <c r="C5297" s="134"/>
    </row>
    <row r="5298" s="131" customFormat="1" ht="12.75">
      <c r="C5298" s="134"/>
    </row>
    <row r="5299" s="131" customFormat="1" ht="12.75">
      <c r="C5299" s="134"/>
    </row>
    <row r="5300" s="131" customFormat="1" ht="12.75">
      <c r="C5300" s="134"/>
    </row>
    <row r="5301" s="131" customFormat="1" ht="12.75">
      <c r="C5301" s="134"/>
    </row>
    <row r="5302" s="131" customFormat="1" ht="12.75">
      <c r="C5302" s="134"/>
    </row>
    <row r="5303" s="131" customFormat="1" ht="12.75">
      <c r="C5303" s="134"/>
    </row>
    <row r="5304" s="131" customFormat="1" ht="12.75">
      <c r="C5304" s="134"/>
    </row>
    <row r="5305" s="131" customFormat="1" ht="12.75">
      <c r="C5305" s="134"/>
    </row>
    <row r="5306" s="131" customFormat="1" ht="12.75">
      <c r="C5306" s="134"/>
    </row>
    <row r="5307" s="131" customFormat="1" ht="12.75">
      <c r="C5307" s="134"/>
    </row>
    <row r="5308" s="131" customFormat="1" ht="12.75">
      <c r="C5308" s="134"/>
    </row>
    <row r="5309" s="131" customFormat="1" ht="12.75">
      <c r="C5309" s="134"/>
    </row>
    <row r="5310" s="131" customFormat="1" ht="12.75">
      <c r="C5310" s="134"/>
    </row>
    <row r="5311" s="131" customFormat="1" ht="12.75">
      <c r="C5311" s="134"/>
    </row>
    <row r="5312" s="131" customFormat="1" ht="12.75">
      <c r="C5312" s="134"/>
    </row>
    <row r="5313" s="131" customFormat="1" ht="12.75">
      <c r="C5313" s="134"/>
    </row>
    <row r="5314" s="131" customFormat="1" ht="12.75">
      <c r="C5314" s="134"/>
    </row>
    <row r="5315" s="131" customFormat="1" ht="12.75">
      <c r="C5315" s="134"/>
    </row>
    <row r="5316" s="131" customFormat="1" ht="12.75">
      <c r="C5316" s="134"/>
    </row>
    <row r="5317" s="131" customFormat="1" ht="12.75">
      <c r="C5317" s="134"/>
    </row>
    <row r="5318" s="131" customFormat="1" ht="12.75">
      <c r="C5318" s="134"/>
    </row>
    <row r="5319" s="131" customFormat="1" ht="12.75">
      <c r="C5319" s="134"/>
    </row>
    <row r="5320" s="131" customFormat="1" ht="12.75">
      <c r="C5320" s="134"/>
    </row>
    <row r="5321" s="131" customFormat="1" ht="12.75">
      <c r="C5321" s="134"/>
    </row>
    <row r="5322" s="131" customFormat="1" ht="12.75">
      <c r="C5322" s="134"/>
    </row>
    <row r="5323" s="131" customFormat="1" ht="12.75">
      <c r="C5323" s="134"/>
    </row>
    <row r="5324" s="131" customFormat="1" ht="12.75">
      <c r="C5324" s="134"/>
    </row>
    <row r="5325" s="131" customFormat="1" ht="12.75">
      <c r="C5325" s="134"/>
    </row>
    <row r="5326" s="131" customFormat="1" ht="12.75">
      <c r="C5326" s="134"/>
    </row>
    <row r="5327" s="131" customFormat="1" ht="12.75">
      <c r="C5327" s="134"/>
    </row>
    <row r="5328" s="131" customFormat="1" ht="12.75">
      <c r="C5328" s="134"/>
    </row>
    <row r="5329" s="131" customFormat="1" ht="12.75">
      <c r="C5329" s="134"/>
    </row>
    <row r="5330" s="131" customFormat="1" ht="12.75">
      <c r="C5330" s="134"/>
    </row>
    <row r="5331" s="131" customFormat="1" ht="12.75">
      <c r="C5331" s="134"/>
    </row>
    <row r="5332" s="131" customFormat="1" ht="12.75">
      <c r="C5332" s="134"/>
    </row>
    <row r="5333" s="131" customFormat="1" ht="12.75">
      <c r="C5333" s="134"/>
    </row>
    <row r="5334" s="131" customFormat="1" ht="12.75">
      <c r="C5334" s="134"/>
    </row>
    <row r="5335" s="131" customFormat="1" ht="12.75">
      <c r="C5335" s="134"/>
    </row>
    <row r="5336" s="131" customFormat="1" ht="12.75">
      <c r="C5336" s="134"/>
    </row>
    <row r="5337" s="131" customFormat="1" ht="12.75">
      <c r="C5337" s="134"/>
    </row>
    <row r="5338" s="131" customFormat="1" ht="12.75">
      <c r="C5338" s="134"/>
    </row>
    <row r="5339" s="131" customFormat="1" ht="12.75">
      <c r="C5339" s="134"/>
    </row>
    <row r="5340" s="131" customFormat="1" ht="12.75">
      <c r="C5340" s="134"/>
    </row>
    <row r="5341" s="131" customFormat="1" ht="12.75">
      <c r="C5341" s="134"/>
    </row>
    <row r="5342" s="131" customFormat="1" ht="12.75">
      <c r="C5342" s="134"/>
    </row>
    <row r="5343" s="131" customFormat="1" ht="12.75">
      <c r="C5343" s="134"/>
    </row>
    <row r="5344" s="131" customFormat="1" ht="12.75">
      <c r="C5344" s="134"/>
    </row>
    <row r="5345" s="131" customFormat="1" ht="12.75">
      <c r="C5345" s="134"/>
    </row>
    <row r="5346" s="131" customFormat="1" ht="12.75">
      <c r="C5346" s="134"/>
    </row>
    <row r="5347" s="131" customFormat="1" ht="12.75">
      <c r="C5347" s="134"/>
    </row>
    <row r="5348" s="131" customFormat="1" ht="12.75">
      <c r="C5348" s="134"/>
    </row>
    <row r="5349" s="131" customFormat="1" ht="12.75">
      <c r="C5349" s="134"/>
    </row>
    <row r="5350" s="131" customFormat="1" ht="12.75">
      <c r="C5350" s="134"/>
    </row>
    <row r="5351" s="131" customFormat="1" ht="12.75">
      <c r="C5351" s="134"/>
    </row>
    <row r="5352" s="131" customFormat="1" ht="12.75">
      <c r="C5352" s="134"/>
    </row>
    <row r="5353" s="131" customFormat="1" ht="12.75">
      <c r="C5353" s="134"/>
    </row>
    <row r="5354" s="131" customFormat="1" ht="12.75">
      <c r="C5354" s="134"/>
    </row>
    <row r="5355" s="131" customFormat="1" ht="12.75">
      <c r="C5355" s="134"/>
    </row>
    <row r="5356" s="131" customFormat="1" ht="12.75">
      <c r="C5356" s="134"/>
    </row>
    <row r="5357" s="131" customFormat="1" ht="12.75">
      <c r="C5357" s="134"/>
    </row>
    <row r="5358" s="131" customFormat="1" ht="12.75">
      <c r="C5358" s="134"/>
    </row>
    <row r="5359" s="131" customFormat="1" ht="12.75">
      <c r="C5359" s="134"/>
    </row>
    <row r="5360" s="131" customFormat="1" ht="12.75">
      <c r="C5360" s="134"/>
    </row>
    <row r="5361" s="131" customFormat="1" ht="12.75">
      <c r="C5361" s="134"/>
    </row>
    <row r="5362" s="131" customFormat="1" ht="12.75">
      <c r="C5362" s="134"/>
    </row>
    <row r="5363" s="131" customFormat="1" ht="12.75">
      <c r="C5363" s="134"/>
    </row>
    <row r="5364" s="131" customFormat="1" ht="12.75">
      <c r="C5364" s="134"/>
    </row>
    <row r="5365" s="131" customFormat="1" ht="12.75">
      <c r="C5365" s="134"/>
    </row>
    <row r="5366" s="131" customFormat="1" ht="12.75">
      <c r="C5366" s="134"/>
    </row>
    <row r="5367" s="131" customFormat="1" ht="12.75">
      <c r="C5367" s="134"/>
    </row>
    <row r="5368" s="131" customFormat="1" ht="12.75">
      <c r="C5368" s="134"/>
    </row>
    <row r="5369" s="131" customFormat="1" ht="12.75">
      <c r="C5369" s="134"/>
    </row>
    <row r="5370" s="131" customFormat="1" ht="12.75">
      <c r="C5370" s="134"/>
    </row>
    <row r="5371" s="131" customFormat="1" ht="12.75">
      <c r="C5371" s="134"/>
    </row>
    <row r="5372" s="131" customFormat="1" ht="12.75">
      <c r="C5372" s="134"/>
    </row>
    <row r="5373" s="131" customFormat="1" ht="12.75">
      <c r="C5373" s="134"/>
    </row>
    <row r="5374" s="131" customFormat="1" ht="12.75">
      <c r="C5374" s="134"/>
    </row>
    <row r="5375" s="131" customFormat="1" ht="12.75">
      <c r="C5375" s="134"/>
    </row>
    <row r="5376" s="131" customFormat="1" ht="12.75">
      <c r="C5376" s="134"/>
    </row>
    <row r="5377" s="131" customFormat="1" ht="12.75">
      <c r="C5377" s="134"/>
    </row>
    <row r="5378" s="131" customFormat="1" ht="12.75">
      <c r="C5378" s="134"/>
    </row>
    <row r="5379" s="131" customFormat="1" ht="12.75">
      <c r="C5379" s="134"/>
    </row>
    <row r="5380" s="131" customFormat="1" ht="12.75">
      <c r="C5380" s="134"/>
    </row>
    <row r="5381" s="131" customFormat="1" ht="12.75">
      <c r="C5381" s="134"/>
    </row>
    <row r="5382" s="131" customFormat="1" ht="12.75">
      <c r="C5382" s="134"/>
    </row>
    <row r="5383" s="131" customFormat="1" ht="12.75">
      <c r="C5383" s="134"/>
    </row>
    <row r="5384" s="131" customFormat="1" ht="12.75">
      <c r="C5384" s="134"/>
    </row>
    <row r="5385" s="131" customFormat="1" ht="12.75">
      <c r="C5385" s="134"/>
    </row>
    <row r="5386" s="131" customFormat="1" ht="12.75">
      <c r="C5386" s="134"/>
    </row>
    <row r="5387" s="131" customFormat="1" ht="12.75">
      <c r="C5387" s="134"/>
    </row>
    <row r="5388" s="131" customFormat="1" ht="12.75">
      <c r="C5388" s="134"/>
    </row>
    <row r="5389" s="131" customFormat="1" ht="12.75">
      <c r="C5389" s="134"/>
    </row>
    <row r="5390" s="131" customFormat="1" ht="12.75">
      <c r="C5390" s="134"/>
    </row>
    <row r="5391" s="131" customFormat="1" ht="12.75">
      <c r="C5391" s="134"/>
    </row>
    <row r="5392" s="131" customFormat="1" ht="12.75">
      <c r="C5392" s="134"/>
    </row>
    <row r="5393" s="131" customFormat="1" ht="12.75">
      <c r="C5393" s="134"/>
    </row>
    <row r="5394" s="131" customFormat="1" ht="12.75">
      <c r="C5394" s="134"/>
    </row>
    <row r="5395" s="131" customFormat="1" ht="12.75">
      <c r="C5395" s="134"/>
    </row>
    <row r="5396" s="131" customFormat="1" ht="12.75">
      <c r="C5396" s="134"/>
    </row>
    <row r="5397" s="131" customFormat="1" ht="12.75">
      <c r="C5397" s="134"/>
    </row>
    <row r="5398" s="131" customFormat="1" ht="12.75">
      <c r="C5398" s="134"/>
    </row>
    <row r="5399" s="131" customFormat="1" ht="12.75">
      <c r="C5399" s="134"/>
    </row>
    <row r="5400" s="131" customFormat="1" ht="12.75">
      <c r="C5400" s="134"/>
    </row>
    <row r="5401" s="131" customFormat="1" ht="12.75">
      <c r="C5401" s="134"/>
    </row>
    <row r="5402" s="131" customFormat="1" ht="12.75">
      <c r="C5402" s="134"/>
    </row>
    <row r="5403" s="131" customFormat="1" ht="12.75">
      <c r="C5403" s="134"/>
    </row>
    <row r="5404" s="131" customFormat="1" ht="12.75">
      <c r="C5404" s="134"/>
    </row>
    <row r="5405" s="131" customFormat="1" ht="12.75">
      <c r="C5405" s="134"/>
    </row>
    <row r="5406" s="131" customFormat="1" ht="12.75">
      <c r="C5406" s="134"/>
    </row>
    <row r="5407" s="131" customFormat="1" ht="12.75">
      <c r="C5407" s="134"/>
    </row>
    <row r="5408" s="131" customFormat="1" ht="12.75">
      <c r="C5408" s="134"/>
    </row>
    <row r="5409" s="131" customFormat="1" ht="12.75">
      <c r="C5409" s="134"/>
    </row>
    <row r="5410" s="131" customFormat="1" ht="12.75">
      <c r="C5410" s="134"/>
    </row>
    <row r="5411" s="131" customFormat="1" ht="12.75">
      <c r="C5411" s="134"/>
    </row>
    <row r="5412" s="131" customFormat="1" ht="12.75">
      <c r="C5412" s="134"/>
    </row>
    <row r="5413" s="131" customFormat="1" ht="12.75">
      <c r="C5413" s="134"/>
    </row>
    <row r="5414" s="131" customFormat="1" ht="12.75">
      <c r="C5414" s="134"/>
    </row>
    <row r="5415" s="131" customFormat="1" ht="12.75">
      <c r="C5415" s="134"/>
    </row>
    <row r="5416" s="131" customFormat="1" ht="12.75">
      <c r="C5416" s="134"/>
    </row>
    <row r="5417" s="131" customFormat="1" ht="12.75">
      <c r="C5417" s="134"/>
    </row>
    <row r="5418" s="131" customFormat="1" ht="12.75">
      <c r="C5418" s="134"/>
    </row>
    <row r="5419" s="131" customFormat="1" ht="12.75">
      <c r="C5419" s="134"/>
    </row>
    <row r="5420" s="131" customFormat="1" ht="12.75">
      <c r="C5420" s="134"/>
    </row>
    <row r="5421" s="131" customFormat="1" ht="12.75">
      <c r="C5421" s="134"/>
    </row>
    <row r="5422" s="131" customFormat="1" ht="12.75">
      <c r="C5422" s="134"/>
    </row>
    <row r="5423" s="131" customFormat="1" ht="12.75">
      <c r="C5423" s="134"/>
    </row>
    <row r="5424" s="131" customFormat="1" ht="12.75">
      <c r="C5424" s="134"/>
    </row>
    <row r="5425" s="131" customFormat="1" ht="12.75">
      <c r="C5425" s="134"/>
    </row>
    <row r="5426" s="131" customFormat="1" ht="12.75">
      <c r="C5426" s="134"/>
    </row>
    <row r="5427" s="131" customFormat="1" ht="12.75">
      <c r="C5427" s="134"/>
    </row>
    <row r="5428" s="131" customFormat="1" ht="12.75">
      <c r="C5428" s="134"/>
    </row>
    <row r="5429" s="131" customFormat="1" ht="12.75">
      <c r="C5429" s="134"/>
    </row>
    <row r="5430" s="131" customFormat="1" ht="12.75">
      <c r="C5430" s="134"/>
    </row>
    <row r="5431" s="131" customFormat="1" ht="12.75">
      <c r="C5431" s="134"/>
    </row>
    <row r="5432" s="131" customFormat="1" ht="12.75">
      <c r="C5432" s="134"/>
    </row>
    <row r="5433" s="131" customFormat="1" ht="12.75">
      <c r="C5433" s="134"/>
    </row>
    <row r="5434" s="131" customFormat="1" ht="12.75">
      <c r="C5434" s="134"/>
    </row>
    <row r="5435" s="131" customFormat="1" ht="12.75">
      <c r="C5435" s="134"/>
    </row>
    <row r="5436" s="131" customFormat="1" ht="12.75">
      <c r="C5436" s="134"/>
    </row>
    <row r="5437" s="131" customFormat="1" ht="12.75">
      <c r="C5437" s="134"/>
    </row>
    <row r="5438" s="131" customFormat="1" ht="12.75">
      <c r="C5438" s="134"/>
    </row>
    <row r="5439" s="131" customFormat="1" ht="12.75">
      <c r="C5439" s="134"/>
    </row>
    <row r="5440" s="131" customFormat="1" ht="12.75">
      <c r="C5440" s="134"/>
    </row>
    <row r="5441" s="131" customFormat="1" ht="12.75">
      <c r="C5441" s="134"/>
    </row>
    <row r="5442" s="131" customFormat="1" ht="12.75">
      <c r="C5442" s="134"/>
    </row>
    <row r="5443" s="131" customFormat="1" ht="12.75">
      <c r="C5443" s="134"/>
    </row>
    <row r="5444" s="131" customFormat="1" ht="12.75">
      <c r="C5444" s="134"/>
    </row>
    <row r="5445" s="131" customFormat="1" ht="12.75">
      <c r="C5445" s="134"/>
    </row>
    <row r="5446" s="131" customFormat="1" ht="12.75">
      <c r="C5446" s="134"/>
    </row>
    <row r="5447" s="131" customFormat="1" ht="12.75">
      <c r="C5447" s="134"/>
    </row>
    <row r="5448" s="131" customFormat="1" ht="12.75">
      <c r="C5448" s="134"/>
    </row>
    <row r="5449" s="131" customFormat="1" ht="12.75">
      <c r="C5449" s="134"/>
    </row>
    <row r="5450" s="131" customFormat="1" ht="12.75">
      <c r="C5450" s="134"/>
    </row>
    <row r="5451" s="131" customFormat="1" ht="12.75">
      <c r="C5451" s="134"/>
    </row>
    <row r="5452" s="131" customFormat="1" ht="12.75">
      <c r="C5452" s="134"/>
    </row>
    <row r="5453" s="131" customFormat="1" ht="12.75">
      <c r="C5453" s="134"/>
    </row>
    <row r="5454" s="131" customFormat="1" ht="12.75">
      <c r="C5454" s="134"/>
    </row>
    <row r="5455" s="131" customFormat="1" ht="12.75">
      <c r="C5455" s="134"/>
    </row>
    <row r="5456" s="131" customFormat="1" ht="12.75">
      <c r="C5456" s="134"/>
    </row>
    <row r="5457" s="131" customFormat="1" ht="12.75">
      <c r="C5457" s="134"/>
    </row>
    <row r="5458" s="131" customFormat="1" ht="12.75">
      <c r="C5458" s="134"/>
    </row>
    <row r="5459" s="131" customFormat="1" ht="12.75">
      <c r="C5459" s="134"/>
    </row>
    <row r="5460" s="131" customFormat="1" ht="12.75">
      <c r="C5460" s="134"/>
    </row>
    <row r="5461" s="131" customFormat="1" ht="12.75">
      <c r="C5461" s="134"/>
    </row>
    <row r="5462" s="131" customFormat="1" ht="12.75">
      <c r="C5462" s="134"/>
    </row>
    <row r="5463" s="131" customFormat="1" ht="12.75">
      <c r="C5463" s="134"/>
    </row>
    <row r="5464" s="131" customFormat="1" ht="12.75">
      <c r="C5464" s="134"/>
    </row>
    <row r="5465" s="131" customFormat="1" ht="12.75">
      <c r="C5465" s="134"/>
    </row>
    <row r="5466" s="131" customFormat="1" ht="12.75">
      <c r="C5466" s="134"/>
    </row>
    <row r="5467" s="131" customFormat="1" ht="12.75">
      <c r="C5467" s="134"/>
    </row>
    <row r="5468" s="131" customFormat="1" ht="12.75">
      <c r="C5468" s="134"/>
    </row>
    <row r="5469" s="131" customFormat="1" ht="12.75">
      <c r="C5469" s="134"/>
    </row>
    <row r="5470" s="131" customFormat="1" ht="12.75">
      <c r="C5470" s="134"/>
    </row>
    <row r="5471" s="131" customFormat="1" ht="12.75">
      <c r="C5471" s="134"/>
    </row>
    <row r="5472" s="131" customFormat="1" ht="12.75">
      <c r="C5472" s="134"/>
    </row>
    <row r="5473" s="131" customFormat="1" ht="12.75">
      <c r="C5473" s="134"/>
    </row>
    <row r="5474" s="131" customFormat="1" ht="12.75">
      <c r="C5474" s="134"/>
    </row>
    <row r="5475" s="131" customFormat="1" ht="12.75">
      <c r="C5475" s="134"/>
    </row>
    <row r="5476" s="131" customFormat="1" ht="12.75">
      <c r="C5476" s="134"/>
    </row>
    <row r="5477" s="131" customFormat="1" ht="12.75">
      <c r="C5477" s="134"/>
    </row>
    <row r="5478" s="131" customFormat="1" ht="12.75">
      <c r="C5478" s="134"/>
    </row>
    <row r="5479" s="131" customFormat="1" ht="12.75">
      <c r="C5479" s="134"/>
    </row>
    <row r="5480" s="131" customFormat="1" ht="12.75">
      <c r="C5480" s="134"/>
    </row>
    <row r="5481" s="131" customFormat="1" ht="12.75">
      <c r="C5481" s="134"/>
    </row>
    <row r="5482" s="131" customFormat="1" ht="12.75">
      <c r="C5482" s="134"/>
    </row>
    <row r="5483" s="131" customFormat="1" ht="12.75">
      <c r="C5483" s="134"/>
    </row>
    <row r="5484" s="131" customFormat="1" ht="12.75">
      <c r="C5484" s="134"/>
    </row>
    <row r="5485" s="131" customFormat="1" ht="12.75">
      <c r="C5485" s="134"/>
    </row>
    <row r="5486" s="131" customFormat="1" ht="12.75">
      <c r="C5486" s="134"/>
    </row>
    <row r="5487" s="131" customFormat="1" ht="12.75">
      <c r="C5487" s="134"/>
    </row>
    <row r="5488" s="131" customFormat="1" ht="12.75">
      <c r="C5488" s="134"/>
    </row>
    <row r="5489" s="131" customFormat="1" ht="12.75">
      <c r="C5489" s="134"/>
    </row>
    <row r="5490" s="131" customFormat="1" ht="12.75">
      <c r="C5490" s="134"/>
    </row>
    <row r="5491" s="131" customFormat="1" ht="12.75">
      <c r="C5491" s="134"/>
    </row>
    <row r="5492" s="131" customFormat="1" ht="12.75">
      <c r="C5492" s="134"/>
    </row>
    <row r="5493" s="131" customFormat="1" ht="12.75">
      <c r="C5493" s="134"/>
    </row>
    <row r="5494" s="131" customFormat="1" ht="12.75">
      <c r="C5494" s="134"/>
    </row>
    <row r="5495" s="131" customFormat="1" ht="12.75">
      <c r="C5495" s="134"/>
    </row>
    <row r="5496" s="131" customFormat="1" ht="12.75">
      <c r="C5496" s="134"/>
    </row>
    <row r="5497" s="131" customFormat="1" ht="12.75">
      <c r="C5497" s="134"/>
    </row>
    <row r="5498" s="131" customFormat="1" ht="12.75">
      <c r="C5498" s="134"/>
    </row>
    <row r="5499" s="131" customFormat="1" ht="12.75">
      <c r="C5499" s="134"/>
    </row>
    <row r="5500" s="131" customFormat="1" ht="12.75">
      <c r="C5500" s="134"/>
    </row>
    <row r="5501" s="131" customFormat="1" ht="12.75">
      <c r="C5501" s="134"/>
    </row>
    <row r="5502" s="131" customFormat="1" ht="12.75">
      <c r="C5502" s="134"/>
    </row>
    <row r="5503" s="131" customFormat="1" ht="12.75">
      <c r="C5503" s="134"/>
    </row>
    <row r="5504" s="131" customFormat="1" ht="12.75">
      <c r="C5504" s="134"/>
    </row>
    <row r="5505" s="131" customFormat="1" ht="12.75">
      <c r="C5505" s="134"/>
    </row>
    <row r="5506" s="131" customFormat="1" ht="12.75">
      <c r="C5506" s="134"/>
    </row>
    <row r="5507" s="131" customFormat="1" ht="12.75">
      <c r="C5507" s="134"/>
    </row>
    <row r="5508" s="131" customFormat="1" ht="12.75">
      <c r="C5508" s="134"/>
    </row>
    <row r="5509" s="131" customFormat="1" ht="12.75">
      <c r="C5509" s="134"/>
    </row>
    <row r="5510" s="131" customFormat="1" ht="12.75">
      <c r="C5510" s="134"/>
    </row>
    <row r="5511" s="131" customFormat="1" ht="12.75">
      <c r="C5511" s="134"/>
    </row>
    <row r="5512" s="131" customFormat="1" ht="12.75">
      <c r="C5512" s="134"/>
    </row>
    <row r="5513" s="131" customFormat="1" ht="12.75">
      <c r="C5513" s="134"/>
    </row>
    <row r="5514" s="131" customFormat="1" ht="12.75">
      <c r="C5514" s="134"/>
    </row>
    <row r="5515" s="131" customFormat="1" ht="12.75">
      <c r="C5515" s="134"/>
    </row>
    <row r="5516" s="131" customFormat="1" ht="12.75">
      <c r="C5516" s="134"/>
    </row>
    <row r="5517" s="131" customFormat="1" ht="12.75">
      <c r="C5517" s="134"/>
    </row>
    <row r="5518" s="131" customFormat="1" ht="12.75">
      <c r="C5518" s="134"/>
    </row>
    <row r="5519" s="131" customFormat="1" ht="12.75">
      <c r="C5519" s="134"/>
    </row>
    <row r="5520" s="131" customFormat="1" ht="12.75">
      <c r="C5520" s="134"/>
    </row>
    <row r="5521" s="131" customFormat="1" ht="12.75">
      <c r="C5521" s="134"/>
    </row>
    <row r="5522" s="131" customFormat="1" ht="12.75">
      <c r="C5522" s="134"/>
    </row>
    <row r="5523" s="131" customFormat="1" ht="12.75">
      <c r="C5523" s="134"/>
    </row>
    <row r="5524" s="131" customFormat="1" ht="12.75">
      <c r="C5524" s="134"/>
    </row>
    <row r="5525" s="131" customFormat="1" ht="12.75">
      <c r="C5525" s="134"/>
    </row>
    <row r="5526" s="131" customFormat="1" ht="12.75">
      <c r="C5526" s="134"/>
    </row>
    <row r="5527" s="131" customFormat="1" ht="12.75">
      <c r="C5527" s="134"/>
    </row>
    <row r="5528" s="131" customFormat="1" ht="12.75">
      <c r="C5528" s="134"/>
    </row>
    <row r="5529" s="131" customFormat="1" ht="12.75">
      <c r="C5529" s="134"/>
    </row>
    <row r="5530" s="131" customFormat="1" ht="12.75">
      <c r="C5530" s="134"/>
    </row>
    <row r="5531" s="131" customFormat="1" ht="12.75">
      <c r="C5531" s="134"/>
    </row>
    <row r="5532" s="131" customFormat="1" ht="12.75">
      <c r="C5532" s="134"/>
    </row>
    <row r="5533" s="131" customFormat="1" ht="12.75">
      <c r="C5533" s="134"/>
    </row>
    <row r="5534" s="131" customFormat="1" ht="12.75">
      <c r="C5534" s="134"/>
    </row>
    <row r="5535" s="131" customFormat="1" ht="12.75">
      <c r="C5535" s="134"/>
    </row>
    <row r="5536" s="131" customFormat="1" ht="12.75">
      <c r="C5536" s="134"/>
    </row>
    <row r="5537" s="131" customFormat="1" ht="12.75">
      <c r="C5537" s="134"/>
    </row>
    <row r="5538" s="131" customFormat="1" ht="12.75">
      <c r="C5538" s="134"/>
    </row>
    <row r="5539" s="131" customFormat="1" ht="12.75">
      <c r="C5539" s="134"/>
    </row>
    <row r="5540" s="131" customFormat="1" ht="12.75">
      <c r="C5540" s="134"/>
    </row>
    <row r="5541" s="131" customFormat="1" ht="12.75">
      <c r="C5541" s="134"/>
    </row>
    <row r="5542" s="131" customFormat="1" ht="12.75">
      <c r="C5542" s="134"/>
    </row>
    <row r="5543" s="131" customFormat="1" ht="12.75">
      <c r="C5543" s="134"/>
    </row>
    <row r="5544" s="131" customFormat="1" ht="12.75">
      <c r="C5544" s="134"/>
    </row>
    <row r="5545" s="131" customFormat="1" ht="12.75">
      <c r="C5545" s="134"/>
    </row>
    <row r="5546" s="131" customFormat="1" ht="12.75">
      <c r="C5546" s="134"/>
    </row>
    <row r="5547" s="131" customFormat="1" ht="12.75">
      <c r="C5547" s="134"/>
    </row>
    <row r="5548" s="131" customFormat="1" ht="12.75">
      <c r="C5548" s="134"/>
    </row>
    <row r="5549" s="131" customFormat="1" ht="12.75">
      <c r="C5549" s="134"/>
    </row>
    <row r="5550" s="131" customFormat="1" ht="12.75">
      <c r="C5550" s="134"/>
    </row>
    <row r="5551" s="131" customFormat="1" ht="12.75">
      <c r="C5551" s="134"/>
    </row>
    <row r="5552" s="131" customFormat="1" ht="12.75">
      <c r="C5552" s="134"/>
    </row>
    <row r="5553" s="131" customFormat="1" ht="12.75">
      <c r="C5553" s="134"/>
    </row>
    <row r="5554" s="131" customFormat="1" ht="12.75">
      <c r="C5554" s="134"/>
    </row>
    <row r="5555" s="131" customFormat="1" ht="12.75">
      <c r="C5555" s="134"/>
    </row>
    <row r="5556" s="131" customFormat="1" ht="12.75">
      <c r="C5556" s="134"/>
    </row>
    <row r="5557" s="131" customFormat="1" ht="12.75">
      <c r="C5557" s="134"/>
    </row>
    <row r="5558" s="131" customFormat="1" ht="12.75">
      <c r="C5558" s="134"/>
    </row>
    <row r="5559" s="131" customFormat="1" ht="12.75">
      <c r="C5559" s="134"/>
    </row>
    <row r="5560" s="131" customFormat="1" ht="12.75">
      <c r="C5560" s="134"/>
    </row>
    <row r="5561" s="131" customFormat="1" ht="12.75">
      <c r="C5561" s="134"/>
    </row>
    <row r="5562" s="131" customFormat="1" ht="12.75">
      <c r="C5562" s="134"/>
    </row>
    <row r="5563" s="131" customFormat="1" ht="12.75">
      <c r="C5563" s="134"/>
    </row>
    <row r="5564" s="131" customFormat="1" ht="12.75">
      <c r="C5564" s="134"/>
    </row>
    <row r="5565" s="131" customFormat="1" ht="12.75">
      <c r="C5565" s="134"/>
    </row>
    <row r="5566" s="131" customFormat="1" ht="12.75">
      <c r="C5566" s="134"/>
    </row>
    <row r="5567" s="131" customFormat="1" ht="12.75">
      <c r="C5567" s="134"/>
    </row>
    <row r="5568" s="131" customFormat="1" ht="12.75">
      <c r="C5568" s="134"/>
    </row>
    <row r="5569" s="131" customFormat="1" ht="12.75">
      <c r="C5569" s="134"/>
    </row>
    <row r="5570" s="131" customFormat="1" ht="12.75">
      <c r="C5570" s="134"/>
    </row>
    <row r="5571" s="131" customFormat="1" ht="12.75">
      <c r="C5571" s="134"/>
    </row>
    <row r="5572" s="131" customFormat="1" ht="12.75">
      <c r="C5572" s="134"/>
    </row>
    <row r="5573" s="131" customFormat="1" ht="12.75">
      <c r="C5573" s="134"/>
    </row>
    <row r="5574" s="131" customFormat="1" ht="12.75">
      <c r="C5574" s="134"/>
    </row>
    <row r="5575" s="131" customFormat="1" ht="12.75">
      <c r="C5575" s="134"/>
    </row>
    <row r="5576" s="131" customFormat="1" ht="12.75">
      <c r="C5576" s="134"/>
    </row>
    <row r="5577" s="131" customFormat="1" ht="12.75">
      <c r="C5577" s="134"/>
    </row>
    <row r="5578" s="131" customFormat="1" ht="12.75">
      <c r="C5578" s="134"/>
    </row>
    <row r="5579" s="131" customFormat="1" ht="12.75">
      <c r="C5579" s="134"/>
    </row>
    <row r="5580" s="131" customFormat="1" ht="12.75">
      <c r="C5580" s="134"/>
    </row>
    <row r="5581" s="131" customFormat="1" ht="12.75">
      <c r="C5581" s="134"/>
    </row>
    <row r="5582" s="131" customFormat="1" ht="12.75">
      <c r="C5582" s="134"/>
    </row>
    <row r="5583" s="131" customFormat="1" ht="12.75">
      <c r="C5583" s="134"/>
    </row>
    <row r="5584" s="131" customFormat="1" ht="12.75">
      <c r="C5584" s="134"/>
    </row>
    <row r="5585" s="131" customFormat="1" ht="12.75">
      <c r="C5585" s="134"/>
    </row>
    <row r="5586" s="131" customFormat="1" ht="12.75">
      <c r="C5586" s="134"/>
    </row>
    <row r="5587" s="131" customFormat="1" ht="12.75">
      <c r="C5587" s="134"/>
    </row>
    <row r="5588" s="131" customFormat="1" ht="12.75">
      <c r="C5588" s="134"/>
    </row>
    <row r="5589" s="131" customFormat="1" ht="12.75">
      <c r="C5589" s="134"/>
    </row>
    <row r="5590" s="131" customFormat="1" ht="12.75">
      <c r="C5590" s="134"/>
    </row>
    <row r="5591" s="131" customFormat="1" ht="12.75">
      <c r="C5591" s="134"/>
    </row>
    <row r="5592" s="131" customFormat="1" ht="12.75">
      <c r="C5592" s="134"/>
    </row>
    <row r="5593" s="131" customFormat="1" ht="12.75">
      <c r="C5593" s="134"/>
    </row>
    <row r="5594" s="131" customFormat="1" ht="12.75">
      <c r="C5594" s="134"/>
    </row>
    <row r="5595" s="131" customFormat="1" ht="12.75">
      <c r="C5595" s="134"/>
    </row>
    <row r="5596" s="131" customFormat="1" ht="12.75">
      <c r="C5596" s="134"/>
    </row>
    <row r="5597" s="131" customFormat="1" ht="12.75">
      <c r="C5597" s="134"/>
    </row>
    <row r="5598" s="131" customFormat="1" ht="12.75">
      <c r="C5598" s="134"/>
    </row>
    <row r="5599" s="131" customFormat="1" ht="12.75">
      <c r="C5599" s="134"/>
    </row>
    <row r="5600" s="131" customFormat="1" ht="12.75">
      <c r="C5600" s="134"/>
    </row>
    <row r="5601" s="131" customFormat="1" ht="12.75">
      <c r="C5601" s="134"/>
    </row>
    <row r="5602" s="131" customFormat="1" ht="12.75">
      <c r="C5602" s="134"/>
    </row>
    <row r="5603" s="131" customFormat="1" ht="12.75">
      <c r="C5603" s="134"/>
    </row>
    <row r="5604" s="131" customFormat="1" ht="12.75">
      <c r="C5604" s="134"/>
    </row>
    <row r="5605" s="131" customFormat="1" ht="12.75">
      <c r="C5605" s="134"/>
    </row>
    <row r="5606" s="131" customFormat="1" ht="12.75">
      <c r="C5606" s="134"/>
    </row>
    <row r="5607" s="131" customFormat="1" ht="12.75">
      <c r="C5607" s="134"/>
    </row>
    <row r="5608" s="131" customFormat="1" ht="12.75">
      <c r="C5608" s="134"/>
    </row>
    <row r="5609" s="131" customFormat="1" ht="12.75">
      <c r="C5609" s="134"/>
    </row>
    <row r="5610" s="131" customFormat="1" ht="12.75">
      <c r="C5610" s="134"/>
    </row>
    <row r="5611" s="131" customFormat="1" ht="12.75">
      <c r="C5611" s="134"/>
    </row>
    <row r="5612" s="131" customFormat="1" ht="12.75">
      <c r="C5612" s="134"/>
    </row>
    <row r="5613" s="131" customFormat="1" ht="12.75">
      <c r="C5613" s="134"/>
    </row>
    <row r="5614" s="131" customFormat="1" ht="12.75">
      <c r="C5614" s="134"/>
    </row>
    <row r="5615" s="131" customFormat="1" ht="12.75">
      <c r="C5615" s="134"/>
    </row>
    <row r="5616" s="131" customFormat="1" ht="12.75">
      <c r="C5616" s="134"/>
    </row>
    <row r="5617" s="131" customFormat="1" ht="12.75">
      <c r="C5617" s="134"/>
    </row>
    <row r="5618" s="131" customFormat="1" ht="12.75">
      <c r="C5618" s="134"/>
    </row>
    <row r="5619" s="131" customFormat="1" ht="12.75">
      <c r="C5619" s="134"/>
    </row>
    <row r="5620" s="131" customFormat="1" ht="12.75">
      <c r="C5620" s="134"/>
    </row>
    <row r="5621" s="131" customFormat="1" ht="12.75">
      <c r="C5621" s="134"/>
    </row>
    <row r="5622" s="131" customFormat="1" ht="12.75">
      <c r="C5622" s="134"/>
    </row>
    <row r="5623" s="131" customFormat="1" ht="12.75">
      <c r="C5623" s="134"/>
    </row>
    <row r="5624" s="131" customFormat="1" ht="12.75">
      <c r="C5624" s="134"/>
    </row>
    <row r="5625" s="131" customFormat="1" ht="12.75">
      <c r="C5625" s="134"/>
    </row>
    <row r="5626" s="131" customFormat="1" ht="12.75">
      <c r="C5626" s="134"/>
    </row>
    <row r="5627" s="131" customFormat="1" ht="12.75">
      <c r="C5627" s="134"/>
    </row>
    <row r="5628" s="131" customFormat="1" ht="12.75">
      <c r="C5628" s="134"/>
    </row>
    <row r="5629" s="131" customFormat="1" ht="12.75">
      <c r="C5629" s="134"/>
    </row>
    <row r="5630" s="131" customFormat="1" ht="12.75">
      <c r="C5630" s="134"/>
    </row>
    <row r="5631" s="131" customFormat="1" ht="12.75">
      <c r="C5631" s="134"/>
    </row>
    <row r="5632" s="131" customFormat="1" ht="12.75">
      <c r="C5632" s="134"/>
    </row>
    <row r="5633" s="131" customFormat="1" ht="12.75">
      <c r="C5633" s="134"/>
    </row>
    <row r="5634" s="131" customFormat="1" ht="12.75">
      <c r="C5634" s="134"/>
    </row>
    <row r="5635" s="131" customFormat="1" ht="12.75">
      <c r="C5635" s="134"/>
    </row>
    <row r="5636" s="131" customFormat="1" ht="12.75">
      <c r="C5636" s="134"/>
    </row>
    <row r="5637" s="131" customFormat="1" ht="12.75">
      <c r="C5637" s="134"/>
    </row>
    <row r="5638" s="131" customFormat="1" ht="12.75">
      <c r="C5638" s="134"/>
    </row>
    <row r="5639" s="131" customFormat="1" ht="12.75">
      <c r="C5639" s="134"/>
    </row>
    <row r="5640" s="131" customFormat="1" ht="12.75">
      <c r="C5640" s="134"/>
    </row>
    <row r="5641" s="131" customFormat="1" ht="12.75">
      <c r="C5641" s="134"/>
    </row>
    <row r="5642" s="131" customFormat="1" ht="12.75">
      <c r="C5642" s="134"/>
    </row>
    <row r="5643" s="131" customFormat="1" ht="12.75">
      <c r="C5643" s="134"/>
    </row>
    <row r="5644" s="131" customFormat="1" ht="12.75">
      <c r="C5644" s="134"/>
    </row>
    <row r="5645" s="131" customFormat="1" ht="12.75">
      <c r="C5645" s="134"/>
    </row>
    <row r="5646" s="131" customFormat="1" ht="12.75">
      <c r="C5646" s="134"/>
    </row>
    <row r="5647" s="131" customFormat="1" ht="12.75">
      <c r="C5647" s="134"/>
    </row>
    <row r="5648" s="131" customFormat="1" ht="12.75">
      <c r="C5648" s="134"/>
    </row>
    <row r="5649" s="131" customFormat="1" ht="12.75">
      <c r="C5649" s="134"/>
    </row>
    <row r="5650" s="131" customFormat="1" ht="12.75">
      <c r="C5650" s="134"/>
    </row>
    <row r="5651" s="131" customFormat="1" ht="12.75">
      <c r="C5651" s="134"/>
    </row>
    <row r="5652" s="131" customFormat="1" ht="12.75">
      <c r="C5652" s="134"/>
    </row>
    <row r="5653" s="131" customFormat="1" ht="12.75">
      <c r="C5653" s="134"/>
    </row>
    <row r="5654" s="131" customFormat="1" ht="12.75">
      <c r="C5654" s="134"/>
    </row>
    <row r="5655" s="131" customFormat="1" ht="12.75">
      <c r="C5655" s="134"/>
    </row>
    <row r="5656" s="131" customFormat="1" ht="12.75">
      <c r="C5656" s="134"/>
    </row>
    <row r="5657" s="131" customFormat="1" ht="12.75">
      <c r="C5657" s="134"/>
    </row>
    <row r="5658" s="131" customFormat="1" ht="12.75">
      <c r="C5658" s="134"/>
    </row>
    <row r="5659" s="131" customFormat="1" ht="12.75">
      <c r="C5659" s="134"/>
    </row>
    <row r="5660" s="131" customFormat="1" ht="12.75">
      <c r="C5660" s="134"/>
    </row>
    <row r="5661" s="131" customFormat="1" ht="12.75">
      <c r="C5661" s="134"/>
    </row>
    <row r="5662" s="131" customFormat="1" ht="12.75">
      <c r="C5662" s="134"/>
    </row>
    <row r="5663" s="131" customFormat="1" ht="12.75">
      <c r="C5663" s="134"/>
    </row>
    <row r="5664" s="131" customFormat="1" ht="12.75">
      <c r="C5664" s="134"/>
    </row>
    <row r="5665" s="131" customFormat="1" ht="12.75">
      <c r="C5665" s="134"/>
    </row>
    <row r="5666" s="131" customFormat="1" ht="12.75">
      <c r="C5666" s="134"/>
    </row>
    <row r="5667" s="131" customFormat="1" ht="12.75">
      <c r="C5667" s="134"/>
    </row>
    <row r="5668" s="131" customFormat="1" ht="12.75">
      <c r="C5668" s="134"/>
    </row>
    <row r="5669" s="131" customFormat="1" ht="12.75">
      <c r="C5669" s="134"/>
    </row>
    <row r="5670" s="131" customFormat="1" ht="12.75">
      <c r="C5670" s="134"/>
    </row>
    <row r="5671" s="131" customFormat="1" ht="12.75">
      <c r="C5671" s="134"/>
    </row>
    <row r="5672" s="131" customFormat="1" ht="12.75">
      <c r="C5672" s="134"/>
    </row>
    <row r="5673" s="131" customFormat="1" ht="12.75">
      <c r="C5673" s="134"/>
    </row>
    <row r="5674" s="131" customFormat="1" ht="12.75">
      <c r="C5674" s="134"/>
    </row>
    <row r="5675" s="131" customFormat="1" ht="12.75">
      <c r="C5675" s="134"/>
    </row>
    <row r="5676" s="131" customFormat="1" ht="12.75">
      <c r="C5676" s="134"/>
    </row>
    <row r="5677" s="131" customFormat="1" ht="12.75">
      <c r="C5677" s="134"/>
    </row>
    <row r="5678" s="131" customFormat="1" ht="12.75">
      <c r="C5678" s="134"/>
    </row>
    <row r="5679" s="131" customFormat="1" ht="12.75">
      <c r="C5679" s="134"/>
    </row>
    <row r="5680" s="131" customFormat="1" ht="12.75">
      <c r="C5680" s="134"/>
    </row>
    <row r="5681" s="131" customFormat="1" ht="12.75">
      <c r="C5681" s="134"/>
    </row>
    <row r="5682" s="131" customFormat="1" ht="12.75">
      <c r="C5682" s="134"/>
    </row>
    <row r="5683" s="131" customFormat="1" ht="12.75">
      <c r="C5683" s="134"/>
    </row>
    <row r="5684" s="131" customFormat="1" ht="12.75">
      <c r="C5684" s="134"/>
    </row>
    <row r="5685" s="131" customFormat="1" ht="12.75">
      <c r="C5685" s="134"/>
    </row>
    <row r="5686" s="131" customFormat="1" ht="12.75">
      <c r="C5686" s="134"/>
    </row>
    <row r="5687" s="131" customFormat="1" ht="12.75">
      <c r="C5687" s="134"/>
    </row>
    <row r="5688" s="131" customFormat="1" ht="12.75">
      <c r="C5688" s="134"/>
    </row>
    <row r="5689" s="131" customFormat="1" ht="12.75">
      <c r="C5689" s="134"/>
    </row>
    <row r="5690" s="131" customFormat="1" ht="12.75">
      <c r="C5690" s="134"/>
    </row>
    <row r="5691" s="131" customFormat="1" ht="12.75">
      <c r="C5691" s="134"/>
    </row>
    <row r="5692" s="131" customFormat="1" ht="12.75">
      <c r="C5692" s="134"/>
    </row>
    <row r="5693" s="131" customFormat="1" ht="12.75">
      <c r="C5693" s="134"/>
    </row>
    <row r="5694" s="131" customFormat="1" ht="12.75">
      <c r="C5694" s="134"/>
    </row>
    <row r="5695" s="131" customFormat="1" ht="12.75">
      <c r="C5695" s="134"/>
    </row>
    <row r="5696" s="131" customFormat="1" ht="12.75">
      <c r="C5696" s="134"/>
    </row>
    <row r="5697" s="131" customFormat="1" ht="12.75">
      <c r="C5697" s="134"/>
    </row>
    <row r="5698" s="131" customFormat="1" ht="12.75">
      <c r="C5698" s="134"/>
    </row>
    <row r="5699" s="131" customFormat="1" ht="12.75">
      <c r="C5699" s="134"/>
    </row>
    <row r="5700" s="131" customFormat="1" ht="12.75">
      <c r="C5700" s="134"/>
    </row>
    <row r="5701" s="131" customFormat="1" ht="12.75">
      <c r="C5701" s="134"/>
    </row>
    <row r="5702" s="131" customFormat="1" ht="12.75">
      <c r="C5702" s="134"/>
    </row>
    <row r="5703" s="131" customFormat="1" ht="12.75">
      <c r="C5703" s="134"/>
    </row>
    <row r="5704" s="131" customFormat="1" ht="12.75">
      <c r="C5704" s="134"/>
    </row>
    <row r="5705" s="131" customFormat="1" ht="12.75">
      <c r="C5705" s="134"/>
    </row>
    <row r="5706" s="131" customFormat="1" ht="12.75">
      <c r="C5706" s="134"/>
    </row>
    <row r="5707" s="131" customFormat="1" ht="12.75">
      <c r="C5707" s="134"/>
    </row>
    <row r="5708" s="131" customFormat="1" ht="12.75">
      <c r="C5708" s="134"/>
    </row>
    <row r="5709" s="131" customFormat="1" ht="12.75">
      <c r="C5709" s="134"/>
    </row>
    <row r="5710" s="131" customFormat="1" ht="12.75">
      <c r="C5710" s="134"/>
    </row>
    <row r="5711" s="131" customFormat="1" ht="12.75">
      <c r="C5711" s="134"/>
    </row>
    <row r="5712" s="131" customFormat="1" ht="12.75">
      <c r="C5712" s="134"/>
    </row>
    <row r="5713" s="131" customFormat="1" ht="12.75">
      <c r="C5713" s="134"/>
    </row>
    <row r="5714" s="131" customFormat="1" ht="12.75">
      <c r="C5714" s="134"/>
    </row>
    <row r="5715" s="131" customFormat="1" ht="12.75">
      <c r="C5715" s="134"/>
    </row>
    <row r="5716" s="131" customFormat="1" ht="12.75">
      <c r="C5716" s="134"/>
    </row>
    <row r="5717" s="131" customFormat="1" ht="12.75">
      <c r="C5717" s="134"/>
    </row>
    <row r="5718" s="131" customFormat="1" ht="12.75">
      <c r="C5718" s="134"/>
    </row>
    <row r="5719" s="131" customFormat="1" ht="12.75">
      <c r="C5719" s="134"/>
    </row>
    <row r="5720" s="131" customFormat="1" ht="12.75">
      <c r="C5720" s="134"/>
    </row>
    <row r="5721" s="131" customFormat="1" ht="12.75">
      <c r="C5721" s="134"/>
    </row>
    <row r="5722" s="131" customFormat="1" ht="12.75">
      <c r="C5722" s="134"/>
    </row>
    <row r="5723" s="131" customFormat="1" ht="12.75">
      <c r="C5723" s="134"/>
    </row>
    <row r="5724" s="131" customFormat="1" ht="12.75">
      <c r="C5724" s="134"/>
    </row>
    <row r="5725" s="131" customFormat="1" ht="12.75">
      <c r="C5725" s="134"/>
    </row>
    <row r="5726" s="131" customFormat="1" ht="12.75">
      <c r="C5726" s="134"/>
    </row>
    <row r="5727" s="131" customFormat="1" ht="12.75">
      <c r="C5727" s="134"/>
    </row>
    <row r="5728" s="131" customFormat="1" ht="12.75">
      <c r="C5728" s="134"/>
    </row>
    <row r="5729" s="131" customFormat="1" ht="12.75">
      <c r="C5729" s="134"/>
    </row>
    <row r="5730" s="131" customFormat="1" ht="12.75">
      <c r="C5730" s="134"/>
    </row>
    <row r="5731" s="131" customFormat="1" ht="12.75">
      <c r="C5731" s="134"/>
    </row>
    <row r="5732" s="131" customFormat="1" ht="12.75">
      <c r="C5732" s="134"/>
    </row>
    <row r="5733" s="131" customFormat="1" ht="12.75">
      <c r="C5733" s="134"/>
    </row>
    <row r="5734" s="131" customFormat="1" ht="12.75">
      <c r="C5734" s="134"/>
    </row>
    <row r="5735" s="131" customFormat="1" ht="12.75">
      <c r="C5735" s="134"/>
    </row>
    <row r="5736" s="131" customFormat="1" ht="12.75">
      <c r="C5736" s="134"/>
    </row>
    <row r="5737" s="131" customFormat="1" ht="12.75">
      <c r="C5737" s="134"/>
    </row>
    <row r="5738" s="131" customFormat="1" ht="12.75">
      <c r="C5738" s="134"/>
    </row>
    <row r="5739" s="131" customFormat="1" ht="12.75">
      <c r="C5739" s="134"/>
    </row>
    <row r="5740" s="131" customFormat="1" ht="12.75">
      <c r="C5740" s="134"/>
    </row>
    <row r="5741" s="131" customFormat="1" ht="12.75">
      <c r="C5741" s="134"/>
    </row>
    <row r="5742" s="131" customFormat="1" ht="12.75">
      <c r="C5742" s="134"/>
    </row>
    <row r="5743" s="131" customFormat="1" ht="12.75">
      <c r="C5743" s="134"/>
    </row>
    <row r="5744" s="131" customFormat="1" ht="12.75">
      <c r="C5744" s="134"/>
    </row>
    <row r="5745" s="131" customFormat="1" ht="12.75">
      <c r="C5745" s="134"/>
    </row>
    <row r="5746" s="131" customFormat="1" ht="12.75">
      <c r="C5746" s="134"/>
    </row>
    <row r="5747" s="131" customFormat="1" ht="12.75">
      <c r="C5747" s="134"/>
    </row>
    <row r="5748" s="131" customFormat="1" ht="12.75">
      <c r="C5748" s="134"/>
    </row>
    <row r="5749" s="131" customFormat="1" ht="12.75">
      <c r="C5749" s="134"/>
    </row>
    <row r="5750" s="131" customFormat="1" ht="12.75">
      <c r="C5750" s="134"/>
    </row>
    <row r="5751" s="131" customFormat="1" ht="12.75">
      <c r="C5751" s="134"/>
    </row>
    <row r="5752" s="131" customFormat="1" ht="12.75">
      <c r="C5752" s="134"/>
    </row>
    <row r="5753" s="131" customFormat="1" ht="12.75">
      <c r="C5753" s="134"/>
    </row>
    <row r="5754" s="131" customFormat="1" ht="12.75">
      <c r="C5754" s="134"/>
    </row>
    <row r="5755" s="131" customFormat="1" ht="12.75">
      <c r="C5755" s="134"/>
    </row>
    <row r="5756" s="131" customFormat="1" ht="12.75">
      <c r="C5756" s="134"/>
    </row>
    <row r="5757" s="131" customFormat="1" ht="12.75">
      <c r="C5757" s="134"/>
    </row>
    <row r="5758" s="131" customFormat="1" ht="12.75">
      <c r="C5758" s="134"/>
    </row>
    <row r="5759" s="131" customFormat="1" ht="12.75">
      <c r="C5759" s="134"/>
    </row>
    <row r="5760" s="131" customFormat="1" ht="12.75">
      <c r="C5760" s="134"/>
    </row>
    <row r="5761" s="131" customFormat="1" ht="12.75">
      <c r="C5761" s="134"/>
    </row>
    <row r="5762" s="131" customFormat="1" ht="12.75">
      <c r="C5762" s="134"/>
    </row>
    <row r="5763" s="131" customFormat="1" ht="12.75">
      <c r="C5763" s="134"/>
    </row>
    <row r="5764" s="131" customFormat="1" ht="12.75">
      <c r="C5764" s="134"/>
    </row>
    <row r="5765" s="131" customFormat="1" ht="12.75">
      <c r="C5765" s="134"/>
    </row>
    <row r="5766" s="131" customFormat="1" ht="12.75">
      <c r="C5766" s="134"/>
    </row>
    <row r="5767" s="131" customFormat="1" ht="12.75">
      <c r="C5767" s="134"/>
    </row>
    <row r="5768" s="131" customFormat="1" ht="12.75">
      <c r="C5768" s="134"/>
    </row>
    <row r="5769" s="131" customFormat="1" ht="12.75">
      <c r="C5769" s="134"/>
    </row>
    <row r="5770" s="131" customFormat="1" ht="12.75">
      <c r="C5770" s="134"/>
    </row>
    <row r="5771" s="131" customFormat="1" ht="12.75">
      <c r="C5771" s="134"/>
    </row>
    <row r="5772" s="131" customFormat="1" ht="12.75">
      <c r="C5772" s="134"/>
    </row>
    <row r="5773" s="131" customFormat="1" ht="12.75">
      <c r="C5773" s="134"/>
    </row>
    <row r="5774" s="131" customFormat="1" ht="12.75">
      <c r="C5774" s="134"/>
    </row>
    <row r="5775" s="131" customFormat="1" ht="12.75">
      <c r="C5775" s="134"/>
    </row>
    <row r="5776" s="131" customFormat="1" ht="12.75">
      <c r="C5776" s="134"/>
    </row>
    <row r="5777" s="131" customFormat="1" ht="12.75">
      <c r="C5777" s="134"/>
    </row>
    <row r="5778" s="131" customFormat="1" ht="12.75">
      <c r="C5778" s="134"/>
    </row>
    <row r="5779" s="131" customFormat="1" ht="12.75">
      <c r="C5779" s="134"/>
    </row>
    <row r="5780" s="131" customFormat="1" ht="12.75">
      <c r="C5780" s="134"/>
    </row>
    <row r="5781" s="131" customFormat="1" ht="12.75">
      <c r="C5781" s="134"/>
    </row>
    <row r="5782" s="131" customFormat="1" ht="12.75">
      <c r="C5782" s="134"/>
    </row>
    <row r="5783" s="131" customFormat="1" ht="12.75">
      <c r="C5783" s="134"/>
    </row>
    <row r="5784" s="131" customFormat="1" ht="12.75">
      <c r="C5784" s="134"/>
    </row>
    <row r="5785" s="131" customFormat="1" ht="12.75">
      <c r="C5785" s="134"/>
    </row>
    <row r="5786" s="131" customFormat="1" ht="12.75">
      <c r="C5786" s="134"/>
    </row>
    <row r="5787" s="131" customFormat="1" ht="12.75">
      <c r="C5787" s="134"/>
    </row>
    <row r="5788" s="131" customFormat="1" ht="12.75">
      <c r="C5788" s="134"/>
    </row>
    <row r="5789" s="131" customFormat="1" ht="12.75">
      <c r="C5789" s="134"/>
    </row>
    <row r="5790" s="131" customFormat="1" ht="12.75">
      <c r="C5790" s="134"/>
    </row>
    <row r="5791" s="131" customFormat="1" ht="12.75">
      <c r="C5791" s="134"/>
    </row>
    <row r="5792" s="131" customFormat="1" ht="12.75">
      <c r="C5792" s="134"/>
    </row>
    <row r="5793" s="131" customFormat="1" ht="12.75">
      <c r="C5793" s="134"/>
    </row>
    <row r="5794" s="131" customFormat="1" ht="12.75">
      <c r="C5794" s="134"/>
    </row>
    <row r="5795" s="131" customFormat="1" ht="12.75">
      <c r="C5795" s="134"/>
    </row>
    <row r="5796" s="131" customFormat="1" ht="12.75">
      <c r="C5796" s="134"/>
    </row>
    <row r="5797" s="131" customFormat="1" ht="12.75">
      <c r="C5797" s="134"/>
    </row>
    <row r="5798" s="131" customFormat="1" ht="12.75">
      <c r="C5798" s="134"/>
    </row>
    <row r="5799" s="131" customFormat="1" ht="12.75">
      <c r="C5799" s="134"/>
    </row>
    <row r="5800" s="131" customFormat="1" ht="12.75">
      <c r="C5800" s="134"/>
    </row>
    <row r="5801" s="131" customFormat="1" ht="12.75">
      <c r="C5801" s="134"/>
    </row>
    <row r="5802" s="131" customFormat="1" ht="12.75">
      <c r="C5802" s="134"/>
    </row>
    <row r="5803" s="131" customFormat="1" ht="12.75">
      <c r="C5803" s="134"/>
    </row>
    <row r="5804" s="131" customFormat="1" ht="12.75">
      <c r="C5804" s="134"/>
    </row>
    <row r="5805" s="131" customFormat="1" ht="12.75">
      <c r="C5805" s="134"/>
    </row>
    <row r="5806" s="131" customFormat="1" ht="12.75">
      <c r="C5806" s="134"/>
    </row>
    <row r="5807" s="131" customFormat="1" ht="12.75">
      <c r="C5807" s="134"/>
    </row>
    <row r="5808" s="131" customFormat="1" ht="12.75">
      <c r="C5808" s="134"/>
    </row>
    <row r="5809" s="131" customFormat="1" ht="12.75">
      <c r="C5809" s="134"/>
    </row>
    <row r="5810" s="131" customFormat="1" ht="12.75">
      <c r="C5810" s="134"/>
    </row>
    <row r="5811" s="131" customFormat="1" ht="12.75">
      <c r="C5811" s="134"/>
    </row>
    <row r="5812" s="131" customFormat="1" ht="12.75">
      <c r="C5812" s="134"/>
    </row>
    <row r="5813" s="131" customFormat="1" ht="12.75">
      <c r="C5813" s="134"/>
    </row>
    <row r="5814" s="131" customFormat="1" ht="12.75">
      <c r="C5814" s="134"/>
    </row>
    <row r="5815" s="131" customFormat="1" ht="12.75">
      <c r="C5815" s="134"/>
    </row>
    <row r="5816" s="131" customFormat="1" ht="12.75">
      <c r="C5816" s="134"/>
    </row>
    <row r="5817" s="131" customFormat="1" ht="12.75">
      <c r="C5817" s="134"/>
    </row>
    <row r="5818" s="131" customFormat="1" ht="12.75">
      <c r="C5818" s="134"/>
    </row>
    <row r="5819" s="131" customFormat="1" ht="12.75">
      <c r="C5819" s="134"/>
    </row>
    <row r="5820" s="131" customFormat="1" ht="12.75">
      <c r="C5820" s="134"/>
    </row>
    <row r="5821" s="131" customFormat="1" ht="12.75">
      <c r="C5821" s="134"/>
    </row>
    <row r="5822" s="131" customFormat="1" ht="12.75">
      <c r="C5822" s="134"/>
    </row>
    <row r="5823" s="131" customFormat="1" ht="12.75">
      <c r="C5823" s="134"/>
    </row>
    <row r="5824" s="131" customFormat="1" ht="12.75">
      <c r="C5824" s="134"/>
    </row>
    <row r="5825" s="131" customFormat="1" ht="12.75">
      <c r="C5825" s="134"/>
    </row>
    <row r="5826" s="131" customFormat="1" ht="12.75">
      <c r="C5826" s="134"/>
    </row>
    <row r="5827" s="131" customFormat="1" ht="12.75">
      <c r="C5827" s="134"/>
    </row>
    <row r="5828" s="131" customFormat="1" ht="12.75">
      <c r="C5828" s="134"/>
    </row>
    <row r="5829" s="131" customFormat="1" ht="12.75">
      <c r="C5829" s="134"/>
    </row>
    <row r="5830" s="131" customFormat="1" ht="12.75">
      <c r="C5830" s="134"/>
    </row>
    <row r="5831" s="131" customFormat="1" ht="12.75">
      <c r="C5831" s="134"/>
    </row>
    <row r="5832" s="131" customFormat="1" ht="12.75">
      <c r="C5832" s="134"/>
    </row>
    <row r="5833" s="131" customFormat="1" ht="12.75">
      <c r="C5833" s="134"/>
    </row>
    <row r="5834" s="131" customFormat="1" ht="12.75">
      <c r="C5834" s="134"/>
    </row>
    <row r="5835" s="131" customFormat="1" ht="12.75">
      <c r="C5835" s="134"/>
    </row>
    <row r="5836" s="131" customFormat="1" ht="12.75">
      <c r="C5836" s="134"/>
    </row>
    <row r="5837" s="131" customFormat="1" ht="12.75">
      <c r="C5837" s="134"/>
    </row>
    <row r="5838" s="131" customFormat="1" ht="12.75">
      <c r="C5838" s="134"/>
    </row>
    <row r="5839" s="131" customFormat="1" ht="12.75">
      <c r="C5839" s="134"/>
    </row>
    <row r="5840" s="131" customFormat="1" ht="12.75">
      <c r="C5840" s="134"/>
    </row>
    <row r="5841" s="131" customFormat="1" ht="12.75">
      <c r="C5841" s="134"/>
    </row>
    <row r="5842" s="131" customFormat="1" ht="12.75">
      <c r="C5842" s="134"/>
    </row>
    <row r="5843" s="131" customFormat="1" ht="12.75">
      <c r="C5843" s="134"/>
    </row>
    <row r="5844" s="131" customFormat="1" ht="12.75">
      <c r="C5844" s="134"/>
    </row>
    <row r="5845" s="131" customFormat="1" ht="12.75">
      <c r="C5845" s="134"/>
    </row>
    <row r="5846" s="131" customFormat="1" ht="12.75">
      <c r="C5846" s="134"/>
    </row>
    <row r="5847" s="131" customFormat="1" ht="12.75">
      <c r="C5847" s="134"/>
    </row>
    <row r="5848" s="131" customFormat="1" ht="12.75">
      <c r="C5848" s="134"/>
    </row>
    <row r="5849" s="131" customFormat="1" ht="12.75">
      <c r="C5849" s="134"/>
    </row>
    <row r="5850" s="131" customFormat="1" ht="12.75">
      <c r="C5850" s="134"/>
    </row>
    <row r="5851" s="131" customFormat="1" ht="12.75">
      <c r="C5851" s="134"/>
    </row>
    <row r="5852" s="131" customFormat="1" ht="12.75">
      <c r="C5852" s="134"/>
    </row>
    <row r="5853" s="131" customFormat="1" ht="12.75">
      <c r="C5853" s="134"/>
    </row>
    <row r="5854" s="131" customFormat="1" ht="12.75">
      <c r="C5854" s="134"/>
    </row>
    <row r="5855" s="131" customFormat="1" ht="12.75">
      <c r="C5855" s="134"/>
    </row>
    <row r="5856" s="131" customFormat="1" ht="12.75">
      <c r="C5856" s="134"/>
    </row>
    <row r="5857" s="131" customFormat="1" ht="12.75">
      <c r="C5857" s="134"/>
    </row>
    <row r="5858" s="131" customFormat="1" ht="12.75">
      <c r="C5858" s="134"/>
    </row>
    <row r="5859" s="131" customFormat="1" ht="12.75">
      <c r="C5859" s="134"/>
    </row>
    <row r="5860" s="131" customFormat="1" ht="12.75">
      <c r="C5860" s="134"/>
    </row>
    <row r="5861" s="131" customFormat="1" ht="12.75">
      <c r="C5861" s="134"/>
    </row>
    <row r="5862" s="131" customFormat="1" ht="12.75">
      <c r="C5862" s="134"/>
    </row>
    <row r="5863" s="131" customFormat="1" ht="12.75">
      <c r="C5863" s="134"/>
    </row>
    <row r="5864" s="131" customFormat="1" ht="12.75">
      <c r="C5864" s="134"/>
    </row>
    <row r="5865" s="131" customFormat="1" ht="12.75">
      <c r="C5865" s="134"/>
    </row>
    <row r="5866" s="131" customFormat="1" ht="12.75">
      <c r="C5866" s="134"/>
    </row>
    <row r="5867" s="131" customFormat="1" ht="12.75">
      <c r="C5867" s="134"/>
    </row>
    <row r="5868" s="131" customFormat="1" ht="12.75">
      <c r="C5868" s="134"/>
    </row>
    <row r="5869" s="131" customFormat="1" ht="12.75">
      <c r="C5869" s="134"/>
    </row>
    <row r="5870" s="131" customFormat="1" ht="12.75">
      <c r="C5870" s="134"/>
    </row>
    <row r="5871" s="131" customFormat="1" ht="12.75">
      <c r="C5871" s="134"/>
    </row>
    <row r="5872" s="131" customFormat="1" ht="12.75">
      <c r="C5872" s="134"/>
    </row>
    <row r="5873" s="131" customFormat="1" ht="12.75">
      <c r="C5873" s="134"/>
    </row>
    <row r="5874" s="131" customFormat="1" ht="12.75">
      <c r="C5874" s="134"/>
    </row>
    <row r="5875" s="131" customFormat="1" ht="12.75">
      <c r="C5875" s="134"/>
    </row>
    <row r="5876" s="131" customFormat="1" ht="12.75">
      <c r="C5876" s="134"/>
    </row>
    <row r="5877" s="131" customFormat="1" ht="12.75">
      <c r="C5877" s="134"/>
    </row>
    <row r="5878" s="131" customFormat="1" ht="12.75">
      <c r="C5878" s="134"/>
    </row>
    <row r="5879" s="131" customFormat="1" ht="12.75">
      <c r="C5879" s="134"/>
    </row>
    <row r="5880" s="131" customFormat="1" ht="12.75">
      <c r="C5880" s="134"/>
    </row>
    <row r="5881" s="131" customFormat="1" ht="12.75">
      <c r="C5881" s="134"/>
    </row>
    <row r="5882" s="131" customFormat="1" ht="12.75">
      <c r="C5882" s="134"/>
    </row>
    <row r="5883" s="131" customFormat="1" ht="12.75">
      <c r="C5883" s="134"/>
    </row>
    <row r="5884" s="131" customFormat="1" ht="12.75">
      <c r="C5884" s="134"/>
    </row>
    <row r="5885" s="131" customFormat="1" ht="12.75">
      <c r="C5885" s="134"/>
    </row>
    <row r="5886" s="131" customFormat="1" ht="12.75">
      <c r="C5886" s="134"/>
    </row>
    <row r="5887" s="131" customFormat="1" ht="12.75">
      <c r="C5887" s="134"/>
    </row>
    <row r="5888" s="131" customFormat="1" ht="12.75">
      <c r="C5888" s="134"/>
    </row>
    <row r="5889" s="131" customFormat="1" ht="12.75">
      <c r="C5889" s="134"/>
    </row>
    <row r="5890" s="131" customFormat="1" ht="12.75">
      <c r="C5890" s="134"/>
    </row>
    <row r="5891" s="131" customFormat="1" ht="12.75">
      <c r="C5891" s="134"/>
    </row>
    <row r="5892" s="131" customFormat="1" ht="12.75">
      <c r="C5892" s="134"/>
    </row>
    <row r="5893" s="131" customFormat="1" ht="12.75">
      <c r="C5893" s="134"/>
    </row>
    <row r="5894" s="131" customFormat="1" ht="12.75">
      <c r="C5894" s="134"/>
    </row>
    <row r="5895" s="131" customFormat="1" ht="12.75">
      <c r="C5895" s="134"/>
    </row>
    <row r="5896" s="131" customFormat="1" ht="12.75">
      <c r="C5896" s="134"/>
    </row>
    <row r="5897" s="131" customFormat="1" ht="12.75">
      <c r="C5897" s="134"/>
    </row>
    <row r="5898" s="131" customFormat="1" ht="12.75">
      <c r="C5898" s="134"/>
    </row>
    <row r="5899" s="131" customFormat="1" ht="12.75">
      <c r="C5899" s="134"/>
    </row>
    <row r="5900" s="131" customFormat="1" ht="12.75">
      <c r="C5900" s="134"/>
    </row>
    <row r="5901" s="131" customFormat="1" ht="12.75">
      <c r="C5901" s="134"/>
    </row>
    <row r="5902" s="131" customFormat="1" ht="12.75">
      <c r="C5902" s="134"/>
    </row>
    <row r="5903" s="131" customFormat="1" ht="12.75">
      <c r="C5903" s="134"/>
    </row>
    <row r="5904" s="131" customFormat="1" ht="12.75">
      <c r="C5904" s="134"/>
    </row>
    <row r="5905" s="131" customFormat="1" ht="12.75">
      <c r="C5905" s="134"/>
    </row>
    <row r="5906" s="131" customFormat="1" ht="12.75">
      <c r="C5906" s="134"/>
    </row>
    <row r="5907" s="131" customFormat="1" ht="12.75">
      <c r="C5907" s="134"/>
    </row>
    <row r="5908" s="131" customFormat="1" ht="12.75">
      <c r="C5908" s="134"/>
    </row>
    <row r="5909" s="131" customFormat="1" ht="12.75">
      <c r="C5909" s="134"/>
    </row>
    <row r="5910" s="131" customFormat="1" ht="12.75">
      <c r="C5910" s="134"/>
    </row>
    <row r="5911" s="131" customFormat="1" ht="12.75">
      <c r="C5911" s="134"/>
    </row>
    <row r="5912" s="131" customFormat="1" ht="12.75">
      <c r="C5912" s="134"/>
    </row>
    <row r="5913" s="131" customFormat="1" ht="12.75">
      <c r="C5913" s="134"/>
    </row>
    <row r="5914" s="131" customFormat="1" ht="12.75">
      <c r="C5914" s="134"/>
    </row>
    <row r="5915" s="131" customFormat="1" ht="12.75">
      <c r="C5915" s="134"/>
    </row>
    <row r="5916" s="131" customFormat="1" ht="12.75">
      <c r="C5916" s="134"/>
    </row>
    <row r="5917" s="131" customFormat="1" ht="12.75">
      <c r="C5917" s="134"/>
    </row>
    <row r="5918" s="131" customFormat="1" ht="12.75">
      <c r="C5918" s="134"/>
    </row>
    <row r="5919" s="131" customFormat="1" ht="12.75">
      <c r="C5919" s="134"/>
    </row>
    <row r="5920" s="131" customFormat="1" ht="12.75">
      <c r="C5920" s="134"/>
    </row>
    <row r="5921" s="131" customFormat="1" ht="12.75">
      <c r="C5921" s="134"/>
    </row>
    <row r="5922" s="131" customFormat="1" ht="12.75">
      <c r="C5922" s="134"/>
    </row>
    <row r="5923" s="131" customFormat="1" ht="12.75">
      <c r="C5923" s="134"/>
    </row>
    <row r="5924" s="131" customFormat="1" ht="12.75">
      <c r="C5924" s="134"/>
    </row>
    <row r="5925" s="131" customFormat="1" ht="12.75">
      <c r="C5925" s="134"/>
    </row>
    <row r="5926" s="131" customFormat="1" ht="12.75">
      <c r="C5926" s="134"/>
    </row>
    <row r="5927" s="131" customFormat="1" ht="12.75">
      <c r="C5927" s="134"/>
    </row>
    <row r="5928" s="131" customFormat="1" ht="12.75">
      <c r="C5928" s="134"/>
    </row>
    <row r="5929" s="131" customFormat="1" ht="12.75">
      <c r="C5929" s="134"/>
    </row>
    <row r="5930" s="131" customFormat="1" ht="12.75">
      <c r="C5930" s="134"/>
    </row>
    <row r="5931" s="131" customFormat="1" ht="12.75">
      <c r="C5931" s="134"/>
    </row>
    <row r="5932" s="131" customFormat="1" ht="12.75">
      <c r="C5932" s="134"/>
    </row>
    <row r="5933" s="131" customFormat="1" ht="12.75">
      <c r="C5933" s="134"/>
    </row>
    <row r="5934" s="131" customFormat="1" ht="12.75">
      <c r="C5934" s="134"/>
    </row>
    <row r="5935" s="131" customFormat="1" ht="12.75">
      <c r="C5935" s="134"/>
    </row>
    <row r="5936" s="131" customFormat="1" ht="12.75">
      <c r="C5936" s="134"/>
    </row>
    <row r="5937" s="131" customFormat="1" ht="12.75">
      <c r="C5937" s="134"/>
    </row>
    <row r="5938" s="131" customFormat="1" ht="12.75">
      <c r="C5938" s="134"/>
    </row>
    <row r="5939" s="131" customFormat="1" ht="12.75">
      <c r="C5939" s="134"/>
    </row>
    <row r="5940" s="131" customFormat="1" ht="12.75">
      <c r="C5940" s="134"/>
    </row>
    <row r="5941" s="131" customFormat="1" ht="12.75">
      <c r="C5941" s="134"/>
    </row>
    <row r="5942" s="131" customFormat="1" ht="12.75">
      <c r="C5942" s="134"/>
    </row>
    <row r="5943" s="131" customFormat="1" ht="12.75">
      <c r="C5943" s="134"/>
    </row>
    <row r="5944" s="131" customFormat="1" ht="12.75">
      <c r="C5944" s="134"/>
    </row>
    <row r="5945" s="131" customFormat="1" ht="12.75">
      <c r="C5945" s="134"/>
    </row>
    <row r="5946" s="131" customFormat="1" ht="12.75">
      <c r="C5946" s="134"/>
    </row>
    <row r="5947" s="131" customFormat="1" ht="12.75">
      <c r="C5947" s="134"/>
    </row>
    <row r="5948" s="131" customFormat="1" ht="12.75">
      <c r="C5948" s="134"/>
    </row>
    <row r="5949" s="131" customFormat="1" ht="12.75">
      <c r="C5949" s="134"/>
    </row>
    <row r="5950" s="131" customFormat="1" ht="12.75">
      <c r="C5950" s="134"/>
    </row>
    <row r="5951" s="131" customFormat="1" ht="12.75">
      <c r="C5951" s="134"/>
    </row>
    <row r="5952" s="131" customFormat="1" ht="12.75">
      <c r="C5952" s="134"/>
    </row>
    <row r="5953" s="131" customFormat="1" ht="12.75">
      <c r="C5953" s="134"/>
    </row>
    <row r="5954" s="131" customFormat="1" ht="12.75">
      <c r="C5954" s="134"/>
    </row>
    <row r="5955" s="131" customFormat="1" ht="12.75">
      <c r="C5955" s="134"/>
    </row>
    <row r="5956" s="131" customFormat="1" ht="12.75">
      <c r="C5956" s="134"/>
    </row>
    <row r="5957" s="131" customFormat="1" ht="12.75">
      <c r="C5957" s="134"/>
    </row>
    <row r="5958" s="131" customFormat="1" ht="12.75">
      <c r="C5958" s="134"/>
    </row>
    <row r="5959" s="131" customFormat="1" ht="12.75">
      <c r="C5959" s="134"/>
    </row>
    <row r="5960" s="131" customFormat="1" ht="12.75">
      <c r="C5960" s="134"/>
    </row>
    <row r="5961" s="131" customFormat="1" ht="12.75">
      <c r="C5961" s="134"/>
    </row>
    <row r="5962" s="131" customFormat="1" ht="12.75">
      <c r="C5962" s="134"/>
    </row>
    <row r="5963" s="131" customFormat="1" ht="12.75">
      <c r="C5963" s="134"/>
    </row>
    <row r="5964" s="131" customFormat="1" ht="12.75">
      <c r="C5964" s="134"/>
    </row>
    <row r="5965" s="131" customFormat="1" ht="12.75">
      <c r="C5965" s="134"/>
    </row>
    <row r="5966" s="131" customFormat="1" ht="12.75">
      <c r="C5966" s="134"/>
    </row>
    <row r="5967" s="131" customFormat="1" ht="12.75">
      <c r="C5967" s="134"/>
    </row>
    <row r="5968" s="131" customFormat="1" ht="12.75">
      <c r="C5968" s="134"/>
    </row>
    <row r="5969" s="131" customFormat="1" ht="12.75">
      <c r="C5969" s="134"/>
    </row>
    <row r="5970" s="131" customFormat="1" ht="12.75">
      <c r="C5970" s="134"/>
    </row>
    <row r="5971" s="131" customFormat="1" ht="12.75">
      <c r="C5971" s="134"/>
    </row>
    <row r="5972" s="131" customFormat="1" ht="12.75">
      <c r="C5972" s="134"/>
    </row>
    <row r="5973" s="131" customFormat="1" ht="12.75">
      <c r="C5973" s="134"/>
    </row>
    <row r="5974" s="131" customFormat="1" ht="12.75">
      <c r="C5974" s="134"/>
    </row>
    <row r="5975" s="131" customFormat="1" ht="12.75">
      <c r="C5975" s="134"/>
    </row>
    <row r="5976" s="131" customFormat="1" ht="12.75">
      <c r="C5976" s="134"/>
    </row>
    <row r="5977" s="131" customFormat="1" ht="12.75">
      <c r="C5977" s="134"/>
    </row>
    <row r="5978" s="131" customFormat="1" ht="12.75">
      <c r="C5978" s="134"/>
    </row>
    <row r="5979" s="131" customFormat="1" ht="12.75">
      <c r="C5979" s="134"/>
    </row>
    <row r="5980" s="131" customFormat="1" ht="12.75">
      <c r="C5980" s="134"/>
    </row>
    <row r="5981" s="131" customFormat="1" ht="12.75">
      <c r="C5981" s="134"/>
    </row>
    <row r="5982" s="131" customFormat="1" ht="12.75">
      <c r="C5982" s="134"/>
    </row>
    <row r="5983" s="131" customFormat="1" ht="12.75">
      <c r="C5983" s="134"/>
    </row>
    <row r="5984" s="131" customFormat="1" ht="12.75">
      <c r="C5984" s="134"/>
    </row>
    <row r="5985" s="131" customFormat="1" ht="12.75">
      <c r="C5985" s="134"/>
    </row>
    <row r="5986" s="131" customFormat="1" ht="12.75">
      <c r="C5986" s="134"/>
    </row>
    <row r="5987" s="131" customFormat="1" ht="12.75">
      <c r="C5987" s="134"/>
    </row>
    <row r="5988" spans="1:11" s="131" customFormat="1" ht="12.75">
      <c r="A5988"/>
      <c r="B5988"/>
      <c r="C5988" s="14"/>
      <c r="D5988"/>
      <c r="E5988"/>
      <c r="F5988"/>
      <c r="G5988"/>
      <c r="H5988"/>
      <c r="I5988"/>
      <c r="J5988"/>
      <c r="K5988"/>
    </row>
    <row r="5989" spans="1:11" s="131" customFormat="1" ht="12.75">
      <c r="A5989"/>
      <c r="B5989"/>
      <c r="C5989" s="14"/>
      <c r="D5989"/>
      <c r="E5989"/>
      <c r="F5989"/>
      <c r="G5989"/>
      <c r="H5989"/>
      <c r="I5989"/>
      <c r="J5989"/>
      <c r="K5989"/>
    </row>
    <row r="5990" spans="1:11" s="131" customFormat="1" ht="12.75">
      <c r="A5990"/>
      <c r="B5990"/>
      <c r="C5990" s="14"/>
      <c r="D5990"/>
      <c r="E5990"/>
      <c r="F5990"/>
      <c r="G5990"/>
      <c r="H5990"/>
      <c r="I5990"/>
      <c r="J5990"/>
      <c r="K5990"/>
    </row>
    <row r="5991" spans="1:11" s="131" customFormat="1" ht="12.75">
      <c r="A5991"/>
      <c r="B5991"/>
      <c r="C5991" s="14"/>
      <c r="D5991"/>
      <c r="E5991"/>
      <c r="F5991"/>
      <c r="G5991"/>
      <c r="H5991"/>
      <c r="I5991"/>
      <c r="J5991"/>
      <c r="K5991"/>
    </row>
    <row r="5992" spans="1:11" s="131" customFormat="1" ht="12.75">
      <c r="A5992"/>
      <c r="B5992"/>
      <c r="C5992" s="14"/>
      <c r="D5992"/>
      <c r="E5992"/>
      <c r="F5992"/>
      <c r="G5992"/>
      <c r="H5992"/>
      <c r="I5992"/>
      <c r="J5992"/>
      <c r="K5992"/>
    </row>
    <row r="5993" spans="1:11" s="131" customFormat="1" ht="12.75">
      <c r="A5993"/>
      <c r="B5993"/>
      <c r="C5993" s="14"/>
      <c r="D5993"/>
      <c r="E5993"/>
      <c r="F5993"/>
      <c r="G5993"/>
      <c r="H5993"/>
      <c r="I5993"/>
      <c r="J5993"/>
      <c r="K5993"/>
    </row>
    <row r="5994" spans="1:11" s="131" customFormat="1" ht="12.75">
      <c r="A5994"/>
      <c r="B5994"/>
      <c r="C5994" s="14"/>
      <c r="D5994"/>
      <c r="E5994"/>
      <c r="F5994"/>
      <c r="G5994"/>
      <c r="H5994"/>
      <c r="I5994"/>
      <c r="J5994"/>
      <c r="K5994"/>
    </row>
    <row r="5995" spans="1:11" s="131" customFormat="1" ht="12.75">
      <c r="A5995"/>
      <c r="B5995"/>
      <c r="C5995" s="14"/>
      <c r="D5995"/>
      <c r="E5995"/>
      <c r="F5995"/>
      <c r="G5995"/>
      <c r="H5995"/>
      <c r="I5995"/>
      <c r="J5995"/>
      <c r="K5995"/>
    </row>
    <row r="5996" spans="1:11" s="131" customFormat="1" ht="12.75">
      <c r="A5996"/>
      <c r="B5996"/>
      <c r="C5996" s="14"/>
      <c r="D5996"/>
      <c r="E5996"/>
      <c r="F5996"/>
      <c r="G5996"/>
      <c r="H5996"/>
      <c r="I5996"/>
      <c r="J5996"/>
      <c r="K5996"/>
    </row>
    <row r="5997" spans="1:11" s="131" customFormat="1" ht="12.75">
      <c r="A5997"/>
      <c r="B5997"/>
      <c r="C5997" s="14"/>
      <c r="D5997"/>
      <c r="E5997"/>
      <c r="F5997"/>
      <c r="G5997"/>
      <c r="H5997"/>
      <c r="I5997"/>
      <c r="J5997"/>
      <c r="K5997"/>
    </row>
    <row r="5998" spans="1:11" s="131" customFormat="1" ht="12.75">
      <c r="A5998"/>
      <c r="B5998"/>
      <c r="C5998" s="14"/>
      <c r="D5998"/>
      <c r="E5998"/>
      <c r="F5998"/>
      <c r="G5998"/>
      <c r="H5998"/>
      <c r="I5998"/>
      <c r="J5998"/>
      <c r="K5998"/>
    </row>
    <row r="5999" spans="1:11" s="131" customFormat="1" ht="12.75">
      <c r="A5999"/>
      <c r="B5999"/>
      <c r="C5999" s="14"/>
      <c r="D5999"/>
      <c r="E5999"/>
      <c r="F5999"/>
      <c r="G5999"/>
      <c r="H5999"/>
      <c r="I5999"/>
      <c r="J5999"/>
      <c r="K5999"/>
    </row>
    <row r="6000" spans="1:11" s="131" customFormat="1" ht="12.75">
      <c r="A6000"/>
      <c r="B6000"/>
      <c r="C6000" s="14"/>
      <c r="D6000"/>
      <c r="E6000"/>
      <c r="F6000"/>
      <c r="G6000"/>
      <c r="H6000"/>
      <c r="I6000"/>
      <c r="J6000"/>
      <c r="K6000"/>
    </row>
    <row r="6001" spans="1:11" s="131" customFormat="1" ht="12.75">
      <c r="A6001"/>
      <c r="B6001"/>
      <c r="C6001" s="14"/>
      <c r="D6001"/>
      <c r="E6001"/>
      <c r="F6001"/>
      <c r="G6001"/>
      <c r="H6001"/>
      <c r="I6001"/>
      <c r="J6001"/>
      <c r="K6001"/>
    </row>
    <row r="6002" spans="1:11" s="131" customFormat="1" ht="12.75">
      <c r="A6002"/>
      <c r="B6002"/>
      <c r="C6002" s="14"/>
      <c r="D6002"/>
      <c r="E6002"/>
      <c r="F6002"/>
      <c r="G6002"/>
      <c r="H6002"/>
      <c r="I6002"/>
      <c r="J6002"/>
      <c r="K6002"/>
    </row>
    <row r="6003" spans="1:11" s="131" customFormat="1" ht="12.75">
      <c r="A6003"/>
      <c r="B6003"/>
      <c r="C6003" s="14"/>
      <c r="D6003"/>
      <c r="E6003"/>
      <c r="F6003"/>
      <c r="G6003"/>
      <c r="H6003"/>
      <c r="I6003"/>
      <c r="J6003"/>
      <c r="K6003"/>
    </row>
  </sheetData>
  <sheetProtection password="DFFE" sheet="1"/>
  <mergeCells count="49">
    <mergeCell ref="A242:C242"/>
    <mergeCell ref="A235:C235"/>
    <mergeCell ref="A232:C232"/>
    <mergeCell ref="A228:C228"/>
    <mergeCell ref="A229:C229"/>
    <mergeCell ref="A230:C230"/>
    <mergeCell ref="A231:C231"/>
    <mergeCell ref="B1:I1"/>
    <mergeCell ref="J1:K1"/>
    <mergeCell ref="B2:I2"/>
    <mergeCell ref="J2:K2"/>
    <mergeCell ref="B3:I3"/>
    <mergeCell ref="J3:K3"/>
    <mergeCell ref="B4:I4"/>
    <mergeCell ref="J4:K4"/>
    <mergeCell ref="A5:K5"/>
    <mergeCell ref="A6:K6"/>
    <mergeCell ref="A7:K7"/>
    <mergeCell ref="A8:K8"/>
    <mergeCell ref="A9:K9"/>
    <mergeCell ref="A10:K10"/>
    <mergeCell ref="A11:K11"/>
    <mergeCell ref="A12:K12"/>
    <mergeCell ref="A377:B377"/>
    <mergeCell ref="A438:K438"/>
    <mergeCell ref="A244:C244"/>
    <mergeCell ref="A239:C239"/>
    <mergeCell ref="A240:C240"/>
    <mergeCell ref="A241:C241"/>
    <mergeCell ref="A439:K445"/>
    <mergeCell ref="A446:K446"/>
    <mergeCell ref="A13:K13"/>
    <mergeCell ref="A14:B17"/>
    <mergeCell ref="C14:K14"/>
    <mergeCell ref="C15:J16"/>
    <mergeCell ref="C17:K17"/>
    <mergeCell ref="A236:C236"/>
    <mergeCell ref="A237:C237"/>
    <mergeCell ref="A238:C238"/>
    <mergeCell ref="B447:D447"/>
    <mergeCell ref="G447:H447"/>
    <mergeCell ref="I447:K447"/>
    <mergeCell ref="A451:K451"/>
    <mergeCell ref="A452:K460"/>
    <mergeCell ref="A448:K448"/>
    <mergeCell ref="B449:D449"/>
    <mergeCell ref="G449:H449"/>
    <mergeCell ref="I449:K449"/>
    <mergeCell ref="A450:K450"/>
  </mergeCells>
  <printOptions/>
  <pageMargins left="0.4" right="0.4" top="1.75" bottom="0.5" header="0.5" footer="0.33"/>
  <pageSetup fitToHeight="0" fitToWidth="1" horizontalDpi="600" verticalDpi="600" orientation="portrait" scale="58" r:id="rId5"/>
  <headerFooter alignWithMargins="0">
    <oddHeader>&amp;L&amp;6&amp;G&amp;C&amp;"Arial,Bold"&amp;16
CHAPTER 17
ESTIMATING FIRE RESISTANCE TIME
OF UNPROTECTED STEEL COLUMNS
QUASI-STEADY-STATE APPROACH&amp;R
&amp;"Arial,Bold"&amp;16
Version 1805.1
(SI Units)</oddHeader>
    <oddFooter>&amp;L&amp;F&amp;C&amp;P of &amp;N&amp;R&amp;D&amp;T</oddFooter>
  </headerFooter>
  <rowBreaks count="3" manualBreakCount="3">
    <brk id="245" max="10" man="1"/>
    <brk id="290" max="10" man="1"/>
    <brk id="461" max="10" man="1"/>
  </rowBreaks>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Sheet2">
    <pageSetUpPr fitToPage="1"/>
  </sheetPr>
  <dimension ref="A3:K217"/>
  <sheetViews>
    <sheetView showGridLines="0" showRowColHeaders="0" zoomScalePageLayoutView="0" workbookViewId="0" topLeftCell="A1">
      <selection activeCell="A1" sqref="A1"/>
    </sheetView>
  </sheetViews>
  <sheetFormatPr defaultColWidth="9.140625" defaultRowHeight="12.75"/>
  <cols>
    <col min="1" max="1" width="7.28125" style="0" customWidth="1"/>
    <col min="2" max="2" width="12.421875" style="0" customWidth="1"/>
    <col min="5" max="5" width="12.8515625" style="0" customWidth="1"/>
  </cols>
  <sheetData>
    <row r="3" spans="1:6" ht="15.75">
      <c r="A3" s="30" t="s">
        <v>254</v>
      </c>
      <c r="B3" s="143"/>
      <c r="C3" s="143"/>
      <c r="D3" s="144"/>
      <c r="E3" s="145"/>
      <c r="F3" s="144"/>
    </row>
    <row r="4" ht="13.5" thickBot="1"/>
    <row r="5" spans="2:11" ht="16.5" thickBot="1">
      <c r="B5" s="372" t="s">
        <v>264</v>
      </c>
      <c r="C5" s="373"/>
      <c r="D5" s="31"/>
      <c r="E5" s="372" t="s">
        <v>265</v>
      </c>
      <c r="F5" s="373"/>
      <c r="H5" s="31"/>
      <c r="I5" s="32"/>
      <c r="J5" s="31"/>
      <c r="K5" s="31"/>
    </row>
    <row r="6" spans="2:6" ht="12.75">
      <c r="B6" s="119" t="s">
        <v>0</v>
      </c>
      <c r="C6" s="117" t="s">
        <v>230</v>
      </c>
      <c r="E6" s="126" t="s">
        <v>0</v>
      </c>
      <c r="F6" s="117" t="s">
        <v>230</v>
      </c>
    </row>
    <row r="7" spans="2:11" ht="12.75">
      <c r="B7" s="120" t="s">
        <v>1</v>
      </c>
      <c r="C7" s="117" t="s">
        <v>231</v>
      </c>
      <c r="E7" s="120" t="s">
        <v>1</v>
      </c>
      <c r="F7" s="117" t="s">
        <v>231</v>
      </c>
      <c r="K7" s="17"/>
    </row>
    <row r="8" spans="2:6" ht="13.5" thickBot="1">
      <c r="B8" s="122"/>
      <c r="C8" s="118"/>
      <c r="E8" s="121"/>
      <c r="F8" s="118"/>
    </row>
    <row r="9" spans="2:11" ht="12.75">
      <c r="B9" s="123" t="s">
        <v>2</v>
      </c>
      <c r="C9" s="127">
        <v>54.19739435</v>
      </c>
      <c r="E9" s="123" t="s">
        <v>2</v>
      </c>
      <c r="F9" s="127">
        <v>61.623</v>
      </c>
      <c r="K9" s="18"/>
    </row>
    <row r="10" spans="2:11" ht="12.75">
      <c r="B10" s="124" t="s">
        <v>3</v>
      </c>
      <c r="C10" s="128">
        <v>57.83913692</v>
      </c>
      <c r="E10" s="124" t="s">
        <v>3</v>
      </c>
      <c r="F10" s="128">
        <v>65.768</v>
      </c>
      <c r="K10" s="19"/>
    </row>
    <row r="11" spans="2:6" ht="12.75">
      <c r="B11" s="124" t="s">
        <v>4</v>
      </c>
      <c r="C11" s="128">
        <v>62.00916062</v>
      </c>
      <c r="E11" s="124" t="s">
        <v>4</v>
      </c>
      <c r="F11" s="128">
        <v>70.526</v>
      </c>
    </row>
    <row r="12" spans="2:6" ht="12.75">
      <c r="B12" s="124" t="s">
        <v>5</v>
      </c>
      <c r="C12" s="128">
        <v>65.5749342</v>
      </c>
      <c r="E12" s="124" t="s">
        <v>5</v>
      </c>
      <c r="F12" s="128">
        <v>74.59</v>
      </c>
    </row>
    <row r="13" spans="2:6" ht="12.75">
      <c r="B13" s="124" t="s">
        <v>6</v>
      </c>
      <c r="C13" s="128">
        <v>69.70717048</v>
      </c>
      <c r="E13" s="124" t="s">
        <v>6</v>
      </c>
      <c r="F13" s="128">
        <v>79.299</v>
      </c>
    </row>
    <row r="14" spans="2:6" ht="12.75">
      <c r="B14" s="124" t="s">
        <v>7</v>
      </c>
      <c r="C14" s="128">
        <v>68.96771399</v>
      </c>
      <c r="E14" s="124" t="s">
        <v>7</v>
      </c>
      <c r="F14" s="128">
        <v>76.727</v>
      </c>
    </row>
    <row r="15" spans="2:6" ht="12.75">
      <c r="B15" s="124" t="s">
        <v>8</v>
      </c>
      <c r="C15" s="128">
        <v>74.45434452</v>
      </c>
      <c r="E15" s="124" t="s">
        <v>8</v>
      </c>
      <c r="F15" s="128">
        <v>82.822</v>
      </c>
    </row>
    <row r="16" spans="2:6" ht="12.75">
      <c r="B16" s="124" t="s">
        <v>9</v>
      </c>
      <c r="C16" s="128">
        <v>78.91276883</v>
      </c>
      <c r="E16" s="124" t="s">
        <v>9</v>
      </c>
      <c r="F16" s="128">
        <v>87.782</v>
      </c>
    </row>
    <row r="17" spans="2:6" ht="12.75">
      <c r="B17" s="124" t="s">
        <v>10</v>
      </c>
      <c r="C17" s="128">
        <v>84.30708661</v>
      </c>
      <c r="E17" s="124" t="s">
        <v>10</v>
      </c>
      <c r="F17" s="128">
        <v>93.78</v>
      </c>
    </row>
    <row r="18" spans="2:6" ht="12.75">
      <c r="B18" s="124" t="s">
        <v>11</v>
      </c>
      <c r="C18" s="128">
        <v>89.39520858</v>
      </c>
      <c r="E18" s="124" t="s">
        <v>11</v>
      </c>
      <c r="F18" s="128">
        <v>99.447</v>
      </c>
    </row>
    <row r="19" spans="2:6" ht="12.75">
      <c r="B19" s="124" t="s">
        <v>12</v>
      </c>
      <c r="C19" s="128">
        <v>94.75095308</v>
      </c>
      <c r="E19" s="124" t="s">
        <v>12</v>
      </c>
      <c r="F19" s="128">
        <v>105.417</v>
      </c>
    </row>
    <row r="20" spans="2:6" ht="12.75">
      <c r="B20" s="124" t="s">
        <v>13</v>
      </c>
      <c r="C20" s="128">
        <v>104.8711795</v>
      </c>
      <c r="E20" s="124" t="s">
        <v>13</v>
      </c>
      <c r="F20" s="128">
        <v>116.722</v>
      </c>
    </row>
    <row r="21" spans="2:6" ht="12.75">
      <c r="B21" s="124" t="s">
        <v>14</v>
      </c>
      <c r="C21" s="128">
        <v>63.45856979</v>
      </c>
      <c r="E21" s="124" t="s">
        <v>14</v>
      </c>
      <c r="F21" s="128">
        <v>72.265</v>
      </c>
    </row>
    <row r="22" spans="2:6" ht="12.75">
      <c r="B22" s="124" t="s">
        <v>15</v>
      </c>
      <c r="C22" s="128">
        <v>68.88249546</v>
      </c>
      <c r="E22" s="124" t="s">
        <v>15</v>
      </c>
      <c r="F22" s="128">
        <v>78.455</v>
      </c>
    </row>
    <row r="23" spans="2:6" ht="12.75">
      <c r="B23" s="124" t="s">
        <v>16</v>
      </c>
      <c r="C23" s="128">
        <v>75.38603994</v>
      </c>
      <c r="E23" s="124" t="s">
        <v>16</v>
      </c>
      <c r="F23" s="128">
        <v>85.875</v>
      </c>
    </row>
    <row r="24" spans="2:6" ht="12.75">
      <c r="B24" s="124" t="s">
        <v>17</v>
      </c>
      <c r="C24" s="128">
        <v>88.43294756</v>
      </c>
      <c r="E24" s="124" t="s">
        <v>17</v>
      </c>
      <c r="F24" s="128">
        <v>98.619</v>
      </c>
    </row>
    <row r="25" spans="2:6" ht="12.75">
      <c r="B25" s="124" t="s">
        <v>18</v>
      </c>
      <c r="C25" s="128">
        <v>94.63488038</v>
      </c>
      <c r="E25" s="124" t="s">
        <v>18</v>
      </c>
      <c r="F25" s="128">
        <v>105.552</v>
      </c>
    </row>
    <row r="26" spans="2:6" ht="12.75">
      <c r="B26" s="124" t="s">
        <v>19</v>
      </c>
      <c r="C26" s="128">
        <v>102.3313665</v>
      </c>
      <c r="E26" s="124" t="s">
        <v>19</v>
      </c>
      <c r="F26" s="128">
        <v>114.163</v>
      </c>
    </row>
    <row r="27" spans="2:6" ht="12.75">
      <c r="B27" s="124" t="s">
        <v>20</v>
      </c>
      <c r="C27" s="128">
        <v>112.3919308</v>
      </c>
      <c r="E27" s="124" t="s">
        <v>20</v>
      </c>
      <c r="F27" s="128">
        <v>125.417</v>
      </c>
    </row>
    <row r="28" spans="2:6" ht="12.75">
      <c r="B28" s="124" t="s">
        <v>21</v>
      </c>
      <c r="C28" s="128">
        <v>67.08470917</v>
      </c>
      <c r="E28" s="124" t="s">
        <v>21</v>
      </c>
      <c r="F28" s="128">
        <v>76.676</v>
      </c>
    </row>
    <row r="29" spans="2:6" ht="12.75">
      <c r="B29" s="124" t="s">
        <v>22</v>
      </c>
      <c r="C29" s="128">
        <v>73.72942019</v>
      </c>
      <c r="E29" s="124" t="s">
        <v>22</v>
      </c>
      <c r="F29" s="128">
        <v>84.284</v>
      </c>
    </row>
    <row r="30" spans="2:6" ht="12.75">
      <c r="B30" s="124" t="s">
        <v>23</v>
      </c>
      <c r="C30" s="128">
        <v>81.00703701</v>
      </c>
      <c r="E30" s="124" t="s">
        <v>23</v>
      </c>
      <c r="F30" s="128">
        <v>92.62</v>
      </c>
    </row>
    <row r="31" spans="2:6" ht="12.75">
      <c r="B31" s="124" t="s">
        <v>24</v>
      </c>
      <c r="C31" s="128">
        <v>92.12497217</v>
      </c>
      <c r="E31" s="124" t="s">
        <v>24</v>
      </c>
      <c r="F31" s="128">
        <v>102.797</v>
      </c>
    </row>
    <row r="32" spans="2:6" ht="12.75">
      <c r="B32" s="124" t="s">
        <v>25</v>
      </c>
      <c r="C32" s="128">
        <v>97.84812857</v>
      </c>
      <c r="E32" s="124" t="s">
        <v>25</v>
      </c>
      <c r="F32" s="128">
        <v>109.19</v>
      </c>
    </row>
    <row r="33" spans="2:6" ht="12.75">
      <c r="B33" s="124" t="s">
        <v>26</v>
      </c>
      <c r="C33" s="128">
        <v>104.0371598</v>
      </c>
      <c r="E33" s="124" t="s">
        <v>26</v>
      </c>
      <c r="F33" s="128">
        <v>116.119</v>
      </c>
    </row>
    <row r="34" spans="2:6" ht="12.75">
      <c r="B34" s="124" t="s">
        <v>27</v>
      </c>
      <c r="C34" s="128">
        <v>111.770039</v>
      </c>
      <c r="E34" s="124" t="s">
        <v>27</v>
      </c>
      <c r="F34" s="128">
        <v>124.78</v>
      </c>
    </row>
    <row r="35" spans="2:6" ht="12.75">
      <c r="B35" s="124" t="s">
        <v>28</v>
      </c>
      <c r="C35" s="128">
        <v>121.2354899</v>
      </c>
      <c r="E35" s="124" t="s">
        <v>28</v>
      </c>
      <c r="F35" s="128">
        <v>135.374</v>
      </c>
    </row>
    <row r="36" spans="2:6" ht="12.75">
      <c r="B36" s="124" t="s">
        <v>29</v>
      </c>
      <c r="C36" s="128">
        <v>72.58623026</v>
      </c>
      <c r="E36" s="124" t="s">
        <v>29</v>
      </c>
      <c r="F36" s="128">
        <v>83.189</v>
      </c>
    </row>
    <row r="37" spans="2:6" ht="12.75">
      <c r="B37" s="124" t="s">
        <v>30</v>
      </c>
      <c r="C37" s="128">
        <v>79.67042094</v>
      </c>
      <c r="E37" s="124" t="s">
        <v>30</v>
      </c>
      <c r="F37" s="128">
        <v>91.315</v>
      </c>
    </row>
    <row r="38" spans="2:6" ht="12.75">
      <c r="B38" s="124" t="s">
        <v>31</v>
      </c>
      <c r="C38" s="128">
        <v>87.59154232</v>
      </c>
      <c r="E38" s="124" t="s">
        <v>31</v>
      </c>
      <c r="F38" s="128">
        <v>100.407</v>
      </c>
    </row>
    <row r="39" spans="2:6" ht="12.75">
      <c r="B39" s="124" t="s">
        <v>32</v>
      </c>
      <c r="C39" s="128">
        <v>98.30767423</v>
      </c>
      <c r="E39" s="124" t="s">
        <v>32</v>
      </c>
      <c r="F39" s="128">
        <v>110.142</v>
      </c>
    </row>
    <row r="40" spans="2:6" ht="12.75">
      <c r="B40" s="124" t="s">
        <v>33</v>
      </c>
      <c r="C40" s="128">
        <v>109.17979</v>
      </c>
      <c r="E40" s="124" t="s">
        <v>33</v>
      </c>
      <c r="F40" s="128">
        <v>122.323</v>
      </c>
    </row>
    <row r="41" spans="2:6" ht="12.75">
      <c r="B41" s="124" t="s">
        <v>34</v>
      </c>
      <c r="C41" s="128">
        <v>117.7264846</v>
      </c>
      <c r="E41" s="124" t="s">
        <v>34</v>
      </c>
      <c r="F41" s="128">
        <v>131.925</v>
      </c>
    </row>
    <row r="42" spans="2:6" ht="12.75">
      <c r="B42" s="124" t="s">
        <v>35</v>
      </c>
      <c r="C42" s="128">
        <v>130.7785116</v>
      </c>
      <c r="E42" s="124" t="s">
        <v>35</v>
      </c>
      <c r="F42" s="128">
        <v>146.59</v>
      </c>
    </row>
    <row r="43" spans="2:6" ht="12.75">
      <c r="B43" s="124" t="s">
        <v>36</v>
      </c>
      <c r="C43" s="128">
        <v>72.18260453</v>
      </c>
      <c r="E43" s="124" t="s">
        <v>36</v>
      </c>
      <c r="F43" s="128">
        <v>82.875</v>
      </c>
    </row>
    <row r="44" spans="2:6" ht="12.75">
      <c r="B44" s="124" t="s">
        <v>37</v>
      </c>
      <c r="C44" s="128">
        <v>79.54587072</v>
      </c>
      <c r="E44" s="124" t="s">
        <v>37</v>
      </c>
      <c r="F44" s="128">
        <v>91.357</v>
      </c>
    </row>
    <row r="45" spans="2:6" ht="12.75">
      <c r="B45" s="124" t="s">
        <v>38</v>
      </c>
      <c r="C45" s="128">
        <v>88.26567134</v>
      </c>
      <c r="E45" s="124" t="s">
        <v>38</v>
      </c>
      <c r="F45" s="128">
        <v>101.411</v>
      </c>
    </row>
    <row r="46" spans="2:6" ht="12.75">
      <c r="B46" s="124" t="s">
        <v>39</v>
      </c>
      <c r="C46" s="128">
        <v>98.21919062</v>
      </c>
      <c r="E46" s="124" t="s">
        <v>39</v>
      </c>
      <c r="F46" s="128">
        <v>112.869</v>
      </c>
    </row>
    <row r="47" spans="2:6" ht="12.75">
      <c r="B47" s="124" t="s">
        <v>40</v>
      </c>
      <c r="C47" s="128">
        <v>109.8373733</v>
      </c>
      <c r="E47" s="124" t="s">
        <v>40</v>
      </c>
      <c r="F47" s="128">
        <v>126.242</v>
      </c>
    </row>
    <row r="48" spans="2:6" ht="12.75">
      <c r="B48" s="124" t="s">
        <v>41</v>
      </c>
      <c r="C48" s="128">
        <v>106.2921061</v>
      </c>
      <c r="E48" s="124" t="s">
        <v>41</v>
      </c>
      <c r="F48" s="128">
        <v>119.176</v>
      </c>
    </row>
    <row r="49" spans="2:6" ht="12.75">
      <c r="B49" s="124" t="s">
        <v>42</v>
      </c>
      <c r="C49" s="128">
        <v>118.4609009</v>
      </c>
      <c r="E49" s="124" t="s">
        <v>42</v>
      </c>
      <c r="F49" s="128">
        <v>132.838</v>
      </c>
    </row>
    <row r="50" spans="2:6" ht="12.75">
      <c r="B50" s="124" t="s">
        <v>43</v>
      </c>
      <c r="C50" s="128">
        <v>129.9388358</v>
      </c>
      <c r="E50" s="124" t="s">
        <v>43</v>
      </c>
      <c r="F50" s="128">
        <v>145.74</v>
      </c>
    </row>
    <row r="51" spans="2:6" ht="12.75">
      <c r="B51" s="124" t="s">
        <v>44</v>
      </c>
      <c r="C51" s="128">
        <v>144.0141811</v>
      </c>
      <c r="E51" s="124" t="s">
        <v>44</v>
      </c>
      <c r="F51" s="128">
        <v>161.574</v>
      </c>
    </row>
    <row r="52" spans="2:6" ht="12.75">
      <c r="B52" s="124" t="s">
        <v>45</v>
      </c>
      <c r="C52" s="128">
        <v>146.5345678</v>
      </c>
      <c r="E52" s="124" t="s">
        <v>45</v>
      </c>
      <c r="F52" s="128">
        <v>161.763</v>
      </c>
    </row>
    <row r="53" spans="2:6" ht="12.75">
      <c r="B53" s="124" t="s">
        <v>46</v>
      </c>
      <c r="C53" s="128">
        <v>163.7139108</v>
      </c>
      <c r="E53" s="124" t="s">
        <v>46</v>
      </c>
      <c r="F53" s="128">
        <v>180.738</v>
      </c>
    </row>
    <row r="54" spans="2:6" ht="12.75">
      <c r="B54" s="124" t="s">
        <v>47</v>
      </c>
      <c r="C54" s="128">
        <v>73.09893555</v>
      </c>
      <c r="E54" s="124" t="s">
        <v>47</v>
      </c>
      <c r="F54" s="128">
        <v>84.5</v>
      </c>
    </row>
    <row r="55" spans="2:6" ht="12.75">
      <c r="B55" s="124" t="s">
        <v>48</v>
      </c>
      <c r="C55" s="128">
        <v>80.8507184</v>
      </c>
      <c r="E55" s="124" t="s">
        <v>48</v>
      </c>
      <c r="F55" s="128">
        <v>93.473</v>
      </c>
    </row>
    <row r="56" spans="2:6" ht="12.75">
      <c r="B56" s="124" t="s">
        <v>49</v>
      </c>
      <c r="C56" s="128">
        <v>86.99800408</v>
      </c>
      <c r="E56" s="124" t="s">
        <v>49</v>
      </c>
      <c r="F56" s="128">
        <v>100.586</v>
      </c>
    </row>
    <row r="57" spans="2:6" ht="12.75">
      <c r="B57" s="124" t="s">
        <v>50</v>
      </c>
      <c r="C57" s="128">
        <v>95.04201883</v>
      </c>
      <c r="E57" s="124" t="s">
        <v>50</v>
      </c>
      <c r="F57" s="128">
        <v>109.899</v>
      </c>
    </row>
    <row r="58" spans="2:6" ht="12.75">
      <c r="B58" s="124" t="s">
        <v>51</v>
      </c>
      <c r="C58" s="128">
        <v>103.8286741</v>
      </c>
      <c r="E58" s="124" t="s">
        <v>51</v>
      </c>
      <c r="F58" s="128">
        <v>120.066</v>
      </c>
    </row>
    <row r="59" spans="2:6" ht="12.75">
      <c r="B59" s="124" t="s">
        <v>52</v>
      </c>
      <c r="C59" s="128">
        <v>97.11286089</v>
      </c>
      <c r="E59" s="124" t="s">
        <v>52</v>
      </c>
      <c r="F59" s="128">
        <v>109.256</v>
      </c>
    </row>
    <row r="60" spans="2:6" ht="12.75">
      <c r="B60" s="124" t="s">
        <v>53</v>
      </c>
      <c r="C60" s="128">
        <v>108.3811283</v>
      </c>
      <c r="E60" s="124" t="s">
        <v>53</v>
      </c>
      <c r="F60" s="128">
        <v>121.918</v>
      </c>
    </row>
    <row r="61" spans="2:6" ht="12.75">
      <c r="B61" s="124" t="s">
        <v>54</v>
      </c>
      <c r="C61" s="128">
        <v>121.6901666</v>
      </c>
      <c r="E61" s="124" t="s">
        <v>54</v>
      </c>
      <c r="F61" s="128">
        <v>136.88</v>
      </c>
    </row>
    <row r="62" spans="2:6" ht="12.75">
      <c r="B62" s="124" t="s">
        <v>55</v>
      </c>
      <c r="C62" s="128">
        <v>130.3346457</v>
      </c>
      <c r="E62" s="124" t="s">
        <v>55</v>
      </c>
      <c r="F62" s="128">
        <v>146.614</v>
      </c>
    </row>
    <row r="63" spans="2:6" ht="12.75">
      <c r="B63" s="124" t="s">
        <v>56</v>
      </c>
      <c r="C63" s="128">
        <v>141.7753109</v>
      </c>
      <c r="E63" s="124" t="s">
        <v>56</v>
      </c>
      <c r="F63" s="128">
        <v>159.503</v>
      </c>
    </row>
    <row r="64" spans="2:6" ht="12.75">
      <c r="B64" s="124" t="s">
        <v>57</v>
      </c>
      <c r="C64" s="128">
        <v>143.7125749</v>
      </c>
      <c r="E64" s="124" t="s">
        <v>57</v>
      </c>
      <c r="F64" s="128">
        <v>159.154</v>
      </c>
    </row>
    <row r="65" spans="2:6" ht="12.75">
      <c r="B65" s="124" t="s">
        <v>58</v>
      </c>
      <c r="C65" s="128">
        <v>162.0065349</v>
      </c>
      <c r="E65" s="124" t="s">
        <v>58</v>
      </c>
      <c r="F65" s="128">
        <v>179.495</v>
      </c>
    </row>
    <row r="66" spans="2:6" ht="12.75">
      <c r="B66" s="124" t="s">
        <v>59</v>
      </c>
      <c r="C66" s="128">
        <v>182.0714718</v>
      </c>
      <c r="E66" s="124" t="s">
        <v>59</v>
      </c>
      <c r="F66" s="128">
        <v>201.757</v>
      </c>
    </row>
    <row r="67" spans="2:6" ht="12.75">
      <c r="B67" s="124" t="s">
        <v>60</v>
      </c>
      <c r="C67" s="128">
        <v>78.99252978</v>
      </c>
      <c r="E67" s="124" t="s">
        <v>60</v>
      </c>
      <c r="F67" s="128">
        <v>91.628</v>
      </c>
    </row>
    <row r="68" spans="2:6" ht="12.75">
      <c r="B68" s="124" t="s">
        <v>61</v>
      </c>
      <c r="C68" s="128">
        <v>88.46241487</v>
      </c>
      <c r="E68" s="124" t="s">
        <v>61</v>
      </c>
      <c r="F68" s="128">
        <v>102.641</v>
      </c>
    </row>
    <row r="69" spans="2:6" ht="12.75">
      <c r="B69" s="124" t="s">
        <v>62</v>
      </c>
      <c r="C69" s="128">
        <v>96.06989916</v>
      </c>
      <c r="E69" s="124" t="s">
        <v>62</v>
      </c>
      <c r="F69" s="128">
        <v>111.466</v>
      </c>
    </row>
    <row r="70" spans="2:6" ht="12.75">
      <c r="B70" s="124" t="s">
        <v>63</v>
      </c>
      <c r="C70" s="128">
        <v>107.5129937</v>
      </c>
      <c r="E70" s="124" t="s">
        <v>63</v>
      </c>
      <c r="F70" s="128">
        <v>124.77</v>
      </c>
    </row>
    <row r="71" spans="2:6" ht="12.75">
      <c r="B71" s="124" t="s">
        <v>64</v>
      </c>
      <c r="C71" s="128">
        <v>121.2439533</v>
      </c>
      <c r="E71" s="124" t="s">
        <v>64</v>
      </c>
      <c r="F71" s="128">
        <v>140.726</v>
      </c>
    </row>
    <row r="72" spans="2:6" ht="12.75">
      <c r="B72" s="124" t="s">
        <v>65</v>
      </c>
      <c r="C72" s="128">
        <v>111.4002877</v>
      </c>
      <c r="E72" s="124" t="s">
        <v>65</v>
      </c>
      <c r="F72" s="128">
        <v>125.852</v>
      </c>
    </row>
    <row r="73" spans="2:6" ht="12.75">
      <c r="B73" s="124" t="s">
        <v>66</v>
      </c>
      <c r="C73" s="128">
        <v>120.7280373</v>
      </c>
      <c r="E73" s="124" t="s">
        <v>66</v>
      </c>
      <c r="F73" s="128">
        <v>136.373</v>
      </c>
    </row>
    <row r="74" spans="2:6" ht="12.75">
      <c r="B74" s="124" t="s">
        <v>67</v>
      </c>
      <c r="C74" s="128">
        <v>130.4133858</v>
      </c>
      <c r="E74" s="124" t="s">
        <v>67</v>
      </c>
      <c r="F74" s="128">
        <v>147.302</v>
      </c>
    </row>
    <row r="75" spans="2:6" ht="12.75">
      <c r="B75" s="124" t="s">
        <v>68</v>
      </c>
      <c r="C75" s="128">
        <v>141.0275105</v>
      </c>
      <c r="E75" s="124" t="s">
        <v>68</v>
      </c>
      <c r="F75" s="128">
        <v>159.327</v>
      </c>
    </row>
    <row r="76" spans="2:6" ht="12.75">
      <c r="B76" s="124" t="s">
        <v>69</v>
      </c>
      <c r="C76" s="128">
        <v>154.6815577</v>
      </c>
      <c r="E76" s="124" t="s">
        <v>69</v>
      </c>
      <c r="F76" s="128">
        <v>174.755</v>
      </c>
    </row>
    <row r="77" spans="2:6" ht="12.75">
      <c r="B77" s="124" t="s">
        <v>70</v>
      </c>
      <c r="C77" s="128">
        <v>156.2554681</v>
      </c>
      <c r="E77" s="124" t="s">
        <v>70</v>
      </c>
      <c r="F77" s="128">
        <v>173.928</v>
      </c>
    </row>
    <row r="78" spans="2:6" ht="12.75">
      <c r="B78" s="124" t="s">
        <v>71</v>
      </c>
      <c r="C78" s="128">
        <v>177.5490458</v>
      </c>
      <c r="E78" s="124" t="s">
        <v>71</v>
      </c>
      <c r="F78" s="128">
        <v>197.618</v>
      </c>
    </row>
    <row r="79" spans="2:6" ht="12.75">
      <c r="B79" s="124" t="s">
        <v>72</v>
      </c>
      <c r="C79" s="128">
        <v>201.8194328</v>
      </c>
      <c r="E79" s="124" t="s">
        <v>72</v>
      </c>
      <c r="F79" s="128">
        <v>224.753</v>
      </c>
    </row>
    <row r="80" spans="2:6" ht="12.75">
      <c r="B80" s="124" t="s">
        <v>73</v>
      </c>
      <c r="C80" s="128">
        <v>85.76383309</v>
      </c>
      <c r="E80" s="124" t="s">
        <v>73</v>
      </c>
      <c r="F80" s="128">
        <v>99.724</v>
      </c>
    </row>
    <row r="81" spans="2:6" ht="12.75">
      <c r="B81" s="124" t="s">
        <v>74</v>
      </c>
      <c r="C81" s="128">
        <v>95.48746769</v>
      </c>
      <c r="E81" s="124" t="s">
        <v>74</v>
      </c>
      <c r="F81" s="128">
        <v>111.063</v>
      </c>
    </row>
    <row r="82" spans="2:6" ht="12.75">
      <c r="B82" s="124" t="s">
        <v>75</v>
      </c>
      <c r="C82" s="128">
        <v>109.7745802</v>
      </c>
      <c r="E82" s="124" t="s">
        <v>75</v>
      </c>
      <c r="F82" s="128">
        <v>127.709</v>
      </c>
    </row>
    <row r="83" spans="2:6" ht="12.75">
      <c r="B83" s="124" t="s">
        <v>76</v>
      </c>
      <c r="C83" s="128">
        <v>125.0549582</v>
      </c>
      <c r="E83" s="124" t="s">
        <v>76</v>
      </c>
      <c r="F83" s="128">
        <v>145.509</v>
      </c>
    </row>
    <row r="84" spans="2:6" ht="12.75">
      <c r="B84" s="124" t="s">
        <v>77</v>
      </c>
      <c r="C84" s="128">
        <v>125.0468691</v>
      </c>
      <c r="E84" s="124" t="s">
        <v>77</v>
      </c>
      <c r="F84" s="128">
        <v>141.732</v>
      </c>
    </row>
    <row r="85" spans="2:6" ht="12.75">
      <c r="B85" s="124" t="s">
        <v>78</v>
      </c>
      <c r="C85" s="128">
        <v>141.8661953</v>
      </c>
      <c r="E85" s="124" t="s">
        <v>78</v>
      </c>
      <c r="F85" s="128">
        <v>160.801</v>
      </c>
    </row>
    <row r="86" spans="2:6" ht="12.75">
      <c r="B86" s="124" t="s">
        <v>79</v>
      </c>
      <c r="C86" s="128">
        <v>155.9262329</v>
      </c>
      <c r="E86" s="124" t="s">
        <v>79</v>
      </c>
      <c r="F86" s="128">
        <v>176.751</v>
      </c>
    </row>
    <row r="87" spans="2:6" ht="12.75">
      <c r="B87" s="124" t="s">
        <v>80</v>
      </c>
      <c r="C87" s="128">
        <v>174.8131589</v>
      </c>
      <c r="E87" s="124" t="s">
        <v>80</v>
      </c>
      <c r="F87" s="128">
        <v>198.152</v>
      </c>
    </row>
    <row r="88" spans="2:6" ht="12.75">
      <c r="B88" s="124" t="s">
        <v>81</v>
      </c>
      <c r="C88" s="128">
        <v>193.4519388</v>
      </c>
      <c r="E88" s="124" t="s">
        <v>81</v>
      </c>
      <c r="F88" s="128">
        <v>219.395</v>
      </c>
    </row>
    <row r="89" spans="2:6" ht="12.75">
      <c r="B89" s="124" t="s">
        <v>82</v>
      </c>
      <c r="C89" s="128">
        <v>206.2828084</v>
      </c>
      <c r="E89" s="124" t="s">
        <v>82</v>
      </c>
      <c r="F89" s="128">
        <v>230.134</v>
      </c>
    </row>
    <row r="90" spans="2:6" ht="12.75">
      <c r="B90" s="124" t="s">
        <v>83</v>
      </c>
      <c r="C90" s="128">
        <v>242.8846785</v>
      </c>
      <c r="E90" s="124" t="s">
        <v>83</v>
      </c>
      <c r="F90" s="128">
        <v>271.079</v>
      </c>
    </row>
    <row r="91" spans="2:6" ht="12.75">
      <c r="B91" s="124" t="s">
        <v>84</v>
      </c>
      <c r="C91" s="128">
        <v>16.91448453</v>
      </c>
      <c r="E91" s="124" t="s">
        <v>84</v>
      </c>
      <c r="F91" s="128">
        <v>20.19</v>
      </c>
    </row>
    <row r="92" spans="2:6" ht="12.75">
      <c r="B92" s="124" t="s">
        <v>85</v>
      </c>
      <c r="C92" s="128">
        <v>18.192592</v>
      </c>
      <c r="E92" s="124" t="s">
        <v>85</v>
      </c>
      <c r="F92" s="128">
        <v>21.738</v>
      </c>
    </row>
    <row r="93" spans="2:6" ht="12.75">
      <c r="B93" s="124" t="s">
        <v>86</v>
      </c>
      <c r="C93" s="128">
        <v>19.66181545</v>
      </c>
      <c r="E93" s="124" t="s">
        <v>86</v>
      </c>
      <c r="F93" s="128">
        <v>23.514</v>
      </c>
    </row>
    <row r="94" spans="2:6" ht="12.75">
      <c r="B94" s="124" t="s">
        <v>87</v>
      </c>
      <c r="C94" s="128">
        <v>21.22095849</v>
      </c>
      <c r="E94" s="124" t="s">
        <v>87</v>
      </c>
      <c r="F94" s="128">
        <v>25.401</v>
      </c>
    </row>
    <row r="95" spans="2:6" ht="12.75">
      <c r="B95" s="124" t="s">
        <v>88</v>
      </c>
      <c r="C95" s="128">
        <v>22.99266163</v>
      </c>
      <c r="E95" s="124" t="s">
        <v>88</v>
      </c>
      <c r="F95" s="128">
        <v>27.548</v>
      </c>
    </row>
    <row r="96" spans="2:6" ht="12.75">
      <c r="B96" s="124" t="s">
        <v>89</v>
      </c>
      <c r="C96" s="128">
        <v>24.83106123</v>
      </c>
      <c r="E96" s="124" t="s">
        <v>89</v>
      </c>
      <c r="F96" s="128">
        <v>29.777</v>
      </c>
    </row>
    <row r="97" spans="2:6" ht="12.75">
      <c r="B97" s="124" t="s">
        <v>90</v>
      </c>
      <c r="C97" s="128">
        <v>26.35433071</v>
      </c>
      <c r="E97" s="124" t="s">
        <v>90</v>
      </c>
      <c r="F97" s="128">
        <v>31.613</v>
      </c>
    </row>
    <row r="98" spans="2:6" ht="12.75">
      <c r="B98" s="124" t="s">
        <v>91</v>
      </c>
      <c r="C98" s="128">
        <v>27.86526684</v>
      </c>
      <c r="E98" s="124" t="s">
        <v>91</v>
      </c>
      <c r="F98" s="128">
        <v>33.448</v>
      </c>
    </row>
    <row r="99" spans="2:6" ht="12.75">
      <c r="B99" s="124" t="s">
        <v>92</v>
      </c>
      <c r="C99" s="128">
        <v>29.6016037</v>
      </c>
      <c r="E99" s="124" t="s">
        <v>92</v>
      </c>
      <c r="F99" s="128">
        <v>35.552</v>
      </c>
    </row>
    <row r="100" spans="2:6" ht="12.75">
      <c r="B100" s="124" t="s">
        <v>93</v>
      </c>
      <c r="C100" s="128">
        <v>31.53504327</v>
      </c>
      <c r="E100" s="124" t="s">
        <v>93</v>
      </c>
      <c r="F100" s="128">
        <v>37.912</v>
      </c>
    </row>
    <row r="101" spans="2:6" ht="12.75">
      <c r="B101" s="124" t="s">
        <v>94</v>
      </c>
      <c r="C101" s="128">
        <v>34.50696945</v>
      </c>
      <c r="E101" s="124" t="s">
        <v>94</v>
      </c>
      <c r="F101" s="128">
        <v>41.498</v>
      </c>
    </row>
    <row r="102" spans="2:6" ht="12.75">
      <c r="B102" s="124" t="s">
        <v>95</v>
      </c>
      <c r="C102" s="128">
        <v>37.44647465</v>
      </c>
      <c r="E102" s="124" t="s">
        <v>95</v>
      </c>
      <c r="F102" s="128">
        <v>45.061</v>
      </c>
    </row>
    <row r="103" spans="2:6" ht="12.75">
      <c r="B103" s="124" t="s">
        <v>96</v>
      </c>
      <c r="C103" s="128">
        <v>40.82562596</v>
      </c>
      <c r="E103" s="124" t="s">
        <v>96</v>
      </c>
      <c r="F103" s="128">
        <v>49.155</v>
      </c>
    </row>
    <row r="104" spans="2:6" ht="12.75">
      <c r="B104" s="124" t="s">
        <v>97</v>
      </c>
      <c r="C104" s="128">
        <v>44.60601184</v>
      </c>
      <c r="E104" s="124" t="s">
        <v>97</v>
      </c>
      <c r="F104" s="128">
        <v>53.739</v>
      </c>
    </row>
    <row r="105" spans="2:6" ht="12.75">
      <c r="B105" s="124" t="s">
        <v>98</v>
      </c>
      <c r="C105" s="128">
        <v>48.81889764</v>
      </c>
      <c r="E105" s="124" t="s">
        <v>98</v>
      </c>
      <c r="F105" s="128">
        <v>58.852</v>
      </c>
    </row>
    <row r="106" spans="2:6" ht="12.75">
      <c r="B106" s="124" t="s">
        <v>99</v>
      </c>
      <c r="C106" s="128">
        <v>52.89314628</v>
      </c>
      <c r="E106" s="124" t="s">
        <v>99</v>
      </c>
      <c r="F106" s="128">
        <v>63.782</v>
      </c>
    </row>
    <row r="107" spans="2:6" ht="12.75">
      <c r="B107" s="124" t="s">
        <v>100</v>
      </c>
      <c r="C107" s="128">
        <v>57.55783905</v>
      </c>
      <c r="E107" s="124" t="s">
        <v>100</v>
      </c>
      <c r="F107" s="128">
        <v>69.452</v>
      </c>
    </row>
    <row r="108" spans="2:6" ht="12.75">
      <c r="B108" s="124" t="s">
        <v>101</v>
      </c>
      <c r="C108" s="128">
        <v>63.59743041</v>
      </c>
      <c r="E108" s="124" t="s">
        <v>101</v>
      </c>
      <c r="F108" s="128">
        <v>76.796</v>
      </c>
    </row>
    <row r="109" spans="2:6" ht="12.75">
      <c r="B109" s="124" t="s">
        <v>102</v>
      </c>
      <c r="C109" s="128">
        <v>68.8745874</v>
      </c>
      <c r="E109" s="124" t="s">
        <v>102</v>
      </c>
      <c r="F109" s="128">
        <v>83.166</v>
      </c>
    </row>
    <row r="110" spans="2:6" ht="12.75">
      <c r="B110" s="124" t="s">
        <v>103</v>
      </c>
      <c r="C110" s="128">
        <v>73.26589009</v>
      </c>
      <c r="E110" s="124" t="s">
        <v>103</v>
      </c>
      <c r="F110" s="128">
        <v>88.207</v>
      </c>
    </row>
    <row r="111" spans="2:6" ht="12.75">
      <c r="B111" s="124" t="s">
        <v>104</v>
      </c>
      <c r="C111" s="128">
        <v>80.0673641</v>
      </c>
      <c r="E111" s="124" t="s">
        <v>104</v>
      </c>
      <c r="F111" s="128">
        <v>96.429</v>
      </c>
    </row>
    <row r="112" spans="2:6" ht="12.75">
      <c r="B112" s="124" t="s">
        <v>105</v>
      </c>
      <c r="C112" s="128">
        <v>87.85063976</v>
      </c>
      <c r="E112" s="124" t="s">
        <v>105</v>
      </c>
      <c r="F112" s="128">
        <v>105.819</v>
      </c>
    </row>
    <row r="113" spans="2:6" ht="12.75">
      <c r="B113" s="124" t="s">
        <v>106</v>
      </c>
      <c r="C113" s="128">
        <v>96.118462</v>
      </c>
      <c r="E113" s="124" t="s">
        <v>106</v>
      </c>
      <c r="F113" s="128">
        <v>115.824</v>
      </c>
    </row>
    <row r="114" spans="2:6" ht="12.75">
      <c r="B114" s="124" t="s">
        <v>107</v>
      </c>
      <c r="C114" s="128">
        <v>105.066112</v>
      </c>
      <c r="E114" s="124" t="s">
        <v>107</v>
      </c>
      <c r="F114" s="128">
        <v>126.638</v>
      </c>
    </row>
    <row r="115" spans="2:6" ht="12.75">
      <c r="B115" s="124" t="s">
        <v>108</v>
      </c>
      <c r="C115" s="128">
        <v>94.73323096</v>
      </c>
      <c r="E115" s="124" t="s">
        <v>108</v>
      </c>
      <c r="F115" s="128">
        <v>111.282</v>
      </c>
    </row>
    <row r="116" spans="2:6" ht="12.75">
      <c r="B116" s="124" t="s">
        <v>109</v>
      </c>
      <c r="C116" s="128">
        <v>104.1139926</v>
      </c>
      <c r="E116" s="124" t="s">
        <v>109</v>
      </c>
      <c r="F116" s="128">
        <v>122.3</v>
      </c>
    </row>
    <row r="117" spans="2:6" ht="12.75">
      <c r="B117" s="124" t="s">
        <v>110</v>
      </c>
      <c r="C117" s="128">
        <v>112.9035433</v>
      </c>
      <c r="E117" s="124" t="s">
        <v>110</v>
      </c>
      <c r="F117" s="128">
        <v>132.657</v>
      </c>
    </row>
    <row r="118" spans="2:6" ht="12.75">
      <c r="B118" s="124" t="s">
        <v>111</v>
      </c>
      <c r="C118" s="128">
        <v>125.4013988</v>
      </c>
      <c r="E118" s="124" t="s">
        <v>111</v>
      </c>
      <c r="F118" s="128">
        <v>147.385</v>
      </c>
    </row>
    <row r="119" spans="2:6" ht="12.75">
      <c r="B119" s="124" t="s">
        <v>112</v>
      </c>
      <c r="C119" s="128">
        <v>129.4165152</v>
      </c>
      <c r="E119" s="124" t="s">
        <v>112</v>
      </c>
      <c r="F119" s="128">
        <v>149.758</v>
      </c>
    </row>
    <row r="120" spans="2:6" ht="12.75">
      <c r="B120" s="124" t="s">
        <v>113</v>
      </c>
      <c r="C120" s="128">
        <v>142.3744904</v>
      </c>
      <c r="E120" s="124" t="s">
        <v>113</v>
      </c>
      <c r="F120" s="128">
        <v>164.796</v>
      </c>
    </row>
    <row r="121" spans="2:6" ht="12.75">
      <c r="B121" s="124" t="s">
        <v>114</v>
      </c>
      <c r="C121" s="128">
        <v>158.4020747</v>
      </c>
      <c r="E121" s="124" t="s">
        <v>114</v>
      </c>
      <c r="F121" s="128">
        <v>183.383</v>
      </c>
    </row>
    <row r="122" spans="2:6" ht="12.75">
      <c r="B122" s="124" t="s">
        <v>115</v>
      </c>
      <c r="C122" s="128">
        <v>168.3422385</v>
      </c>
      <c r="E122" s="124" t="s">
        <v>115</v>
      </c>
      <c r="F122" s="128">
        <v>192.14</v>
      </c>
    </row>
    <row r="123" spans="2:6" ht="12.75">
      <c r="B123" s="124" t="s">
        <v>116</v>
      </c>
      <c r="C123" s="128">
        <v>187.5</v>
      </c>
      <c r="E123" s="124" t="s">
        <v>116</v>
      </c>
      <c r="F123" s="128">
        <v>214.055</v>
      </c>
    </row>
    <row r="124" spans="2:6" ht="12.75">
      <c r="B124" s="124" t="s">
        <v>117</v>
      </c>
      <c r="C124" s="128">
        <v>210.5520708</v>
      </c>
      <c r="E124" s="124" t="s">
        <v>117</v>
      </c>
      <c r="F124" s="128">
        <v>240.491</v>
      </c>
    </row>
    <row r="125" spans="2:6" ht="12.75">
      <c r="B125" s="124" t="s">
        <v>118</v>
      </c>
      <c r="C125" s="128">
        <v>216.9962012</v>
      </c>
      <c r="E125" s="124" t="s">
        <v>118</v>
      </c>
      <c r="F125" s="128">
        <v>242.722</v>
      </c>
    </row>
    <row r="126" spans="2:6" ht="12.75">
      <c r="B126" s="124" t="s">
        <v>119</v>
      </c>
      <c r="C126" s="128">
        <v>254.9045776</v>
      </c>
      <c r="E126" s="124" t="s">
        <v>119</v>
      </c>
      <c r="F126" s="128">
        <v>285.236</v>
      </c>
    </row>
    <row r="127" spans="2:6" ht="12.75">
      <c r="B127" s="124" t="s">
        <v>120</v>
      </c>
      <c r="C127" s="128">
        <v>27.99140872</v>
      </c>
      <c r="E127" s="124" t="s">
        <v>120</v>
      </c>
      <c r="F127" s="128">
        <v>33.325</v>
      </c>
    </row>
    <row r="128" spans="2:6" ht="12.75">
      <c r="B128" s="124" t="s">
        <v>121</v>
      </c>
      <c r="C128" s="128">
        <v>30.36021864</v>
      </c>
      <c r="E128" s="124" t="s">
        <v>121</v>
      </c>
      <c r="F128" s="128">
        <v>36.176</v>
      </c>
    </row>
    <row r="129" spans="2:6" ht="12.75">
      <c r="B129" s="124" t="s">
        <v>122</v>
      </c>
      <c r="C129" s="128">
        <v>32.71706421</v>
      </c>
      <c r="E129" s="124" t="s">
        <v>122</v>
      </c>
      <c r="F129" s="128">
        <v>39.034</v>
      </c>
    </row>
    <row r="130" spans="2:6" ht="12.75">
      <c r="B130" s="124" t="s">
        <v>123</v>
      </c>
      <c r="C130" s="128">
        <v>35.62168595</v>
      </c>
      <c r="E130" s="124" t="s">
        <v>123</v>
      </c>
      <c r="F130" s="128">
        <v>42.531</v>
      </c>
    </row>
    <row r="131" spans="2:6" ht="12.75">
      <c r="B131" s="124" t="s">
        <v>124</v>
      </c>
      <c r="C131" s="128">
        <v>38.50649577</v>
      </c>
      <c r="E131" s="124" t="s">
        <v>124</v>
      </c>
      <c r="F131" s="128">
        <v>46.005</v>
      </c>
    </row>
    <row r="132" spans="2:6" ht="12.75">
      <c r="B132" s="124" t="s">
        <v>125</v>
      </c>
      <c r="C132" s="128">
        <v>41.68259307</v>
      </c>
      <c r="E132" s="124" t="s">
        <v>125</v>
      </c>
      <c r="F132" s="128">
        <v>49.831</v>
      </c>
    </row>
    <row r="133" spans="2:6" ht="12.75">
      <c r="B133" s="124" t="s">
        <v>126</v>
      </c>
      <c r="C133" s="128">
        <v>45.6142579</v>
      </c>
      <c r="E133" s="124" t="s">
        <v>126</v>
      </c>
      <c r="F133" s="128">
        <v>54.554</v>
      </c>
    </row>
    <row r="134" spans="2:6" ht="12.75">
      <c r="B134" s="124" t="s">
        <v>127</v>
      </c>
      <c r="C134" s="128">
        <v>50.27559055</v>
      </c>
      <c r="E134" s="124" t="s">
        <v>127</v>
      </c>
      <c r="F134" s="128">
        <v>60.173</v>
      </c>
    </row>
    <row r="135" spans="2:6" ht="12.75">
      <c r="B135" s="124" t="s">
        <v>128</v>
      </c>
      <c r="C135" s="128">
        <v>55.59372193</v>
      </c>
      <c r="E135" s="124" t="s">
        <v>128</v>
      </c>
      <c r="F135" s="128">
        <v>66.586</v>
      </c>
    </row>
    <row r="136" spans="2:6" ht="12.75">
      <c r="B136" s="124" t="s">
        <v>129</v>
      </c>
      <c r="C136" s="128">
        <v>61.61071971</v>
      </c>
      <c r="E136" s="124" t="s">
        <v>129</v>
      </c>
      <c r="F136" s="128">
        <v>73.846</v>
      </c>
    </row>
    <row r="137" spans="2:6" ht="12.75">
      <c r="B137" s="124" t="s">
        <v>130</v>
      </c>
      <c r="C137" s="128">
        <v>68.90321429</v>
      </c>
      <c r="E137" s="124" t="s">
        <v>130</v>
      </c>
      <c r="F137" s="128">
        <v>82.644</v>
      </c>
    </row>
    <row r="138" spans="2:6" ht="12.75">
      <c r="B138" s="124" t="s">
        <v>131</v>
      </c>
      <c r="C138" s="128">
        <v>77.25116091</v>
      </c>
      <c r="E138" s="124" t="s">
        <v>131</v>
      </c>
      <c r="F138" s="128">
        <v>92.671</v>
      </c>
    </row>
    <row r="139" spans="2:6" ht="12.75">
      <c r="B139" s="124" t="s">
        <v>132</v>
      </c>
      <c r="C139" s="128">
        <v>84.88300665</v>
      </c>
      <c r="E139" s="124" t="s">
        <v>132</v>
      </c>
      <c r="F139" s="128">
        <v>101.86</v>
      </c>
    </row>
    <row r="140" spans="2:6" ht="12.75">
      <c r="B140" s="124" t="s">
        <v>133</v>
      </c>
      <c r="C140" s="128">
        <v>92.896469</v>
      </c>
      <c r="E140" s="124" t="s">
        <v>133</v>
      </c>
      <c r="F140" s="128">
        <v>111.543</v>
      </c>
    </row>
    <row r="141" spans="2:6" ht="12.75">
      <c r="B141" s="124" t="s">
        <v>134</v>
      </c>
      <c r="C141" s="128">
        <v>101.9209883</v>
      </c>
      <c r="E141" s="124" t="s">
        <v>134</v>
      </c>
      <c r="F141" s="128">
        <v>122.421</v>
      </c>
    </row>
    <row r="142" spans="2:6" ht="12.75">
      <c r="B142" s="124" t="s">
        <v>135</v>
      </c>
      <c r="C142" s="128">
        <v>111.5050192</v>
      </c>
      <c r="E142" s="124" t="s">
        <v>135</v>
      </c>
      <c r="F142" s="128">
        <v>133.97</v>
      </c>
    </row>
    <row r="143" spans="2:6" ht="12.75">
      <c r="B143" s="124" t="s">
        <v>136</v>
      </c>
      <c r="C143" s="128">
        <v>122.5625593</v>
      </c>
      <c r="E143" s="124" t="s">
        <v>136</v>
      </c>
      <c r="F143" s="128">
        <v>147.298</v>
      </c>
    </row>
    <row r="144" spans="2:6" ht="12.75">
      <c r="B144" s="124" t="s">
        <v>137</v>
      </c>
      <c r="C144" s="128">
        <v>124.3399722</v>
      </c>
      <c r="E144" s="124" t="s">
        <v>137</v>
      </c>
      <c r="F144" s="128">
        <v>147.522</v>
      </c>
    </row>
    <row r="145" spans="2:6" ht="12.75">
      <c r="B145" s="124" t="s">
        <v>138</v>
      </c>
      <c r="C145" s="128">
        <v>134.8046638</v>
      </c>
      <c r="E145" s="124" t="s">
        <v>138</v>
      </c>
      <c r="F145" s="128">
        <v>160.029</v>
      </c>
    </row>
    <row r="146" spans="2:6" ht="12.75">
      <c r="B146" s="124" t="s">
        <v>139</v>
      </c>
      <c r="C146" s="128">
        <v>128.2339708</v>
      </c>
      <c r="E146" s="124" t="s">
        <v>139</v>
      </c>
      <c r="F146" s="128">
        <v>149.874</v>
      </c>
    </row>
    <row r="147" spans="2:6" ht="12.75">
      <c r="B147" s="124" t="s">
        <v>140</v>
      </c>
      <c r="C147" s="128">
        <v>141.9261513</v>
      </c>
      <c r="E147" s="124" t="s">
        <v>140</v>
      </c>
      <c r="F147" s="128">
        <v>165.921</v>
      </c>
    </row>
    <row r="148" spans="2:6" ht="12.75">
      <c r="B148" s="124" t="s">
        <v>141</v>
      </c>
      <c r="C148" s="128">
        <v>157.8306419</v>
      </c>
      <c r="E148" s="124" t="s">
        <v>141</v>
      </c>
      <c r="F148" s="128">
        <v>184.539</v>
      </c>
    </row>
    <row r="149" spans="2:6" ht="12.75">
      <c r="B149" s="124" t="s">
        <v>142</v>
      </c>
      <c r="C149" s="128">
        <v>168.4886477</v>
      </c>
      <c r="E149" s="124" t="s">
        <v>142</v>
      </c>
      <c r="F149" s="128">
        <v>193.563</v>
      </c>
    </row>
    <row r="150" spans="2:6" ht="12.75">
      <c r="B150" s="124" t="s">
        <v>143</v>
      </c>
      <c r="C150" s="128">
        <v>195.8202324</v>
      </c>
      <c r="E150" s="124" t="s">
        <v>143</v>
      </c>
      <c r="F150" s="128">
        <v>225.023</v>
      </c>
    </row>
    <row r="151" spans="2:6" ht="12.75">
      <c r="B151" s="124" t="s">
        <v>144</v>
      </c>
      <c r="C151" s="128">
        <v>223.6117544</v>
      </c>
      <c r="E151" s="124" t="s">
        <v>144</v>
      </c>
      <c r="F151" s="128">
        <v>257.012</v>
      </c>
    </row>
    <row r="152" spans="2:6" ht="12.75">
      <c r="B152" s="124" t="s">
        <v>145</v>
      </c>
      <c r="C152" s="128">
        <v>219.8770293</v>
      </c>
      <c r="E152" s="124" t="s">
        <v>145</v>
      </c>
      <c r="F152" s="128">
        <v>244.362</v>
      </c>
    </row>
    <row r="153" spans="2:6" ht="12.75">
      <c r="B153" s="124" t="s">
        <v>146</v>
      </c>
      <c r="C153" s="128">
        <v>253.5023113</v>
      </c>
      <c r="E153" s="124" t="s">
        <v>146</v>
      </c>
      <c r="F153" s="128">
        <v>281.811</v>
      </c>
    </row>
    <row r="154" spans="2:6" ht="12.75">
      <c r="B154" s="124" t="s">
        <v>147</v>
      </c>
      <c r="C154" s="128">
        <v>296.8219737</v>
      </c>
      <c r="E154" s="124" t="s">
        <v>147</v>
      </c>
      <c r="F154" s="128">
        <v>330.174</v>
      </c>
    </row>
    <row r="155" spans="2:6" ht="12.75">
      <c r="B155" s="124" t="s">
        <v>148</v>
      </c>
      <c r="C155" s="128">
        <v>334.3617505</v>
      </c>
      <c r="E155" s="124" t="s">
        <v>148</v>
      </c>
      <c r="F155" s="128">
        <v>371.934</v>
      </c>
    </row>
    <row r="156" spans="2:6" ht="12.75">
      <c r="B156" s="124" t="s">
        <v>149</v>
      </c>
      <c r="C156" s="128">
        <v>62.77074408</v>
      </c>
      <c r="E156" s="124" t="s">
        <v>149</v>
      </c>
      <c r="F156" s="128">
        <v>75.234</v>
      </c>
    </row>
    <row r="157" spans="2:6" ht="12.75">
      <c r="B157" s="124" t="s">
        <v>150</v>
      </c>
      <c r="C157" s="128">
        <v>69.44667631</v>
      </c>
      <c r="E157" s="124" t="s">
        <v>150</v>
      </c>
      <c r="F157" s="128">
        <v>83.293</v>
      </c>
    </row>
    <row r="158" spans="2:6" ht="12.75">
      <c r="B158" s="124" t="s">
        <v>151</v>
      </c>
      <c r="C158" s="128">
        <v>77.92691454</v>
      </c>
      <c r="E158" s="124" t="s">
        <v>151</v>
      </c>
      <c r="F158" s="128">
        <v>93.531</v>
      </c>
    </row>
    <row r="159" spans="2:6" ht="12.75">
      <c r="B159" s="124" t="s">
        <v>152</v>
      </c>
      <c r="C159" s="128">
        <v>88.33879172</v>
      </c>
      <c r="E159" s="124" t="s">
        <v>152</v>
      </c>
      <c r="F159" s="128">
        <v>106.09</v>
      </c>
    </row>
    <row r="160" spans="2:6" ht="12.75">
      <c r="B160" s="124" t="s">
        <v>153</v>
      </c>
      <c r="C160" s="128">
        <v>98.91732283</v>
      </c>
      <c r="E160" s="124" t="s">
        <v>153</v>
      </c>
      <c r="F160" s="128">
        <v>118.858</v>
      </c>
    </row>
    <row r="161" spans="2:6" ht="12.75">
      <c r="B161" s="124" t="s">
        <v>154</v>
      </c>
      <c r="C161" s="128">
        <v>111.4889048</v>
      </c>
      <c r="E161" s="124" t="s">
        <v>154</v>
      </c>
      <c r="F161" s="128">
        <v>134.037</v>
      </c>
    </row>
    <row r="162" spans="2:6" ht="12.75">
      <c r="B162" s="124" t="s">
        <v>155</v>
      </c>
      <c r="C162" s="128">
        <v>123.4177215</v>
      </c>
      <c r="E162" s="124" t="s">
        <v>155</v>
      </c>
      <c r="F162" s="128">
        <v>148.41</v>
      </c>
    </row>
    <row r="163" spans="2:6" ht="12.75">
      <c r="B163" s="124" t="s">
        <v>156</v>
      </c>
      <c r="C163" s="128">
        <v>134.7331584</v>
      </c>
      <c r="E163" s="124" t="s">
        <v>156</v>
      </c>
      <c r="F163" s="128">
        <v>162.073</v>
      </c>
    </row>
    <row r="164" spans="2:6" ht="12.75">
      <c r="B164" s="124" t="s">
        <v>157</v>
      </c>
      <c r="C164" s="128">
        <v>128.9444083</v>
      </c>
      <c r="E164" s="124" t="s">
        <v>157</v>
      </c>
      <c r="F164" s="128">
        <v>152.685</v>
      </c>
    </row>
    <row r="165" spans="2:6" ht="12.75">
      <c r="B165" s="124" t="s">
        <v>158</v>
      </c>
      <c r="C165" s="128">
        <v>147.7747347</v>
      </c>
      <c r="E165" s="124" t="s">
        <v>158</v>
      </c>
      <c r="F165" s="128">
        <v>175.111</v>
      </c>
    </row>
    <row r="166" spans="2:6" ht="12.75">
      <c r="B166" s="124" t="s">
        <v>159</v>
      </c>
      <c r="C166" s="128">
        <v>173.3743117</v>
      </c>
      <c r="E166" s="124" t="s">
        <v>159</v>
      </c>
      <c r="F166" s="128">
        <v>205.649</v>
      </c>
    </row>
    <row r="167" spans="2:6" ht="12.75">
      <c r="B167" s="124" t="s">
        <v>160</v>
      </c>
      <c r="C167" s="128">
        <v>168.2135604</v>
      </c>
      <c r="E167" s="124" t="s">
        <v>160</v>
      </c>
      <c r="F167" s="128">
        <v>194.089</v>
      </c>
    </row>
    <row r="168" spans="2:6" ht="12.75">
      <c r="B168" s="124" t="s">
        <v>161</v>
      </c>
      <c r="C168" s="128">
        <v>193.7463139</v>
      </c>
      <c r="E168" s="124" t="s">
        <v>161</v>
      </c>
      <c r="F168" s="128">
        <v>223.597</v>
      </c>
    </row>
    <row r="169" spans="2:6" ht="12.75">
      <c r="B169" s="124" t="s">
        <v>162</v>
      </c>
      <c r="C169" s="128">
        <v>225.1192022</v>
      </c>
      <c r="E169" s="124" t="s">
        <v>162</v>
      </c>
      <c r="F169" s="128">
        <v>260</v>
      </c>
    </row>
    <row r="170" spans="2:6" ht="12.75">
      <c r="B170" s="124" t="s">
        <v>163</v>
      </c>
      <c r="C170" s="128">
        <v>224.4514809</v>
      </c>
      <c r="E170" s="124" t="s">
        <v>163</v>
      </c>
      <c r="F170" s="128">
        <v>252.613</v>
      </c>
    </row>
    <row r="171" spans="2:6" ht="12.75">
      <c r="B171" s="124" t="s">
        <v>164</v>
      </c>
      <c r="C171" s="128">
        <v>250.6587979</v>
      </c>
      <c r="E171" s="124" t="s">
        <v>164</v>
      </c>
      <c r="F171" s="128">
        <v>282.297</v>
      </c>
    </row>
    <row r="172" spans="2:6" ht="12.75">
      <c r="B172" s="124" t="s">
        <v>165</v>
      </c>
      <c r="C172" s="128">
        <v>281.3933973</v>
      </c>
      <c r="E172" s="124" t="s">
        <v>165</v>
      </c>
      <c r="F172" s="128">
        <v>317.103</v>
      </c>
    </row>
    <row r="173" spans="2:6" ht="12.75">
      <c r="B173" s="124" t="s">
        <v>166</v>
      </c>
      <c r="C173" s="128">
        <v>347.4353841</v>
      </c>
      <c r="E173" s="124" t="s">
        <v>166</v>
      </c>
      <c r="F173" s="128">
        <v>391.476</v>
      </c>
    </row>
    <row r="174" spans="2:6" ht="12.75">
      <c r="B174" s="124" t="s">
        <v>167</v>
      </c>
      <c r="C174" s="128">
        <v>83.33666414</v>
      </c>
      <c r="E174" s="124" t="s">
        <v>167</v>
      </c>
      <c r="F174" s="128">
        <v>99.884</v>
      </c>
    </row>
    <row r="175" spans="2:6" ht="12.75">
      <c r="B175" s="124" t="s">
        <v>168</v>
      </c>
      <c r="C175" s="128">
        <v>94.71842335</v>
      </c>
      <c r="E175" s="124" t="s">
        <v>168</v>
      </c>
      <c r="F175" s="128">
        <v>113.644</v>
      </c>
    </row>
    <row r="176" spans="2:6" ht="12.75">
      <c r="B176" s="124" t="s">
        <v>169</v>
      </c>
      <c r="C176" s="128">
        <v>113.1680348</v>
      </c>
      <c r="E176" s="124" t="s">
        <v>169</v>
      </c>
      <c r="F176" s="128">
        <v>135.813</v>
      </c>
    </row>
    <row r="177" spans="2:6" ht="12.75">
      <c r="B177" s="124" t="s">
        <v>170</v>
      </c>
      <c r="C177" s="128">
        <v>134.5649102</v>
      </c>
      <c r="E177" s="124" t="s">
        <v>170</v>
      </c>
      <c r="F177" s="128">
        <v>161.72</v>
      </c>
    </row>
    <row r="178" spans="2:6" ht="12.75">
      <c r="B178" s="124" t="s">
        <v>171</v>
      </c>
      <c r="C178" s="128">
        <v>151.7047626</v>
      </c>
      <c r="E178" s="124" t="s">
        <v>171</v>
      </c>
      <c r="F178" s="128">
        <v>182.371</v>
      </c>
    </row>
    <row r="179" spans="2:6" ht="12.75">
      <c r="B179" s="124" t="s">
        <v>172</v>
      </c>
      <c r="C179" s="128">
        <v>169.9640365</v>
      </c>
      <c r="E179" s="124" t="s">
        <v>172</v>
      </c>
      <c r="F179" s="128">
        <v>204.44</v>
      </c>
    </row>
    <row r="180" spans="2:6" ht="12.75">
      <c r="B180" s="124" t="s">
        <v>173</v>
      </c>
      <c r="C180" s="128">
        <v>167.7642567</v>
      </c>
      <c r="E180" s="124" t="s">
        <v>173</v>
      </c>
      <c r="F180" s="128">
        <v>198.95</v>
      </c>
    </row>
    <row r="181" spans="2:6" ht="12.75">
      <c r="B181" s="124" t="s">
        <v>174</v>
      </c>
      <c r="C181" s="128">
        <v>193.8197874</v>
      </c>
      <c r="E181" s="124" t="s">
        <v>174</v>
      </c>
      <c r="F181" s="128">
        <v>229.937</v>
      </c>
    </row>
    <row r="182" spans="2:6" ht="12.75">
      <c r="B182" s="124" t="s">
        <v>175</v>
      </c>
      <c r="C182" s="128">
        <v>203.6890275</v>
      </c>
      <c r="E182" s="124" t="s">
        <v>175</v>
      </c>
      <c r="F182" s="128">
        <v>237.371</v>
      </c>
    </row>
    <row r="183" spans="2:6" ht="12.75">
      <c r="B183" s="124" t="s">
        <v>176</v>
      </c>
      <c r="C183" s="128">
        <v>236.2953205</v>
      </c>
      <c r="E183" s="124" t="s">
        <v>176</v>
      </c>
      <c r="F183" s="128">
        <v>275.591</v>
      </c>
    </row>
    <row r="184" spans="2:6" ht="12.75">
      <c r="B184" s="124" t="s">
        <v>177</v>
      </c>
      <c r="C184" s="128">
        <v>246.2846705</v>
      </c>
      <c r="E184" s="124" t="s">
        <v>177</v>
      </c>
      <c r="F184" s="128">
        <v>281.886</v>
      </c>
    </row>
    <row r="185" spans="2:6" ht="12.75">
      <c r="B185" s="124" t="s">
        <v>178</v>
      </c>
      <c r="C185" s="128">
        <v>282.152231</v>
      </c>
      <c r="E185" s="124" t="s">
        <v>178</v>
      </c>
      <c r="F185" s="128">
        <v>323.163</v>
      </c>
    </row>
    <row r="186" spans="2:6" ht="12.75">
      <c r="B186" s="124" t="s">
        <v>179</v>
      </c>
      <c r="C186" s="128">
        <v>362.5771441</v>
      </c>
      <c r="E186" s="124" t="s">
        <v>179</v>
      </c>
      <c r="F186" s="128">
        <v>414.982</v>
      </c>
    </row>
    <row r="187" spans="2:6" ht="12.75">
      <c r="B187" s="124" t="s">
        <v>180</v>
      </c>
      <c r="C187" s="128">
        <v>162.8440859</v>
      </c>
      <c r="E187" s="124" t="s">
        <v>180</v>
      </c>
      <c r="F187" s="128">
        <v>195.456</v>
      </c>
    </row>
    <row r="188" spans="2:6" ht="12.75">
      <c r="B188" s="124" t="s">
        <v>181</v>
      </c>
      <c r="C188" s="128">
        <v>200.8075226</v>
      </c>
      <c r="E188" s="124" t="s">
        <v>181</v>
      </c>
      <c r="F188" s="128">
        <v>241.184</v>
      </c>
    </row>
    <row r="189" spans="2:6" ht="12.75">
      <c r="B189" s="124" t="s">
        <v>182</v>
      </c>
      <c r="C189" s="128">
        <v>262.0820817</v>
      </c>
      <c r="E189" s="124" t="s">
        <v>182</v>
      </c>
      <c r="F189" s="128">
        <v>315.316</v>
      </c>
    </row>
    <row r="190" spans="2:6" ht="12.75">
      <c r="B190" s="124" t="s">
        <v>183</v>
      </c>
      <c r="C190" s="128">
        <v>200.4219409</v>
      </c>
      <c r="E190" s="124" t="s">
        <v>183</v>
      </c>
      <c r="F190" s="128">
        <v>233.895</v>
      </c>
    </row>
    <row r="191" spans="2:6" ht="12.75">
      <c r="B191" s="124" t="s">
        <v>184</v>
      </c>
      <c r="C191" s="128">
        <v>261.7278474</v>
      </c>
      <c r="E191" s="124" t="s">
        <v>184</v>
      </c>
      <c r="F191" s="128">
        <v>306.088</v>
      </c>
    </row>
    <row r="192" spans="2:6" ht="12.75">
      <c r="B192" s="124" t="s">
        <v>185</v>
      </c>
      <c r="C192" s="128">
        <v>341.9908332</v>
      </c>
      <c r="E192" s="124" t="s">
        <v>185</v>
      </c>
      <c r="F192" s="128">
        <v>399.871</v>
      </c>
    </row>
    <row r="193" spans="2:6" ht="12.75">
      <c r="B193" s="124" t="s">
        <v>186</v>
      </c>
      <c r="C193" s="128">
        <v>176.5968333</v>
      </c>
      <c r="E193" s="124" t="s">
        <v>186</v>
      </c>
      <c r="F193" s="128">
        <v>212.343</v>
      </c>
    </row>
    <row r="194" spans="2:6" ht="12.75">
      <c r="B194" s="124" t="s">
        <v>187</v>
      </c>
      <c r="C194" s="128">
        <v>206.4405411</v>
      </c>
      <c r="E194" s="124" t="s">
        <v>187</v>
      </c>
      <c r="F194" s="128">
        <v>248.503</v>
      </c>
    </row>
    <row r="195" spans="2:6" ht="12.75">
      <c r="B195" s="169" t="s">
        <v>188</v>
      </c>
      <c r="C195" s="170">
        <v>205</v>
      </c>
      <c r="E195" s="169" t="s">
        <v>188</v>
      </c>
      <c r="F195" s="170"/>
    </row>
    <row r="196" spans="2:6" ht="13.5" thickBot="1">
      <c r="B196" s="125" t="s">
        <v>277</v>
      </c>
      <c r="C196" s="129" t="s">
        <v>278</v>
      </c>
      <c r="E196" s="125" t="s">
        <v>277</v>
      </c>
      <c r="F196" s="129" t="s">
        <v>278</v>
      </c>
    </row>
    <row r="217" ht="18">
      <c r="B217" s="108" t="s">
        <v>191</v>
      </c>
    </row>
  </sheetData>
  <sheetProtection password="F6F0" sheet="1" objects="1" scenarios="1"/>
  <mergeCells count="2">
    <mergeCell ref="B5:C5"/>
    <mergeCell ref="E5:F5"/>
  </mergeCells>
  <printOptions/>
  <pageMargins left="0.75" right="0.75" top="1" bottom="1" header="0.5" footer="0.5"/>
  <pageSetup fitToHeight="3" fitToWidth="1" horizontalDpi="600" verticalDpi="600" orientation="portrait" scale="71" r:id="rId2"/>
  <headerFooter alignWithMargins="0">
    <oddHeader>&amp;L&amp;6Office of N uclear Reactor Regulation
Division of Systems Safety and Analysis
Plant Systems Branch
Fire Protection Engineering and Special Projects Section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2010-06-22T14:14:17Z</cp:lastPrinted>
  <dcterms:created xsi:type="dcterms:W3CDTF">2002-08-28T11:34:06Z</dcterms:created>
  <dcterms:modified xsi:type="dcterms:W3CDTF">2011-03-22T16:23:45Z</dcterms:modified>
  <cp:category/>
  <cp:version/>
  <cp:contentType/>
  <cp:contentStatus/>
</cp:coreProperties>
</file>