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270" windowWidth="12840" windowHeight="8160" activeTab="0"/>
  </bookViews>
  <sheets>
    <sheet name="Beam" sheetId="1" r:id="rId1"/>
    <sheet name="Column" sheetId="2" r:id="rId2"/>
    <sheet name="Data" sheetId="3" r:id="rId3"/>
  </sheets>
  <definedNames>
    <definedName name="_xlnm.Print_Area" localSheetId="0">'Beam'!$A$7:$K$398</definedName>
    <definedName name="_xlnm.Print_Area" localSheetId="1">'Column'!$A$6:$K$408</definedName>
  </definedNames>
  <calcPr fullCalcOnLoad="1"/>
</workbook>
</file>

<file path=xl/comments1.xml><?xml version="1.0" encoding="utf-8"?>
<comments xmlns="http://schemas.openxmlformats.org/spreadsheetml/2006/main">
  <authors>
    <author>usnrc</author>
  </authors>
  <commentList>
    <comment ref="I27" authorId="0">
      <text>
        <r>
          <rPr>
            <b/>
            <sz val="8"/>
            <rFont val="Tahoma"/>
            <family val="2"/>
          </rPr>
          <t>This default value (0.132)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27" authorId="0">
      <text>
        <r>
          <rPr>
            <b/>
            <sz val="8"/>
            <rFont val="Tahoma"/>
            <family val="2"/>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<sst xmlns="http://schemas.openxmlformats.org/spreadsheetml/2006/main" count="1219" uniqueCount="314">
  <si>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</si>
  <si>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</si>
  <si>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</si>
  <si>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</si>
  <si>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</si>
  <si>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</si>
  <si>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</si>
  <si>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</si>
  <si>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</si>
  <si>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</si>
  <si>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</si>
  <si>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</si>
  <si>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</si>
  <si>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</si>
  <si>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</si>
  <si>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</si>
  <si>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</si>
  <si>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</si>
  <si>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</si>
  <si>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</si>
  <si>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</si>
  <si>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</si>
  <si>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</si>
  <si>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</si>
  <si>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</si>
  <si>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</si>
  <si>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</si>
  <si>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</si>
  <si>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</si>
  <si>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</si>
  <si>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</si>
  <si>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</si>
  <si>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</si>
  <si>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</si>
  <si>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</si>
  <si>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</si>
  <si>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</si>
  <si>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</si>
  <si>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</si>
  <si>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</si>
  <si>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</si>
  <si>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</si>
  <si>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</si>
  <si>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</si>
  <si>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</si>
  <si>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</si>
  <si>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</si>
  <si>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</si>
  <si>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</si>
  <si>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</si>
  <si>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</si>
  <si>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</si>
  <si>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</si>
  <si>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</si>
  <si>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</si>
  <si>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</si>
  <si>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</si>
  <si>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</si>
  <si>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</si>
  <si>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</si>
  <si>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</si>
  <si>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</si>
  <si>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</si>
  <si>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</si>
  <si>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</si>
  <si>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</si>
  <si>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</si>
  <si>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</si>
  <si>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</si>
  <si>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</si>
  <si>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</si>
  <si>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</si>
  <si>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</si>
  <si>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</si>
  <si>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</si>
  <si>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</si>
  <si>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</si>
  <si>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</si>
  <si>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</si>
  <si>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</si>
  <si>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</si>
  <si>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</si>
  <si>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</si>
  <si>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</si>
  <si>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</si>
  <si>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</si>
  <si>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</si>
  <si>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</si>
  <si>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</si>
  <si>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</si>
  <si>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</si>
  <si>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</si>
  <si>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</si>
  <si>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</si>
  <si>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</si>
  <si>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</si>
  <si>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</si>
  <si>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</si>
  <si>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</si>
  <si>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</si>
  <si>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</si>
  <si>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</si>
  <si>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</si>
  <si>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</si>
  <si>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</si>
  <si>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</si>
  <si>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</si>
  <si>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</si>
  <si>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</si>
  <si>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</si>
  <si>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</si>
  <si>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</si>
  <si>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</si>
  <si>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</si>
  <si>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</si>
  <si>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</si>
  <si>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</si>
  <si>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</si>
  <si>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</si>
  <si>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</si>
  <si>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</si>
  <si>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</si>
  <si>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</si>
  <si>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</si>
  <si>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</si>
  <si>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</si>
  <si>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</si>
  <si>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</si>
  <si>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</si>
  <si>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</si>
  <si>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</si>
  <si>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</si>
  <si>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</si>
  <si>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</si>
  <si>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</si>
  <si>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</si>
  <si>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</si>
  <si>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</si>
  <si>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</si>
  <si>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</si>
  <si>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</si>
  <si>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</si>
  <si>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</si>
  <si>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</si>
  <si>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</si>
  <si>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</si>
  <si>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</si>
  <si>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</si>
  <si>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</si>
  <si>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</si>
  <si>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</si>
  <si>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</si>
  <si>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</si>
  <si>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</si>
  <si>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</si>
  <si>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</si>
  <si>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</si>
  <si>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</si>
  <si>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</si>
  <si>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</si>
  <si>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</si>
  <si>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</si>
  <si>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</si>
  <si>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</si>
  <si>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</si>
  <si>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</si>
  <si>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</si>
  <si>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</si>
  <si>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</si>
  <si>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</si>
  <si>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</si>
  <si>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</si>
  <si>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</si>
  <si>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</si>
  <si>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</si>
  <si>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</si>
  <si>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</si>
  <si>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</si>
  <si>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</si>
  <si>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</si>
  <si>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</si>
  <si>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</si>
  <si>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</si>
  <si>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</si>
  <si>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</si>
  <si>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</si>
  <si>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</si>
  <si>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</si>
  <si>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</si>
  <si>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</si>
  <si>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in</t>
  </si>
  <si>
    <t>Ratio of Weight of Steel Section per Linear Foot and Heated Perimeter (W/D)</t>
  </si>
  <si>
    <t>Btu/lb-°F</t>
  </si>
  <si>
    <r>
      <t>Specific Heat of Steel (c</t>
    </r>
    <r>
      <rPr>
        <vertAlign val="subscript"/>
        <sz val="10"/>
        <color indexed="57"/>
        <rFont val="Arial"/>
        <family val="2"/>
      </rPr>
      <t>s</t>
    </r>
    <r>
      <rPr>
        <sz val="10"/>
        <color indexed="57"/>
        <rFont val="Arial"/>
        <family val="2"/>
      </rPr>
      <t>)</t>
    </r>
  </si>
  <si>
    <r>
      <t>W/D = ratio of weight of steel section per linear foot and heated perimeter (lb/ft</t>
    </r>
    <r>
      <rPr>
        <vertAlign val="superscript"/>
        <sz val="10"/>
        <color indexed="57"/>
        <rFont val="Arial"/>
        <family val="2"/>
      </rPr>
      <t>2</t>
    </r>
    <r>
      <rPr>
        <sz val="10"/>
        <color indexed="57"/>
        <rFont val="Arial"/>
        <family val="2"/>
      </rPr>
      <t>)</t>
    </r>
  </si>
  <si>
    <t>ft</t>
  </si>
  <si>
    <t xml:space="preserve">Where </t>
  </si>
  <si>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</si>
  <si>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</si>
  <si>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2"/>
      </rPr>
      <t xml:space="preserve"> = time step (sec)</t>
    </r>
  </si>
  <si>
    <r>
      <t>D</t>
    </r>
    <r>
      <rPr>
        <sz val="10"/>
        <color indexed="57"/>
        <rFont val="Arial"/>
        <family val="2"/>
      </rPr>
      <t>t</t>
    </r>
    <r>
      <rPr>
        <sz val="10"/>
        <color indexed="57"/>
        <rFont val="Arial"/>
        <family val="2"/>
      </rPr>
      <t xml:space="preserve"> = </t>
    </r>
  </si>
  <si>
    <t>sec</t>
  </si>
  <si>
    <t>minutes</t>
  </si>
  <si>
    <t xml:space="preserve">The Maximum Allowable Time Step </t>
  </si>
  <si>
    <r>
      <t>D</t>
    </r>
    <r>
      <rPr>
        <sz val="10"/>
        <color indexed="57"/>
        <rFont val="Arial"/>
        <family val="2"/>
      </rPr>
      <t>T</t>
    </r>
    <r>
      <rPr>
        <vertAlign val="subscript"/>
        <sz val="10"/>
        <color indexed="57"/>
        <rFont val="Arial"/>
        <family val="2"/>
      </rPr>
      <t>s</t>
    </r>
    <r>
      <rPr>
        <sz val="10"/>
        <color indexed="57"/>
        <rFont val="Arial"/>
        <family val="2"/>
      </rPr>
      <t xml:space="preserve"> = temperature rise in steel (°F)</t>
    </r>
  </si>
  <si>
    <t>Temperature Rise in Steel Beam</t>
  </si>
  <si>
    <t>Select Beam</t>
  </si>
  <si>
    <t>SECTIONAL FACTORS FOR STEEL BEAMS</t>
  </si>
  <si>
    <t>°F</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</si>
  <si>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</si>
  <si>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</si>
  <si>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</si>
  <si>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</si>
  <si>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</si>
  <si>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</si>
  <si>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</si>
  <si>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</si>
  <si>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</si>
  <si>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</si>
  <si>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</si>
  <si>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</si>
  <si>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</si>
  <si>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</si>
  <si>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r>
      <t>C</t>
    </r>
    <r>
      <rPr>
        <vertAlign val="subscript"/>
        <sz val="10"/>
        <color indexed="57"/>
        <rFont val="Arial"/>
        <family val="2"/>
      </rPr>
      <t>1</t>
    </r>
    <r>
      <rPr>
        <sz val="10"/>
        <color indexed="57"/>
        <rFont val="Arial"/>
        <family val="2"/>
      </rPr>
      <t xml:space="preserve"> = constant = 620</t>
    </r>
  </si>
  <si>
    <t>h ≥ 1/16 in</t>
  </si>
  <si>
    <t>Thermal</t>
  </si>
  <si>
    <t>(Btu/ft-hr-°F)</t>
  </si>
  <si>
    <t>Density</t>
  </si>
  <si>
    <t>Specific Heat</t>
  </si>
  <si>
    <t>Gypsum plaster</t>
  </si>
  <si>
    <t>Fiber-silicate, fiber-calcium silicate</t>
  </si>
  <si>
    <t>Mineral wool, fiber silicate</t>
  </si>
  <si>
    <t>Concrete</t>
  </si>
  <si>
    <r>
      <t>k</t>
    </r>
    <r>
      <rPr>
        <vertAlign val="subscript"/>
        <sz val="10"/>
        <color indexed="57"/>
        <rFont val="Arial"/>
        <family val="2"/>
      </rPr>
      <t>i</t>
    </r>
    <r>
      <rPr>
        <sz val="10"/>
        <color indexed="57"/>
        <rFont val="Arial"/>
        <family val="2"/>
      </rPr>
      <t xml:space="preserve">  = thermal conductivity of insulation material (Btu/ft-sec-°F)</t>
    </r>
  </si>
  <si>
    <t>h = thickness of protection on steel beam (in)</t>
  </si>
  <si>
    <r>
      <t>c</t>
    </r>
    <r>
      <rPr>
        <vertAlign val="subscript"/>
        <sz val="10"/>
        <color indexed="57"/>
        <rFont val="Arial"/>
        <family val="2"/>
      </rPr>
      <t xml:space="preserve">i </t>
    </r>
    <r>
      <rPr>
        <sz val="10"/>
        <color indexed="57"/>
        <rFont val="Arial"/>
        <family val="2"/>
      </rPr>
      <t xml:space="preserve"> = specific heat of insulation material (Btu/lb-°F)</t>
    </r>
  </si>
  <si>
    <t xml:space="preserve">Insulation Material </t>
  </si>
  <si>
    <t>Board</t>
  </si>
  <si>
    <t>(Btu/lb-°F)</t>
  </si>
  <si>
    <t>THERMAL PROPERTIES OF BOARD TYPE INSULATION MATERIALS</t>
  </si>
  <si>
    <t>Select Insulation Type</t>
  </si>
  <si>
    <t xml:space="preserve"> </t>
  </si>
  <si>
    <r>
      <t>T</t>
    </r>
    <r>
      <rPr>
        <vertAlign val="subscript"/>
        <sz val="10"/>
        <color indexed="57"/>
        <rFont val="Arial"/>
        <family val="2"/>
      </rPr>
      <t>a</t>
    </r>
    <r>
      <rPr>
        <sz val="10"/>
        <color indexed="57"/>
        <rFont val="Arial"/>
        <family val="2"/>
      </rPr>
      <t xml:space="preserve"> = ambient air temperature (°F)</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</si>
  <si>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</si>
  <si>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</si>
  <si>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 xml:space="preserve">             SECTIONAL FACTORS FOR STEEL MEMBERS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</si>
  <si>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</si>
  <si>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</si>
  <si>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</si>
  <si>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r>
      <t>ρ</t>
    </r>
    <r>
      <rPr>
        <b/>
        <vertAlign val="subscript"/>
        <sz val="8"/>
        <color indexed="12"/>
        <rFont val="Arial"/>
        <family val="2"/>
      </rPr>
      <t>i</t>
    </r>
  </si>
  <si>
    <r>
      <t>c</t>
    </r>
    <r>
      <rPr>
        <b/>
        <vertAlign val="subscript"/>
        <sz val="8"/>
        <color indexed="12"/>
        <rFont val="Arial"/>
        <family val="2"/>
      </rPr>
      <t>i</t>
    </r>
  </si>
  <si>
    <r>
      <t>(lb/ft</t>
    </r>
    <r>
      <rPr>
        <b/>
        <vertAlign val="superscript"/>
        <sz val="8"/>
        <color indexed="12"/>
        <rFont val="Arial"/>
        <family val="2"/>
      </rPr>
      <t>3</t>
    </r>
    <r>
      <rPr>
        <b/>
        <sz val="8"/>
        <color indexed="12"/>
        <rFont val="Arial"/>
        <family val="2"/>
      </rPr>
      <t>)</t>
    </r>
  </si>
  <si>
    <t>Btu/ft-hr-°F</t>
  </si>
  <si>
    <t>Btu/ft-sec-°F</t>
  </si>
  <si>
    <t>BEAMS</t>
  </si>
  <si>
    <t>COLUMNS</t>
  </si>
  <si>
    <t>Prepared by:</t>
  </si>
  <si>
    <t>Date</t>
  </si>
  <si>
    <t>Checked by:</t>
  </si>
  <si>
    <r>
      <t>Conductivity k</t>
    </r>
    <r>
      <rPr>
        <b/>
        <vertAlign val="subscript"/>
        <sz val="8"/>
        <color indexed="12"/>
        <rFont val="Arial"/>
        <family val="2"/>
      </rPr>
      <t>i</t>
    </r>
  </si>
  <si>
    <r>
      <t xml:space="preserve">Reference: </t>
    </r>
    <r>
      <rPr>
        <i/>
        <sz val="8"/>
        <color indexed="10"/>
        <rFont val="Arial"/>
        <family val="2"/>
      </rPr>
      <t>"Analytical Methods for Determining Fire Resistance of Steel Members,"</t>
    </r>
  </si>
  <si>
    <r>
      <t>"SFPE Handbook of FireProtection Engineering, 3</t>
    </r>
    <r>
      <rPr>
        <i/>
        <vertAlign val="superscript"/>
        <sz val="8"/>
        <color indexed="10"/>
        <rFont val="Arial"/>
        <family val="2"/>
      </rPr>
      <t>rd</t>
    </r>
    <r>
      <rPr>
        <i/>
        <sz val="8"/>
        <color indexed="10"/>
        <rFont val="Arial"/>
        <family val="2"/>
      </rPr>
      <t xml:space="preserve"> Edition, 2002, Page 4-209.</t>
    </r>
  </si>
  <si>
    <r>
      <t xml:space="preserve">Reference: </t>
    </r>
    <r>
      <rPr>
        <i/>
        <sz val="8"/>
        <color indexed="10"/>
        <rFont val="Arial"/>
        <family val="2"/>
      </rPr>
      <t>Buchanan, A. H., Structural Design for Fire Safety, 2001, Page 182.</t>
    </r>
  </si>
  <si>
    <t>Parameters in YELLOW CELLS are Entered by the User.</t>
  </si>
  <si>
    <r>
      <t>Ambient Air Temperature (T</t>
    </r>
    <r>
      <rPr>
        <vertAlign val="subscript"/>
        <sz val="10"/>
        <color indexed="10"/>
        <rFont val="Arial"/>
        <family val="2"/>
      </rPr>
      <t>a</t>
    </r>
    <r>
      <rPr>
        <sz val="10"/>
        <color indexed="10"/>
        <rFont val="Arial"/>
        <family val="2"/>
      </rPr>
      <t xml:space="preserve">) </t>
    </r>
  </si>
  <si>
    <t>Calculate</t>
  </si>
  <si>
    <r>
      <t>D</t>
    </r>
    <r>
      <rPr>
        <b/>
        <sz val="10"/>
        <color indexed="57"/>
        <rFont val="Arial"/>
        <family val="2"/>
      </rPr>
      <t>T</t>
    </r>
    <r>
      <rPr>
        <b/>
        <vertAlign val="subscript"/>
        <sz val="10"/>
        <color indexed="57"/>
        <rFont val="Arial"/>
        <family val="2"/>
      </rPr>
      <t xml:space="preserve">s </t>
    </r>
  </si>
  <si>
    <r>
      <t>T</t>
    </r>
    <r>
      <rPr>
        <b/>
        <vertAlign val="subscript"/>
        <sz val="10"/>
        <color indexed="57"/>
        <rFont val="Arial"/>
        <family val="2"/>
      </rPr>
      <t xml:space="preserve">s </t>
    </r>
  </si>
  <si>
    <r>
      <t xml:space="preserve">The Failure Temperature for Steel Beams is Assumed at </t>
    </r>
    <r>
      <rPr>
        <sz val="11"/>
        <color indexed="10"/>
        <rFont val="Arial"/>
        <family val="2"/>
      </rPr>
      <t>1000 °F (538 °C)</t>
    </r>
  </si>
  <si>
    <t>User Specified Value</t>
  </si>
  <si>
    <t>Enter Value</t>
  </si>
  <si>
    <t>Revision Log</t>
  </si>
  <si>
    <t>1805.0</t>
  </si>
  <si>
    <t xml:space="preserve">                                          Description of Revision</t>
  </si>
  <si>
    <r>
      <t>r</t>
    </r>
    <r>
      <rPr>
        <vertAlign val="subscript"/>
        <sz val="10"/>
        <color indexed="57"/>
        <rFont val="Arial"/>
        <family val="2"/>
      </rPr>
      <t>i</t>
    </r>
    <r>
      <rPr>
        <sz val="10"/>
        <color indexed="57"/>
        <rFont val="Arial"/>
        <family val="2"/>
      </rPr>
      <t xml:space="preserve"> = density of insulation material (lb/ft</t>
    </r>
    <r>
      <rPr>
        <vertAlign val="superscript"/>
        <sz val="10"/>
        <color indexed="57"/>
        <rFont val="Arial"/>
        <family val="2"/>
      </rPr>
      <t>3</t>
    </r>
    <r>
      <rPr>
        <sz val="10"/>
        <color indexed="57"/>
        <rFont val="Arial"/>
        <family val="2"/>
      </rPr>
      <t>)</t>
    </r>
  </si>
  <si>
    <t>Thickness of Applied Protection on Steel Column (h)</t>
  </si>
  <si>
    <r>
      <t>Density of Applied Material (</t>
    </r>
    <r>
      <rPr>
        <sz val="10"/>
        <color indexed="10"/>
        <rFont val="Symbol"/>
        <family val="1"/>
      </rPr>
      <t>r</t>
    </r>
    <r>
      <rPr>
        <vertAlign val="subscript"/>
        <sz val="10"/>
        <color indexed="10"/>
        <rFont val="Arial"/>
        <family val="2"/>
      </rPr>
      <t>i</t>
    </r>
    <r>
      <rPr>
        <sz val="10"/>
        <color indexed="10"/>
        <rFont val="Arial"/>
        <family val="2"/>
      </rPr>
      <t>)</t>
    </r>
  </si>
  <si>
    <r>
      <t>Thermal Conductivity of Applied Material (k</t>
    </r>
    <r>
      <rPr>
        <vertAlign val="subscript"/>
        <sz val="10"/>
        <color indexed="10"/>
        <rFont val="Arial"/>
        <family val="2"/>
      </rPr>
      <t>i</t>
    </r>
    <r>
      <rPr>
        <sz val="10"/>
        <color indexed="10"/>
        <rFont val="Arial"/>
        <family val="2"/>
      </rPr>
      <t>)</t>
    </r>
  </si>
  <si>
    <r>
      <t>Specific Heat of Applied Material (c</t>
    </r>
    <r>
      <rPr>
        <vertAlign val="subscript"/>
        <sz val="10"/>
        <color indexed="10"/>
        <rFont val="Arial"/>
        <family val="2"/>
      </rPr>
      <t>i</t>
    </r>
    <r>
      <rPr>
        <sz val="10"/>
        <color indexed="10"/>
        <rFont val="Arial"/>
        <family val="2"/>
      </rPr>
      <t>)</t>
    </r>
  </si>
  <si>
    <t>Thickness of Applied Protection on Steel Beam (h)</t>
  </si>
  <si>
    <t>Original issue with final text.</t>
  </si>
  <si>
    <t>Caution!  This equation is only valid up to 1000 °F (538 °C) where</t>
  </si>
  <si>
    <t xml:space="preserve">carbon steel structural members begin to fail.  Predicted </t>
  </si>
  <si>
    <t>temperatures above 1000 °F (538 °C) are not accurate or valid.</t>
  </si>
  <si>
    <t>Version 1805.1</t>
  </si>
  <si>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</si>
  <si>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</si>
  <si>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</si>
  <si>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</si>
  <si>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</si>
  <si>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</si>
  <si>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</si>
  <si>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 OF STEEL BEAMS</t>
  </si>
  <si>
    <t>PROTECTED BY FIRE PROTECTION INSULATION</t>
  </si>
  <si>
    <t>(QUASI-STEADY-STATE APPROACH)</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</si>
  <si>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</si>
  <si>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r>
      <t>D</t>
    </r>
    <r>
      <rPr>
        <b/>
        <sz val="16"/>
        <color indexed="57"/>
        <rFont val="Arial"/>
        <family val="2"/>
      </rPr>
      <t>t = 15.9 W/D</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</si>
  <si>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</si>
  <si>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r>
      <t>D</t>
    </r>
    <r>
      <rPr>
        <b/>
        <sz val="18"/>
        <color indexed="57"/>
        <rFont val="Arial"/>
        <family val="2"/>
      </rPr>
      <t>T</t>
    </r>
    <r>
      <rPr>
        <b/>
        <vertAlign val="subscript"/>
        <sz val="18"/>
        <color indexed="57"/>
        <rFont val="Arial"/>
        <family val="2"/>
      </rPr>
      <t>s1</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1</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s0</t>
    </r>
    <r>
      <rPr>
        <b/>
        <sz val="18"/>
        <color indexed="57"/>
        <rFont val="Arial"/>
        <family val="2"/>
      </rPr>
      <t xml:space="preserve">) </t>
    </r>
    <r>
      <rPr>
        <b/>
        <sz val="18"/>
        <color indexed="57"/>
        <rFont val="Symbol"/>
        <family val="1"/>
      </rPr>
      <t>D</t>
    </r>
    <r>
      <rPr>
        <b/>
        <sz val="18"/>
        <color indexed="57"/>
        <rFont val="Arial"/>
        <family val="2"/>
      </rPr>
      <t>t</t>
    </r>
  </si>
  <si>
    <r>
      <t>D</t>
    </r>
    <r>
      <rPr>
        <b/>
        <sz val="18"/>
        <color indexed="57"/>
        <rFont val="Arial"/>
        <family val="2"/>
      </rPr>
      <t>T</t>
    </r>
    <r>
      <rPr>
        <b/>
        <vertAlign val="subscript"/>
        <sz val="18"/>
        <color indexed="57"/>
        <rFont val="Arial"/>
        <family val="2"/>
      </rPr>
      <t>s2</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2</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</si>
  <si>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Answer</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</si>
  <si>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</si>
  <si>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</si>
  <si>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</si>
  <si>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</si>
  <si>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</si>
  <si>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W/D+1/2c</t>
    </r>
    <r>
      <rPr>
        <b/>
        <vertAlign val="subscript"/>
        <sz val="18"/>
        <color indexed="57"/>
        <rFont val="Arial"/>
        <family val="2"/>
      </rPr>
      <t>i</t>
    </r>
    <r>
      <rPr>
        <b/>
        <sz val="18"/>
        <color indexed="57"/>
        <rFont val="Symbol"/>
        <family val="1"/>
      </rPr>
      <t>r</t>
    </r>
    <r>
      <rPr>
        <b/>
        <vertAlign val="subscript"/>
        <sz val="18"/>
        <color indexed="57"/>
        <rFont val="Arial"/>
        <family val="2"/>
      </rPr>
      <t>i</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</si>
  <si>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ESTIMATING FIRE RESISTANCE TIME OF STEEL COLUMNS</t>
  </si>
  <si>
    <r>
      <t>lb/ft</t>
    </r>
    <r>
      <rPr>
        <vertAlign val="superscript"/>
        <sz val="10"/>
        <color indexed="10"/>
        <rFont val="Arial"/>
        <family val="2"/>
      </rPr>
      <t>2</t>
    </r>
  </si>
  <si>
    <r>
      <t>lb/ft</t>
    </r>
    <r>
      <rPr>
        <vertAlign val="superscript"/>
        <sz val="10"/>
        <color indexed="10"/>
        <rFont val="Arial"/>
        <family val="2"/>
      </rPr>
      <t>3</t>
    </r>
  </si>
  <si>
    <t>Revised e-mail addresses, corrected editorial errors, revised print pagination and print layout.</t>
  </si>
  <si>
    <t>March 2011</t>
  </si>
  <si>
    <t>1805.1</t>
  </si>
  <si>
    <t>December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</si>
</sst>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114">
    <font>
      <sz val="10"/>
      <name val="Arial"/>
      <family val="0"/>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10"/>
      <name val="Symbol"/>
      <family val="1"/>
    </font>
    <font>
      <sz val="10"/>
      <color indexed="8"/>
      <name val="Arial"/>
      <family val="2"/>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b/>
      <sz val="12"/>
      <name val="Arial"/>
      <family val="2"/>
    </font>
    <font>
      <b/>
      <sz val="11"/>
      <color indexed="10"/>
      <name val="Arial"/>
      <family val="2"/>
    </font>
    <font>
      <sz val="10"/>
      <color indexed="48"/>
      <name val="Arial"/>
      <family val="2"/>
    </font>
    <font>
      <b/>
      <sz val="11"/>
      <color indexed="12"/>
      <name val="Arial"/>
      <family val="2"/>
    </font>
    <font>
      <b/>
      <sz val="8"/>
      <color indexed="12"/>
      <name val="Arial"/>
      <family val="2"/>
    </font>
    <font>
      <b/>
      <vertAlign val="subscript"/>
      <sz val="8"/>
      <color indexed="12"/>
      <name val="Arial"/>
      <family val="2"/>
    </font>
    <font>
      <sz val="8"/>
      <color indexed="12"/>
      <name val="Arial"/>
      <family val="2"/>
    </font>
    <font>
      <b/>
      <vertAlign val="superscript"/>
      <sz val="8"/>
      <color indexed="12"/>
      <name val="Arial"/>
      <family val="2"/>
    </font>
    <font>
      <b/>
      <sz val="8"/>
      <name val="Tahoma"/>
      <family val="2"/>
    </font>
    <font>
      <i/>
      <sz val="8"/>
      <color indexed="10"/>
      <name val="Arial"/>
      <family val="2"/>
    </font>
    <font>
      <i/>
      <vertAlign val="superscript"/>
      <sz val="8"/>
      <color indexed="10"/>
      <name val="Arial"/>
      <family val="2"/>
    </font>
    <font>
      <b/>
      <sz val="11"/>
      <name val="Arial"/>
      <family val="2"/>
    </font>
    <font>
      <sz val="6"/>
      <name val="Arial"/>
      <family val="2"/>
    </font>
    <font>
      <b/>
      <sz val="12"/>
      <color indexed="13"/>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u val="single"/>
      <sz val="10"/>
      <color indexed="12"/>
      <name val="Arial"/>
      <family val="2"/>
    </font>
    <font>
      <u val="single"/>
      <sz val="10"/>
      <color indexed="36"/>
      <name val="Arial"/>
      <family val="2"/>
    </font>
    <font>
      <b/>
      <sz val="16"/>
      <name val="Arial"/>
      <family val="2"/>
    </font>
    <font>
      <b/>
      <sz val="14"/>
      <color indexed="8"/>
      <name val="Arial"/>
      <family val="2"/>
    </font>
    <font>
      <sz val="11"/>
      <color indexed="8"/>
      <name val="Arial"/>
      <family val="2"/>
    </font>
    <font>
      <b/>
      <sz val="18"/>
      <color indexed="10"/>
      <name val="Arial"/>
      <family val="2"/>
    </font>
    <font>
      <b/>
      <sz val="16"/>
      <color indexed="57"/>
      <name val="Arial"/>
      <family val="2"/>
    </font>
    <font>
      <sz val="16"/>
      <name val="Arial"/>
      <family val="2"/>
    </font>
    <font>
      <b/>
      <sz val="18"/>
      <color indexed="57"/>
      <name val="Arial"/>
      <family val="2"/>
    </font>
    <font>
      <sz val="18"/>
      <name val="Arial"/>
      <family val="2"/>
    </font>
    <font>
      <sz val="18"/>
      <color indexed="57"/>
      <name val="Arial"/>
      <family val="2"/>
    </font>
    <font>
      <sz val="18"/>
      <color indexed="48"/>
      <name val="Arial"/>
      <family val="2"/>
    </font>
    <font>
      <sz val="18"/>
      <color indexed="12"/>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sz val="16"/>
      <color indexed="57"/>
      <name val="Symbol"/>
      <family val="1"/>
    </font>
    <font>
      <b/>
      <vertAlign val="subscript"/>
      <sz val="16"/>
      <color indexed="57"/>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1"/>
      <color indexed="14"/>
      <name val="Arial"/>
      <family val="2"/>
    </font>
    <font>
      <b/>
      <sz val="10"/>
      <color indexed="14"/>
      <name val="Arial"/>
      <family val="2"/>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sz val="10"/>
      <color indexed="9"/>
      <name val="Arial"/>
      <family val="2"/>
    </font>
    <font>
      <b/>
      <sz val="14"/>
      <color indexed="13"/>
      <name val="Arial"/>
      <family val="2"/>
    </font>
    <font>
      <sz val="22.25"/>
      <color indexed="8"/>
      <name val="Arial"/>
      <family val="0"/>
    </font>
    <font>
      <sz val="1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0"/>
      <color theme="0"/>
      <name val="Arial"/>
      <family val="2"/>
    </font>
    <font>
      <b/>
      <sz val="14"/>
      <color rgb="FFFFFF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
      <patternFill patternType="solid">
        <fgColor rgb="FF00FFFF"/>
        <bgColor indexed="64"/>
      </patternFill>
    </fill>
    <fill>
      <patternFill patternType="solid">
        <fgColor indexed="12"/>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medium"/>
      <top style="thick"/>
      <bottom style="thick"/>
    </border>
    <border>
      <left style="medium"/>
      <right style="thick"/>
      <top style="thick"/>
      <bottom style="thick"/>
    </border>
    <border>
      <left style="thick"/>
      <right style="thick"/>
      <top style="thick"/>
      <bottom style="thick"/>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thick"/>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thin"/>
      <right style="thin"/>
      <top>
        <color indexed="63"/>
      </top>
      <bottom style="medium"/>
    </border>
    <border>
      <left style="thin"/>
      <right style="medium"/>
      <top>
        <color indexed="63"/>
      </top>
      <bottom style="thin"/>
    </border>
    <border>
      <left style="medium"/>
      <right style="thin"/>
      <top>
        <color indexed="63"/>
      </top>
      <bottom style="medium"/>
    </border>
    <border>
      <left style="thin"/>
      <right style="thin"/>
      <top style="thin"/>
      <bottom style="thin"/>
    </border>
    <border>
      <left style="thin"/>
      <right style="thin"/>
      <top>
        <color indexed="63"/>
      </top>
      <bottom style="thin"/>
    </border>
    <border>
      <left style="double"/>
      <right style="double"/>
      <top style="double"/>
      <bottom style="double"/>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color indexed="63"/>
      </top>
      <bottom style="medium"/>
    </border>
    <border>
      <left style="thin"/>
      <right>
        <color indexed="63"/>
      </right>
      <top style="thin"/>
      <bottom style="thin"/>
    </border>
    <border>
      <left style="double"/>
      <right style="double"/>
      <top style="thick"/>
      <bottom style="double"/>
    </border>
    <border>
      <left style="thin"/>
      <right>
        <color indexed="63"/>
      </right>
      <top style="thick"/>
      <bottom>
        <color indexed="63"/>
      </bottom>
    </border>
    <border>
      <left style="double"/>
      <right style="double"/>
      <top>
        <color indexed="63"/>
      </top>
      <bottom style="mediu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medium"/>
    </border>
    <border>
      <left style="double"/>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style="double"/>
      <right>
        <color indexed="63"/>
      </right>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46"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45"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322">
    <xf numFmtId="1" fontId="0" fillId="0" borderId="0" xfId="0" applyAlignment="1">
      <alignment/>
    </xf>
    <xf numFmtId="1" fontId="5" fillId="0" borderId="0" xfId="0" applyFont="1" applyAlignment="1">
      <alignment/>
    </xf>
    <xf numFmtId="1" fontId="8" fillId="0" borderId="0" xfId="0" applyFont="1" applyFill="1" applyAlignment="1">
      <alignment/>
    </xf>
    <xf numFmtId="1" fontId="8" fillId="0" borderId="0" xfId="0" applyFont="1" applyAlignment="1">
      <alignment/>
    </xf>
    <xf numFmtId="1" fontId="8" fillId="0" borderId="0" xfId="0" applyFont="1" applyAlignment="1">
      <alignment/>
    </xf>
    <xf numFmtId="1" fontId="9" fillId="0" borderId="0" xfId="0" applyFont="1" applyAlignment="1">
      <alignment/>
    </xf>
    <xf numFmtId="1" fontId="0" fillId="0" borderId="10" xfId="0" applyBorder="1" applyAlignment="1">
      <alignment/>
    </xf>
    <xf numFmtId="1" fontId="4" fillId="0" borderId="0" xfId="0" applyFont="1" applyFill="1" applyAlignment="1">
      <alignment/>
    </xf>
    <xf numFmtId="1" fontId="0" fillId="0" borderId="0" xfId="0" applyFill="1" applyAlignment="1">
      <alignment/>
    </xf>
    <xf numFmtId="1" fontId="15" fillId="33" borderId="0" xfId="0" applyFont="1" applyFill="1" applyAlignment="1">
      <alignment/>
    </xf>
    <xf numFmtId="1" fontId="11" fillId="0" borderId="0" xfId="0" applyFont="1" applyAlignment="1">
      <alignment/>
    </xf>
    <xf numFmtId="2" fontId="8" fillId="0" borderId="0" xfId="0" applyNumberFormat="1" applyFont="1" applyAlignment="1">
      <alignment/>
    </xf>
    <xf numFmtId="1" fontId="17" fillId="0" borderId="0" xfId="0" applyFont="1" applyFill="1" applyAlignment="1">
      <alignment/>
    </xf>
    <xf numFmtId="1" fontId="18" fillId="0" borderId="0" xfId="0" applyFont="1" applyAlignment="1">
      <alignment/>
    </xf>
    <xf numFmtId="1" fontId="19" fillId="0" borderId="0" xfId="0" applyFont="1" applyAlignment="1">
      <alignment/>
    </xf>
    <xf numFmtId="1" fontId="17" fillId="0" borderId="0" xfId="0" applyFont="1" applyAlignment="1">
      <alignment/>
    </xf>
    <xf numFmtId="2" fontId="0" fillId="0" borderId="0" xfId="0" applyNumberFormat="1" applyAlignment="1">
      <alignment/>
    </xf>
    <xf numFmtId="2" fontId="8" fillId="0" borderId="0" xfId="0" applyNumberFormat="1" applyFont="1" applyFill="1" applyAlignment="1">
      <alignment/>
    </xf>
    <xf numFmtId="2" fontId="8" fillId="0" borderId="0" xfId="0" applyNumberFormat="1" applyFont="1" applyAlignment="1">
      <alignment/>
    </xf>
    <xf numFmtId="2" fontId="0" fillId="0" borderId="10" xfId="0" applyNumberFormat="1" applyBorder="1" applyAlignment="1">
      <alignment/>
    </xf>
    <xf numFmtId="2" fontId="15" fillId="33" borderId="0" xfId="0" applyNumberFormat="1" applyFont="1" applyFill="1" applyAlignment="1">
      <alignment/>
    </xf>
    <xf numFmtId="2" fontId="17" fillId="0" borderId="0" xfId="0" applyNumberFormat="1" applyFont="1" applyAlignment="1">
      <alignment/>
    </xf>
    <xf numFmtId="2" fontId="18" fillId="0" borderId="0" xfId="0" applyNumberFormat="1" applyFont="1" applyAlignment="1">
      <alignment/>
    </xf>
    <xf numFmtId="1" fontId="8" fillId="0" borderId="0" xfId="0" applyNumberFormat="1" applyFont="1" applyAlignment="1">
      <alignment/>
    </xf>
    <xf numFmtId="1" fontId="20" fillId="0" borderId="0" xfId="0" applyFont="1" applyAlignment="1">
      <alignment/>
    </xf>
    <xf numFmtId="1" fontId="21" fillId="0" borderId="0" xfId="0" applyFont="1" applyAlignment="1">
      <alignment/>
    </xf>
    <xf numFmtId="1" fontId="22" fillId="0" borderId="0" xfId="0" applyFont="1" applyAlignment="1">
      <alignment/>
    </xf>
    <xf numFmtId="164" fontId="8" fillId="0" borderId="0" xfId="0" applyNumberFormat="1" applyFont="1" applyAlignment="1">
      <alignment horizontal="right"/>
    </xf>
    <xf numFmtId="1" fontId="4" fillId="33" borderId="0" xfId="0" applyFont="1" applyFill="1" applyAlignment="1">
      <alignment horizontal="center"/>
    </xf>
    <xf numFmtId="2" fontId="4" fillId="33" borderId="0" xfId="0" applyNumberFormat="1" applyFont="1" applyFill="1" applyAlignment="1">
      <alignment horizontal="center"/>
    </xf>
    <xf numFmtId="2" fontId="0" fillId="33" borderId="0" xfId="0" applyNumberFormat="1" applyFill="1" applyAlignment="1">
      <alignment/>
    </xf>
    <xf numFmtId="1" fontId="23" fillId="33" borderId="0" xfId="0" applyFont="1" applyFill="1" applyAlignment="1">
      <alignment horizontal="center"/>
    </xf>
    <xf numFmtId="2" fontId="23" fillId="33" borderId="0" xfId="0" applyNumberFormat="1" applyFont="1" applyFill="1" applyAlignment="1">
      <alignment horizontal="center"/>
    </xf>
    <xf numFmtId="1" fontId="25" fillId="0" borderId="0" xfId="0" applyFont="1" applyAlignment="1">
      <alignment/>
    </xf>
    <xf numFmtId="1" fontId="17" fillId="0" borderId="11" xfId="0" applyFont="1" applyBorder="1" applyAlignment="1">
      <alignment horizontal="center"/>
    </xf>
    <xf numFmtId="1" fontId="17" fillId="0" borderId="12" xfId="0" applyNumberFormat="1" applyFont="1" applyBorder="1" applyAlignment="1">
      <alignment horizontal="center"/>
    </xf>
    <xf numFmtId="1" fontId="17" fillId="0" borderId="13" xfId="0" applyFont="1" applyBorder="1" applyAlignment="1">
      <alignment horizontal="center"/>
    </xf>
    <xf numFmtId="167" fontId="17" fillId="0" borderId="14" xfId="0" applyNumberFormat="1" applyFont="1" applyBorder="1" applyAlignment="1">
      <alignment horizontal="center"/>
    </xf>
    <xf numFmtId="1" fontId="18" fillId="0" borderId="14" xfId="0" applyNumberFormat="1" applyFont="1" applyBorder="1" applyAlignment="1">
      <alignment horizontal="center"/>
    </xf>
    <xf numFmtId="1" fontId="17" fillId="0" borderId="14" xfId="0" applyNumberFormat="1" applyFont="1" applyBorder="1" applyAlignment="1">
      <alignment horizontal="center"/>
    </xf>
    <xf numFmtId="167" fontId="17" fillId="0" borderId="15" xfId="0" applyNumberFormat="1" applyFont="1" applyBorder="1" applyAlignment="1">
      <alignment horizontal="center"/>
    </xf>
    <xf numFmtId="1" fontId="18" fillId="0" borderId="15" xfId="0" applyNumberFormat="1" applyFont="1" applyBorder="1" applyAlignment="1">
      <alignment horizontal="center"/>
    </xf>
    <xf numFmtId="1" fontId="17" fillId="0" borderId="15" xfId="0" applyNumberFormat="1" applyFont="1" applyBorder="1" applyAlignment="1">
      <alignment horizontal="center"/>
    </xf>
    <xf numFmtId="167" fontId="17" fillId="0" borderId="16" xfId="0" applyNumberFormat="1" applyFont="1" applyBorder="1" applyAlignment="1">
      <alignment horizontal="center"/>
    </xf>
    <xf numFmtId="1" fontId="18" fillId="0" borderId="16" xfId="0" applyNumberFormat="1" applyFont="1" applyBorder="1" applyAlignment="1">
      <alignment horizontal="center"/>
    </xf>
    <xf numFmtId="1" fontId="26" fillId="0" borderId="0" xfId="0" applyFont="1" applyAlignment="1">
      <alignment/>
    </xf>
    <xf numFmtId="167" fontId="17" fillId="0" borderId="0" xfId="0" applyNumberFormat="1" applyFont="1" applyBorder="1" applyAlignment="1">
      <alignment horizontal="center"/>
    </xf>
    <xf numFmtId="1" fontId="18" fillId="0" borderId="0" xfId="0" applyNumberFormat="1" applyFont="1" applyBorder="1" applyAlignment="1">
      <alignment horizontal="center"/>
    </xf>
    <xf numFmtId="1" fontId="17" fillId="0" borderId="0" xfId="0" applyNumberFormat="1" applyFont="1" applyBorder="1" applyAlignment="1">
      <alignment horizontal="center"/>
    </xf>
    <xf numFmtId="1" fontId="18"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5" fillId="0" borderId="0" xfId="0" applyFont="1" applyFill="1" applyAlignment="1">
      <alignment/>
    </xf>
    <xf numFmtId="2" fontId="5" fillId="0" borderId="0" xfId="0" applyNumberFormat="1" applyFont="1" applyFill="1" applyAlignment="1">
      <alignment/>
    </xf>
    <xf numFmtId="1" fontId="12"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4" fillId="0" borderId="0" xfId="0" applyFont="1" applyFill="1" applyAlignment="1">
      <alignment horizontal="center"/>
    </xf>
    <xf numFmtId="2" fontId="4" fillId="0" borderId="0" xfId="0" applyNumberFormat="1" applyFont="1" applyFill="1" applyAlignment="1">
      <alignment horizontal="center"/>
    </xf>
    <xf numFmtId="2" fontId="0" fillId="0" borderId="0" xfId="0" applyNumberFormat="1" applyFill="1" applyAlignment="1">
      <alignment/>
    </xf>
    <xf numFmtId="1" fontId="27" fillId="0" borderId="0" xfId="0" applyFont="1" applyAlignment="1">
      <alignment/>
    </xf>
    <xf numFmtId="167" fontId="17" fillId="0" borderId="17" xfId="0" applyNumberFormat="1" applyFont="1" applyBorder="1" applyAlignment="1">
      <alignment horizontal="center"/>
    </xf>
    <xf numFmtId="167" fontId="17" fillId="0" borderId="18" xfId="0" applyNumberFormat="1" applyFont="1" applyBorder="1" applyAlignment="1">
      <alignment horizontal="center"/>
    </xf>
    <xf numFmtId="167" fontId="17" fillId="0" borderId="19" xfId="0" applyNumberFormat="1" applyFont="1" applyBorder="1" applyAlignment="1">
      <alignment horizontal="center"/>
    </xf>
    <xf numFmtId="1" fontId="22" fillId="0" borderId="10" xfId="0" applyFont="1" applyBorder="1" applyAlignment="1">
      <alignment/>
    </xf>
    <xf numFmtId="1" fontId="4" fillId="0" borderId="10" xfId="0" applyFont="1" applyFill="1" applyBorder="1" applyAlignment="1">
      <alignment/>
    </xf>
    <xf numFmtId="1" fontId="22" fillId="33" borderId="20" xfId="0" applyFont="1" applyFill="1" applyBorder="1" applyAlignment="1">
      <alignment horizontal="left"/>
    </xf>
    <xf numFmtId="1" fontId="29" fillId="0" borderId="0" xfId="0" applyFont="1" applyAlignment="1">
      <alignment/>
    </xf>
    <xf numFmtId="1" fontId="23" fillId="0" borderId="0" xfId="0" applyFont="1" applyFill="1" applyAlignment="1">
      <alignment/>
    </xf>
    <xf numFmtId="1" fontId="0" fillId="0" borderId="21" xfId="0" applyBorder="1" applyAlignment="1">
      <alignment/>
    </xf>
    <xf numFmtId="2" fontId="0" fillId="0" borderId="21" xfId="0" applyNumberFormat="1" applyBorder="1" applyAlignment="1">
      <alignment/>
    </xf>
    <xf numFmtId="1" fontId="22" fillId="33" borderId="22" xfId="0" applyFont="1" applyFill="1" applyBorder="1" applyAlignment="1">
      <alignment horizontal="left"/>
    </xf>
    <xf numFmtId="1" fontId="4" fillId="33" borderId="23" xfId="0" applyFont="1" applyFill="1" applyBorder="1" applyAlignment="1">
      <alignment horizontal="center"/>
    </xf>
    <xf numFmtId="2" fontId="4" fillId="33" borderId="24" xfId="0" applyNumberFormat="1" applyFont="1" applyFill="1" applyBorder="1" applyAlignment="1">
      <alignment horizontal="center"/>
    </xf>
    <xf numFmtId="1" fontId="4" fillId="33" borderId="25" xfId="0" applyFont="1" applyFill="1" applyBorder="1" applyAlignment="1">
      <alignment horizontal="center"/>
    </xf>
    <xf numFmtId="2" fontId="4" fillId="33" borderId="26" xfId="0" applyNumberFormat="1" applyFont="1" applyFill="1" applyBorder="1" applyAlignment="1">
      <alignment horizontal="center"/>
    </xf>
    <xf numFmtId="1" fontId="30" fillId="33" borderId="27" xfId="0" applyFont="1" applyFill="1" applyBorder="1" applyAlignment="1">
      <alignment horizontal="center"/>
    </xf>
    <xf numFmtId="1" fontId="30" fillId="33" borderId="28" xfId="0" applyFont="1" applyFill="1" applyBorder="1" applyAlignment="1">
      <alignment horizontal="center"/>
    </xf>
    <xf numFmtId="1" fontId="4" fillId="33" borderId="29" xfId="0" applyFont="1" applyFill="1" applyBorder="1" applyAlignment="1">
      <alignment horizontal="center"/>
    </xf>
    <xf numFmtId="1" fontId="30" fillId="33" borderId="30" xfId="0" applyFont="1" applyFill="1" applyBorder="1" applyAlignment="1">
      <alignment horizontal="center"/>
    </xf>
    <xf numFmtId="2" fontId="23" fillId="33" borderId="28" xfId="0" applyNumberFormat="1" applyFont="1" applyFill="1" applyBorder="1" applyAlignment="1">
      <alignment horizontal="center"/>
    </xf>
    <xf numFmtId="1" fontId="23" fillId="33" borderId="31" xfId="0" applyFont="1" applyFill="1" applyBorder="1" applyAlignment="1">
      <alignment horizontal="center"/>
    </xf>
    <xf numFmtId="1" fontId="30" fillId="33" borderId="32" xfId="0" applyFont="1" applyFill="1" applyBorder="1" applyAlignment="1">
      <alignment horizontal="center"/>
    </xf>
    <xf numFmtId="2" fontId="30" fillId="33" borderId="20" xfId="0" applyNumberFormat="1" applyFont="1" applyFill="1" applyBorder="1" applyAlignment="1">
      <alignment horizontal="center"/>
    </xf>
    <xf numFmtId="1" fontId="30" fillId="33" borderId="33" xfId="0" applyFont="1" applyFill="1" applyBorder="1" applyAlignment="1">
      <alignment horizontal="center"/>
    </xf>
    <xf numFmtId="1" fontId="30" fillId="33" borderId="20" xfId="0" applyFont="1" applyFill="1" applyBorder="1" applyAlignment="1">
      <alignment horizontal="center"/>
    </xf>
    <xf numFmtId="1" fontId="28" fillId="33" borderId="20" xfId="0" applyFont="1" applyFill="1" applyBorder="1" applyAlignment="1">
      <alignment horizontal="center"/>
    </xf>
    <xf numFmtId="168" fontId="28" fillId="33" borderId="20" xfId="0" applyNumberFormat="1" applyFont="1" applyFill="1" applyBorder="1" applyAlignment="1">
      <alignment horizontal="center"/>
    </xf>
    <xf numFmtId="168" fontId="28" fillId="33" borderId="28" xfId="0" applyNumberFormat="1" applyFont="1" applyFill="1" applyBorder="1" applyAlignment="1">
      <alignment horizontal="center"/>
    </xf>
    <xf numFmtId="1" fontId="28" fillId="33" borderId="20" xfId="0" applyNumberFormat="1" applyFont="1" applyFill="1" applyBorder="1" applyAlignment="1">
      <alignment horizontal="center"/>
    </xf>
    <xf numFmtId="1" fontId="28" fillId="33" borderId="33" xfId="0" applyNumberFormat="1" applyFont="1" applyFill="1" applyBorder="1" applyAlignment="1">
      <alignment horizontal="center"/>
    </xf>
    <xf numFmtId="2" fontId="4" fillId="33" borderId="34" xfId="0" applyNumberFormat="1" applyFont="1" applyFill="1" applyBorder="1" applyAlignment="1">
      <alignment horizontal="center"/>
    </xf>
    <xf numFmtId="2" fontId="0" fillId="33" borderId="32" xfId="0" applyNumberFormat="1" applyFill="1" applyBorder="1" applyAlignment="1">
      <alignment/>
    </xf>
    <xf numFmtId="1" fontId="23" fillId="33" borderId="22" xfId="0" applyFont="1" applyFill="1" applyBorder="1" applyAlignment="1">
      <alignment horizontal="center"/>
    </xf>
    <xf numFmtId="1" fontId="4" fillId="33" borderId="35" xfId="0" applyFont="1" applyFill="1" applyBorder="1" applyAlignment="1">
      <alignment horizontal="center"/>
    </xf>
    <xf numFmtId="2" fontId="23" fillId="33" borderId="27" xfId="0" applyNumberFormat="1" applyFont="1" applyFill="1" applyBorder="1" applyAlignment="1">
      <alignment horizontal="center"/>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1" fontId="35" fillId="33" borderId="0" xfId="0" applyFont="1" applyFill="1" applyAlignment="1">
      <alignment/>
    </xf>
    <xf numFmtId="2" fontId="35" fillId="33" borderId="0" xfId="0" applyNumberFormat="1" applyFont="1" applyFill="1" applyAlignment="1">
      <alignment/>
    </xf>
    <xf numFmtId="1" fontId="35" fillId="0" borderId="0" xfId="0" applyFont="1" applyAlignment="1">
      <alignment/>
    </xf>
    <xf numFmtId="1" fontId="35" fillId="0" borderId="0" xfId="0" applyFont="1" applyFill="1" applyAlignment="1">
      <alignment/>
    </xf>
    <xf numFmtId="1" fontId="35" fillId="33" borderId="0" xfId="0" applyFont="1" applyFill="1" applyAlignment="1">
      <alignment/>
    </xf>
    <xf numFmtId="2" fontId="35" fillId="33" borderId="0" xfId="0" applyNumberFormat="1" applyFont="1" applyFill="1" applyAlignment="1">
      <alignment/>
    </xf>
    <xf numFmtId="1" fontId="37" fillId="34" borderId="0" xfId="0" applyFont="1" applyFill="1" applyAlignment="1">
      <alignment/>
    </xf>
    <xf numFmtId="1" fontId="0" fillId="34" borderId="0" xfId="0" applyFont="1" applyFill="1" applyAlignment="1">
      <alignment/>
    </xf>
    <xf numFmtId="2" fontId="5" fillId="0" borderId="0" xfId="0" applyNumberFormat="1" applyFont="1" applyAlignment="1">
      <alignment/>
    </xf>
    <xf numFmtId="1" fontId="14" fillId="34" borderId="0" xfId="0" applyFont="1" applyFill="1" applyAlignment="1">
      <alignment/>
    </xf>
    <xf numFmtId="1" fontId="14" fillId="34" borderId="0" xfId="0" applyFont="1" applyFill="1" applyBorder="1" applyAlignment="1">
      <alignment/>
    </xf>
    <xf numFmtId="2" fontId="14" fillId="34" borderId="0" xfId="0" applyNumberFormat="1" applyFont="1" applyFill="1" applyBorder="1" applyAlignment="1">
      <alignment/>
    </xf>
    <xf numFmtId="2" fontId="14" fillId="35" borderId="36" xfId="0" applyNumberFormat="1" applyFont="1" applyFill="1" applyBorder="1" applyAlignment="1" applyProtection="1">
      <alignment/>
      <protection locked="0"/>
    </xf>
    <xf numFmtId="169" fontId="14" fillId="35" borderId="36" xfId="0" applyNumberFormat="1" applyFont="1" applyFill="1" applyBorder="1" applyAlignment="1" applyProtection="1">
      <alignment/>
      <protection locked="0"/>
    </xf>
    <xf numFmtId="168" fontId="14" fillId="35" borderId="36" xfId="0" applyNumberFormat="1" applyFont="1" applyFill="1" applyBorder="1" applyAlignment="1" applyProtection="1">
      <alignment/>
      <protection locked="0"/>
    </xf>
    <xf numFmtId="2" fontId="0" fillId="35" borderId="37" xfId="0" applyNumberFormat="1" applyFill="1" applyBorder="1" applyAlignment="1" applyProtection="1">
      <alignment/>
      <protection locked="0"/>
    </xf>
    <xf numFmtId="2" fontId="0" fillId="35" borderId="36" xfId="0" applyNumberFormat="1" applyFill="1" applyBorder="1" applyAlignment="1" applyProtection="1">
      <alignment/>
      <protection locked="0"/>
    </xf>
    <xf numFmtId="169" fontId="14" fillId="35" borderId="36" xfId="0" applyNumberFormat="1" applyFont="1" applyFill="1" applyBorder="1" applyAlignment="1" applyProtection="1">
      <alignment/>
      <protection locked="0"/>
    </xf>
    <xf numFmtId="168" fontId="0" fillId="35" borderId="36" xfId="0" applyNumberFormat="1" applyFill="1" applyBorder="1" applyAlignment="1" applyProtection="1">
      <alignment/>
      <protection locked="0"/>
    </xf>
    <xf numFmtId="1" fontId="39" fillId="36" borderId="38" xfId="0" applyFont="1" applyFill="1" applyBorder="1" applyAlignment="1">
      <alignment horizontal="center" vertical="center"/>
    </xf>
    <xf numFmtId="1" fontId="18" fillId="37" borderId="14" xfId="0" applyNumberFormat="1" applyFont="1" applyFill="1" applyBorder="1" applyAlignment="1">
      <alignment horizontal="center"/>
    </xf>
    <xf numFmtId="1" fontId="18" fillId="37" borderId="15" xfId="0" applyNumberFormat="1" applyFont="1" applyFill="1" applyBorder="1" applyAlignment="1">
      <alignment horizontal="center"/>
    </xf>
    <xf numFmtId="1" fontId="18" fillId="37" borderId="16" xfId="0" applyNumberFormat="1" applyFont="1" applyFill="1" applyBorder="1" applyAlignment="1">
      <alignment horizontal="center"/>
    </xf>
    <xf numFmtId="2" fontId="17" fillId="0" borderId="12" xfId="0" applyNumberFormat="1" applyFont="1" applyBorder="1" applyAlignment="1">
      <alignment horizontal="center"/>
    </xf>
    <xf numFmtId="1" fontId="40" fillId="0" borderId="13" xfId="0" applyFont="1" applyBorder="1" applyAlignment="1">
      <alignment horizontal="center"/>
    </xf>
    <xf numFmtId="1" fontId="42" fillId="0" borderId="0" xfId="0" applyFont="1" applyAlignment="1">
      <alignment/>
    </xf>
    <xf numFmtId="1" fontId="22" fillId="33" borderId="18" xfId="0" applyFont="1" applyFill="1" applyBorder="1" applyAlignment="1">
      <alignment horizontal="left"/>
    </xf>
    <xf numFmtId="1" fontId="22" fillId="33" borderId="39" xfId="0" applyFont="1" applyFill="1" applyBorder="1" applyAlignment="1">
      <alignment horizontal="left"/>
    </xf>
    <xf numFmtId="1" fontId="4" fillId="33" borderId="40" xfId="0" applyFont="1" applyFill="1" applyBorder="1" applyAlignment="1">
      <alignment horizontal="center"/>
    </xf>
    <xf numFmtId="2" fontId="4" fillId="33" borderId="41" xfId="0" applyNumberFormat="1" applyFont="1" applyFill="1" applyBorder="1" applyAlignment="1">
      <alignment horizontal="center"/>
    </xf>
    <xf numFmtId="164" fontId="8" fillId="0" borderId="0" xfId="0" applyNumberFormat="1" applyFont="1" applyAlignment="1" applyProtection="1">
      <alignment horizontal="right"/>
      <protection locked="0"/>
    </xf>
    <xf numFmtId="1" fontId="3" fillId="38" borderId="38" xfId="0" applyFont="1" applyFill="1" applyBorder="1" applyAlignment="1" applyProtection="1">
      <alignment/>
      <protection/>
    </xf>
    <xf numFmtId="1" fontId="3" fillId="38" borderId="42" xfId="0" applyFont="1" applyFill="1" applyBorder="1" applyAlignment="1" applyProtection="1">
      <alignment/>
      <protection/>
    </xf>
    <xf numFmtId="1" fontId="3" fillId="38" borderId="43"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4" fillId="38" borderId="44" xfId="0" applyNumberFormat="1" applyFont="1" applyFill="1" applyBorder="1" applyAlignment="1" applyProtection="1">
      <alignment/>
      <protection/>
    </xf>
    <xf numFmtId="49" fontId="14" fillId="38" borderId="45" xfId="0" applyNumberFormat="1" applyFont="1" applyFill="1" applyBorder="1" applyAlignment="1" applyProtection="1">
      <alignment/>
      <protection/>
    </xf>
    <xf numFmtId="49" fontId="14" fillId="38" borderId="46" xfId="0" applyNumberFormat="1" applyFont="1" applyFill="1" applyBorder="1" applyAlignment="1" applyProtection="1">
      <alignment/>
      <protection/>
    </xf>
    <xf numFmtId="49" fontId="14" fillId="38" borderId="47"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8"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50" xfId="0" applyNumberFormat="1" applyFont="1" applyFill="1" applyBorder="1" applyAlignment="1" applyProtection="1">
      <alignment/>
      <protection/>
    </xf>
    <xf numFmtId="1" fontId="14" fillId="38" borderId="50" xfId="0" applyFont="1" applyFill="1" applyBorder="1" applyAlignment="1" applyProtection="1">
      <alignment/>
      <protection/>
    </xf>
    <xf numFmtId="1" fontId="14" fillId="38" borderId="51" xfId="0" applyFont="1" applyFill="1" applyBorder="1" applyAlignment="1" applyProtection="1">
      <alignment/>
      <protection/>
    </xf>
    <xf numFmtId="1" fontId="44" fillId="39" borderId="0" xfId="0" applyFont="1" applyFill="1" applyAlignment="1">
      <alignment/>
    </xf>
    <xf numFmtId="1" fontId="8" fillId="0" borderId="10" xfId="0" applyFont="1" applyBorder="1" applyAlignment="1">
      <alignment/>
    </xf>
    <xf numFmtId="1" fontId="0" fillId="0" borderId="10" xfId="0" applyFill="1" applyBorder="1" applyAlignment="1">
      <alignment/>
    </xf>
    <xf numFmtId="1" fontId="28" fillId="33" borderId="52" xfId="0" applyNumberFormat="1" applyFont="1" applyFill="1" applyBorder="1" applyAlignment="1">
      <alignment horizontal="center"/>
    </xf>
    <xf numFmtId="1" fontId="17" fillId="0" borderId="16" xfId="0" applyNumberFormat="1" applyFont="1" applyBorder="1" applyAlignment="1">
      <alignment horizontal="center"/>
    </xf>
    <xf numFmtId="2" fontId="0" fillId="40" borderId="36" xfId="0" applyNumberFormat="1" applyFill="1" applyBorder="1" applyAlignment="1" applyProtection="1">
      <alignment/>
      <protection locked="0"/>
    </xf>
    <xf numFmtId="1" fontId="0" fillId="40" borderId="36" xfId="0" applyFont="1" applyFill="1" applyBorder="1" applyAlignment="1" applyProtection="1">
      <alignment/>
      <protection locked="0"/>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vertical="center" wrapText="1"/>
      <protection hidden="1"/>
    </xf>
    <xf numFmtId="164" fontId="110" fillId="0" borderId="0" xfId="0" applyNumberFormat="1" applyFont="1" applyFill="1" applyBorder="1" applyAlignment="1">
      <alignment/>
    </xf>
    <xf numFmtId="1" fontId="110" fillId="0" borderId="0" xfId="0" applyFont="1" applyFill="1" applyBorder="1" applyAlignment="1">
      <alignment/>
    </xf>
    <xf numFmtId="1" fontId="111" fillId="0" borderId="0" xfId="0" applyFont="1" applyFill="1" applyBorder="1" applyAlignment="1">
      <alignment/>
    </xf>
    <xf numFmtId="0" fontId="110" fillId="0" borderId="0" xfId="0" applyNumberFormat="1" applyFont="1" applyFill="1" applyBorder="1" applyAlignment="1">
      <alignment/>
    </xf>
    <xf numFmtId="1" fontId="6" fillId="0" borderId="0" xfId="0" applyFont="1" applyFill="1" applyBorder="1" applyAlignment="1">
      <alignment/>
    </xf>
    <xf numFmtId="1" fontId="6" fillId="0" borderId="0" xfId="0" applyFont="1" applyBorder="1" applyAlignment="1">
      <alignment/>
    </xf>
    <xf numFmtId="1" fontId="9" fillId="0" borderId="0" xfId="0" applyFont="1" applyBorder="1" applyAlignment="1">
      <alignment/>
    </xf>
    <xf numFmtId="1" fontId="4" fillId="0" borderId="0" xfId="0" applyFont="1" applyFill="1" applyBorder="1" applyAlignment="1">
      <alignment/>
    </xf>
    <xf numFmtId="1" fontId="0" fillId="0" borderId="0" xfId="0" applyFill="1" applyBorder="1" applyAlignment="1">
      <alignment/>
    </xf>
    <xf numFmtId="1" fontId="20" fillId="0" borderId="0" xfId="0" applyFont="1" applyBorder="1" applyAlignment="1">
      <alignment/>
    </xf>
    <xf numFmtId="1" fontId="50" fillId="0" borderId="21" xfId="0" applyFont="1" applyBorder="1" applyAlignment="1">
      <alignment/>
    </xf>
    <xf numFmtId="1" fontId="52" fillId="0" borderId="0" xfId="0" applyFont="1" applyBorder="1" applyAlignment="1">
      <alignment/>
    </xf>
    <xf numFmtId="1" fontId="52" fillId="0" borderId="0" xfId="0" applyFont="1" applyAlignment="1">
      <alignment/>
    </xf>
    <xf numFmtId="1" fontId="53" fillId="0" borderId="10" xfId="0" applyFont="1" applyBorder="1" applyAlignment="1">
      <alignment/>
    </xf>
    <xf numFmtId="1" fontId="54" fillId="0" borderId="10" xfId="0" applyFont="1" applyBorder="1" applyAlignment="1">
      <alignment/>
    </xf>
    <xf numFmtId="2" fontId="54" fillId="0" borderId="10" xfId="0" applyNumberFormat="1" applyFont="1" applyBorder="1" applyAlignment="1">
      <alignment/>
    </xf>
    <xf numFmtId="1" fontId="55" fillId="0" borderId="10" xfId="0" applyFont="1" applyBorder="1" applyAlignment="1">
      <alignment/>
    </xf>
    <xf numFmtId="1" fontId="54" fillId="0" borderId="0" xfId="0" applyFont="1" applyBorder="1" applyAlignment="1">
      <alignment/>
    </xf>
    <xf numFmtId="1" fontId="54" fillId="0" borderId="0" xfId="0" applyFont="1" applyAlignment="1">
      <alignment/>
    </xf>
    <xf numFmtId="1" fontId="56" fillId="0" borderId="0" xfId="0" applyFont="1" applyFill="1" applyAlignment="1">
      <alignment horizontal="center"/>
    </xf>
    <xf numFmtId="2" fontId="56" fillId="0" borderId="0" xfId="0" applyNumberFormat="1" applyFont="1" applyFill="1" applyAlignment="1">
      <alignment horizontal="center"/>
    </xf>
    <xf numFmtId="1" fontId="38" fillId="0" borderId="0" xfId="0" applyFont="1" applyFill="1" applyAlignment="1">
      <alignment/>
    </xf>
    <xf numFmtId="1" fontId="52" fillId="0" borderId="0" xfId="0" applyFont="1" applyFill="1" applyBorder="1" applyAlignment="1">
      <alignment/>
    </xf>
    <xf numFmtId="1" fontId="54" fillId="0" borderId="10" xfId="0" applyFont="1" applyFill="1" applyBorder="1" applyAlignment="1">
      <alignment/>
    </xf>
    <xf numFmtId="1" fontId="54" fillId="0" borderId="0" xfId="0" applyFont="1" applyFill="1" applyBorder="1" applyAlignment="1">
      <alignment/>
    </xf>
    <xf numFmtId="1" fontId="57" fillId="0" borderId="10" xfId="0" applyFont="1" applyBorder="1" applyAlignment="1">
      <alignment vertical="center"/>
    </xf>
    <xf numFmtId="1" fontId="56" fillId="0" borderId="10" xfId="0" applyFont="1" applyFill="1" applyBorder="1" applyAlignment="1">
      <alignment vertical="center"/>
    </xf>
    <xf numFmtId="1" fontId="55" fillId="0" borderId="10" xfId="0" applyFont="1" applyBorder="1" applyAlignment="1">
      <alignment vertical="center"/>
    </xf>
    <xf numFmtId="1" fontId="54" fillId="0" borderId="10" xfId="0" applyFont="1" applyFill="1" applyBorder="1" applyAlignment="1">
      <alignment vertical="center"/>
    </xf>
    <xf numFmtId="1" fontId="54" fillId="0" borderId="0" xfId="0" applyFont="1" applyFill="1" applyBorder="1" applyAlignment="1">
      <alignment vertical="center"/>
    </xf>
    <xf numFmtId="1" fontId="54" fillId="0" borderId="0" xfId="0" applyFont="1" applyBorder="1" applyAlignment="1">
      <alignment vertical="center"/>
    </xf>
    <xf numFmtId="1" fontId="54" fillId="0" borderId="0" xfId="0" applyFont="1" applyAlignment="1">
      <alignment vertical="center"/>
    </xf>
    <xf numFmtId="1" fontId="53" fillId="0" borderId="10" xfId="0" applyFont="1" applyBorder="1" applyAlignment="1">
      <alignment/>
    </xf>
    <xf numFmtId="1" fontId="53" fillId="0" borderId="0" xfId="0" applyFont="1" applyAlignment="1">
      <alignment/>
    </xf>
    <xf numFmtId="2" fontId="53" fillId="0" borderId="0" xfId="0" applyNumberFormat="1" applyFont="1" applyAlignment="1">
      <alignment/>
    </xf>
    <xf numFmtId="1" fontId="42" fillId="0" borderId="0" xfId="0" applyFont="1" applyFill="1" applyBorder="1" applyAlignment="1">
      <alignment/>
    </xf>
    <xf numFmtId="1" fontId="51" fillId="0" borderId="0" xfId="0" applyFont="1" applyAlignment="1">
      <alignment/>
    </xf>
    <xf numFmtId="1" fontId="52" fillId="0" borderId="0" xfId="0" applyFont="1" applyFill="1" applyAlignment="1">
      <alignment/>
    </xf>
    <xf numFmtId="1" fontId="58" fillId="0" borderId="0" xfId="0" applyFont="1" applyAlignment="1">
      <alignment/>
    </xf>
    <xf numFmtId="1" fontId="59" fillId="0" borderId="0" xfId="0" applyFont="1" applyAlignment="1">
      <alignment/>
    </xf>
    <xf numFmtId="1" fontId="58" fillId="0" borderId="0" xfId="0" applyFont="1" applyFill="1" applyAlignment="1">
      <alignment/>
    </xf>
    <xf numFmtId="1" fontId="58" fillId="0" borderId="0" xfId="0" applyFont="1" applyFill="1" applyBorder="1" applyAlignment="1">
      <alignment/>
    </xf>
    <xf numFmtId="1" fontId="58" fillId="0" borderId="0" xfId="0" applyFont="1" applyBorder="1" applyAlignment="1">
      <alignment/>
    </xf>
    <xf numFmtId="1" fontId="8" fillId="0" borderId="0" xfId="0" applyFont="1" applyAlignment="1">
      <alignment horizontal="right"/>
    </xf>
    <xf numFmtId="1" fontId="37" fillId="0" borderId="0" xfId="0" applyFont="1" applyAlignment="1">
      <alignment/>
    </xf>
    <xf numFmtId="1" fontId="51" fillId="0" borderId="0" xfId="0" applyFont="1" applyFill="1" applyAlignment="1">
      <alignment/>
    </xf>
    <xf numFmtId="2" fontId="47" fillId="0" borderId="0" xfId="0" applyNumberFormat="1" applyFont="1" applyAlignment="1">
      <alignment/>
    </xf>
    <xf numFmtId="1" fontId="47" fillId="0" borderId="0" xfId="0" applyFont="1" applyAlignment="1">
      <alignment/>
    </xf>
    <xf numFmtId="1" fontId="62" fillId="0" borderId="0" xfId="0" applyFont="1" applyAlignment="1">
      <alignment/>
    </xf>
    <xf numFmtId="1" fontId="47" fillId="0" borderId="0" xfId="0" applyFont="1" applyFill="1" applyAlignment="1">
      <alignment/>
    </xf>
    <xf numFmtId="1" fontId="47" fillId="0" borderId="0" xfId="0" applyFont="1" applyFill="1" applyBorder="1" applyAlignment="1">
      <alignment/>
    </xf>
    <xf numFmtId="1" fontId="47" fillId="0" borderId="0" xfId="0" applyFont="1" applyBorder="1" applyAlignment="1">
      <alignment/>
    </xf>
    <xf numFmtId="2" fontId="58" fillId="0" borderId="0" xfId="0" applyNumberFormat="1" applyFont="1" applyAlignment="1">
      <alignment/>
    </xf>
    <xf numFmtId="0" fontId="42" fillId="0" borderId="0" xfId="57" applyFont="1" applyAlignment="1" applyProtection="1">
      <alignment horizontal="right"/>
      <protection hidden="1"/>
    </xf>
    <xf numFmtId="14" fontId="0" fillId="41" borderId="53" xfId="57" applyNumberFormat="1" applyFont="1" applyFill="1" applyBorder="1" applyAlignment="1" applyProtection="1">
      <alignment horizontal="center" vertical="center" wrapText="1"/>
      <protection locked="0"/>
    </xf>
    <xf numFmtId="14" fontId="0" fillId="41" borderId="36" xfId="0" applyNumberFormat="1" applyFont="1" applyFill="1" applyBorder="1" applyAlignment="1" applyProtection="1">
      <alignment horizontal="center" vertical="center" wrapText="1"/>
      <protection locked="0"/>
    </xf>
    <xf numFmtId="1" fontId="68" fillId="39" borderId="0" xfId="0" applyFont="1" applyFill="1" applyAlignment="1">
      <alignment/>
    </xf>
    <xf numFmtId="1" fontId="69" fillId="39" borderId="0" xfId="0" applyFont="1" applyFill="1" applyAlignment="1">
      <alignment/>
    </xf>
    <xf numFmtId="1" fontId="112" fillId="42" borderId="54" xfId="0" applyFont="1" applyFill="1" applyBorder="1" applyAlignment="1">
      <alignment horizontal="center" vertical="center"/>
    </xf>
    <xf numFmtId="1" fontId="8" fillId="0" borderId="10" xfId="0" applyFont="1" applyBorder="1" applyAlignment="1">
      <alignment/>
    </xf>
    <xf numFmtId="2" fontId="0" fillId="0" borderId="10" xfId="0" applyNumberFormat="1" applyFont="1" applyBorder="1" applyAlignment="1">
      <alignment/>
    </xf>
    <xf numFmtId="1" fontId="37" fillId="0" borderId="0" xfId="0" applyFont="1" applyFill="1" applyBorder="1" applyAlignment="1">
      <alignment/>
    </xf>
    <xf numFmtId="1" fontId="0" fillId="0" borderId="0" xfId="0" applyFill="1" applyBorder="1" applyAlignment="1" applyProtection="1">
      <alignment/>
      <protection locked="0"/>
    </xf>
    <xf numFmtId="1" fontId="0" fillId="0" borderId="0" xfId="0" applyFill="1" applyBorder="1" applyAlignment="1" applyProtection="1">
      <alignment/>
      <protection/>
    </xf>
    <xf numFmtId="1" fontId="5" fillId="0" borderId="55" xfId="0" applyFont="1" applyBorder="1" applyAlignment="1">
      <alignment/>
    </xf>
    <xf numFmtId="1" fontId="0" fillId="0" borderId="10" xfId="0" applyFont="1" applyBorder="1" applyAlignment="1">
      <alignment/>
    </xf>
    <xf numFmtId="49" fontId="14" fillId="38" borderId="56" xfId="0" applyNumberFormat="1" applyFont="1" applyFill="1" applyBorder="1" applyAlignment="1" applyProtection="1">
      <alignment/>
      <protection/>
    </xf>
    <xf numFmtId="49" fontId="14" fillId="38" borderId="47" xfId="0" applyNumberFormat="1" applyFont="1" applyFill="1" applyBorder="1" applyAlignment="1" applyProtection="1">
      <alignment/>
      <protection/>
    </xf>
    <xf numFmtId="49" fontId="14" fillId="38" borderId="57" xfId="0" applyNumberFormat="1" applyFont="1" applyFill="1" applyBorder="1" applyAlignment="1" applyProtection="1">
      <alignment/>
      <protection/>
    </xf>
    <xf numFmtId="49" fontId="14" fillId="38" borderId="58" xfId="0" applyNumberFormat="1" applyFont="1" applyFill="1" applyBorder="1" applyAlignment="1" applyProtection="1">
      <alignment/>
      <protection/>
    </xf>
    <xf numFmtId="1" fontId="14" fillId="38" borderId="59" xfId="0" applyFont="1" applyFill="1" applyBorder="1" applyAlignment="1" applyProtection="1">
      <alignment/>
      <protection/>
    </xf>
    <xf numFmtId="1" fontId="0" fillId="43" borderId="48" xfId="0" applyFill="1" applyBorder="1" applyAlignment="1" applyProtection="1">
      <alignment/>
      <protection/>
    </xf>
    <xf numFmtId="1" fontId="0" fillId="43" borderId="51" xfId="0" applyFill="1" applyBorder="1" applyAlignment="1" applyProtection="1">
      <alignment/>
      <protection/>
    </xf>
    <xf numFmtId="1" fontId="0" fillId="43" borderId="60" xfId="0" applyFill="1" applyBorder="1" applyAlignment="1" applyProtection="1">
      <alignment/>
      <protection/>
    </xf>
    <xf numFmtId="49" fontId="14" fillId="38" borderId="61" xfId="0" applyNumberFormat="1" applyFont="1" applyFill="1" applyBorder="1" applyAlignment="1" applyProtection="1">
      <alignment horizontal="center"/>
      <protection/>
    </xf>
    <xf numFmtId="1" fontId="0" fillId="0" borderId="62" xfId="0" applyBorder="1" applyAlignment="1">
      <alignment horizontal="center"/>
    </xf>
    <xf numFmtId="0" fontId="42" fillId="0" borderId="63" xfId="57" applyFont="1" applyBorder="1" applyAlignment="1" applyProtection="1">
      <alignment horizontal="right" wrapText="1"/>
      <protection hidden="1"/>
    </xf>
    <xf numFmtId="0" fontId="0" fillId="0" borderId="39" xfId="0" applyNumberFormat="1" applyBorder="1" applyAlignment="1" applyProtection="1">
      <alignment horizontal="right" wrapText="1"/>
      <protection hidden="1"/>
    </xf>
    <xf numFmtId="0" fontId="0" fillId="41" borderId="53" xfId="57" applyFont="1" applyFill="1" applyBorder="1" applyAlignment="1" applyProtection="1">
      <alignment horizontal="left" vertical="top" wrapText="1"/>
      <protection locked="0"/>
    </xf>
    <xf numFmtId="0" fontId="0" fillId="41" borderId="64" xfId="0" applyNumberFormat="1" applyFont="1" applyFill="1" applyBorder="1" applyAlignment="1" applyProtection="1">
      <alignment horizontal="left" vertical="top" wrapText="1"/>
      <protection locked="0"/>
    </xf>
    <xf numFmtId="0" fontId="0" fillId="41" borderId="65" xfId="0" applyNumberFormat="1" applyFont="1" applyFill="1" applyBorder="1" applyAlignment="1" applyProtection="1">
      <alignment horizontal="left" vertical="top" wrapText="1"/>
      <protection locked="0"/>
    </xf>
    <xf numFmtId="0" fontId="0" fillId="0" borderId="0" xfId="0" applyNumberFormat="1" applyAlignment="1" applyProtection="1">
      <alignment horizontal="left" vertical="center" wrapText="1"/>
      <protection hidden="1"/>
    </xf>
    <xf numFmtId="1" fontId="3" fillId="38" borderId="66" xfId="0" applyFont="1" applyFill="1" applyBorder="1" applyAlignment="1" applyProtection="1">
      <alignment horizontal="center"/>
      <protection/>
    </xf>
    <xf numFmtId="1" fontId="0" fillId="0" borderId="43" xfId="0" applyBorder="1" applyAlignment="1">
      <alignment horizontal="center"/>
    </xf>
    <xf numFmtId="49" fontId="14" fillId="38" borderId="67" xfId="0" applyNumberFormat="1" applyFont="1" applyFill="1" applyBorder="1" applyAlignment="1" applyProtection="1">
      <alignment horizontal="center"/>
      <protection/>
    </xf>
    <xf numFmtId="1" fontId="0" fillId="0" borderId="46" xfId="0" applyBorder="1" applyAlignment="1">
      <alignment horizontal="center"/>
    </xf>
    <xf numFmtId="0" fontId="0" fillId="0" borderId="0" xfId="57" applyFont="1" applyAlignment="1" applyProtection="1">
      <alignment horizontal="left" vertical="center" wrapText="1"/>
      <protection hidden="1"/>
    </xf>
    <xf numFmtId="0" fontId="14" fillId="41" borderId="68" xfId="57" applyFont="1" applyFill="1" applyBorder="1" applyAlignment="1" applyProtection="1">
      <alignment horizontal="left" vertical="top" wrapText="1"/>
      <protection locked="0"/>
    </xf>
    <xf numFmtId="0" fontId="14" fillId="41" borderId="69" xfId="0" applyNumberFormat="1" applyFont="1" applyFill="1" applyBorder="1" applyAlignment="1" applyProtection="1">
      <alignment horizontal="left" vertical="top" wrapText="1"/>
      <protection locked="0"/>
    </xf>
    <xf numFmtId="0" fontId="14" fillId="41" borderId="70" xfId="0" applyNumberFormat="1" applyFont="1" applyFill="1" applyBorder="1" applyAlignment="1" applyProtection="1">
      <alignment horizontal="left" vertical="top" wrapText="1"/>
      <protection locked="0"/>
    </xf>
    <xf numFmtId="0" fontId="14" fillId="41" borderId="63" xfId="0" applyNumberFormat="1" applyFont="1" applyFill="1" applyBorder="1" applyAlignment="1" applyProtection="1">
      <alignment horizontal="left" vertical="top" wrapText="1"/>
      <protection locked="0"/>
    </xf>
    <xf numFmtId="0" fontId="14" fillId="41" borderId="0" xfId="0" applyNumberFormat="1" applyFont="1" applyFill="1" applyAlignment="1" applyProtection="1">
      <alignment horizontal="left" vertical="top" wrapText="1"/>
      <protection locked="0"/>
    </xf>
    <xf numFmtId="0" fontId="14" fillId="41" borderId="39" xfId="0" applyNumberFormat="1" applyFont="1" applyFill="1" applyBorder="1" applyAlignment="1" applyProtection="1">
      <alignment horizontal="left" vertical="top" wrapText="1"/>
      <protection locked="0"/>
    </xf>
    <xf numFmtId="0" fontId="14" fillId="41" borderId="71" xfId="0" applyNumberFormat="1" applyFont="1" applyFill="1" applyBorder="1" applyAlignment="1" applyProtection="1">
      <alignment horizontal="left" vertical="top" wrapText="1"/>
      <protection locked="0"/>
    </xf>
    <xf numFmtId="0" fontId="14" fillId="41" borderId="72" xfId="0" applyNumberFormat="1" applyFont="1" applyFill="1" applyBorder="1" applyAlignment="1" applyProtection="1">
      <alignment horizontal="left" vertical="top" wrapText="1"/>
      <protection locked="0"/>
    </xf>
    <xf numFmtId="0" fontId="14" fillId="41" borderId="73" xfId="0" applyNumberFormat="1" applyFont="1" applyFill="1" applyBorder="1" applyAlignment="1" applyProtection="1">
      <alignment horizontal="left" vertical="top" wrapText="1"/>
      <protection locked="0"/>
    </xf>
    <xf numFmtId="0" fontId="64" fillId="44" borderId="53"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65" fillId="45" borderId="68" xfId="0" applyNumberFormat="1" applyFont="1" applyFill="1" applyBorder="1" applyAlignment="1" applyProtection="1">
      <alignment horizontal="left" vertical="top" wrapText="1"/>
      <protection hidden="1"/>
    </xf>
    <xf numFmtId="0" fontId="65" fillId="0" borderId="69" xfId="0" applyNumberFormat="1" applyFont="1" applyBorder="1" applyAlignment="1" applyProtection="1">
      <alignment horizontal="left" vertical="top" wrapText="1"/>
      <protection hidden="1"/>
    </xf>
    <xf numFmtId="0" fontId="65" fillId="0" borderId="70" xfId="0" applyNumberFormat="1" applyFont="1" applyBorder="1" applyAlignment="1" applyProtection="1">
      <alignment horizontal="left" vertical="top" wrapText="1"/>
      <protection hidden="1"/>
    </xf>
    <xf numFmtId="0" fontId="65" fillId="0" borderId="63" xfId="0" applyNumberFormat="1" applyFont="1" applyBorder="1" applyAlignment="1" applyProtection="1">
      <alignment horizontal="left" vertical="top" wrapText="1"/>
      <protection hidden="1"/>
    </xf>
    <xf numFmtId="0" fontId="65" fillId="0" borderId="0" xfId="0" applyNumberFormat="1" applyFont="1" applyBorder="1" applyAlignment="1" applyProtection="1">
      <alignment horizontal="left" vertical="top" wrapText="1"/>
      <protection hidden="1"/>
    </xf>
    <xf numFmtId="0" fontId="65" fillId="0" borderId="39" xfId="0" applyNumberFormat="1" applyFont="1" applyBorder="1" applyAlignment="1" applyProtection="1">
      <alignment horizontal="left" vertical="top" wrapText="1"/>
      <protection hidden="1"/>
    </xf>
    <xf numFmtId="0" fontId="65" fillId="0" borderId="71" xfId="0" applyNumberFormat="1" applyFont="1" applyBorder="1" applyAlignment="1" applyProtection="1">
      <alignment horizontal="left" vertical="top" wrapText="1"/>
      <protection hidden="1"/>
    </xf>
    <xf numFmtId="0" fontId="65" fillId="0" borderId="72" xfId="0" applyNumberFormat="1" applyFont="1" applyBorder="1" applyAlignment="1" applyProtection="1">
      <alignment horizontal="left" vertical="top" wrapText="1"/>
      <protection hidden="1"/>
    </xf>
    <xf numFmtId="0" fontId="65" fillId="0" borderId="73" xfId="0" applyNumberFormat="1" applyFont="1" applyBorder="1" applyAlignment="1" applyProtection="1">
      <alignment horizontal="left" vertical="top" wrapText="1"/>
      <protection hidden="1"/>
    </xf>
    <xf numFmtId="0" fontId="0" fillId="0" borderId="69"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0" fillId="41" borderId="53" xfId="57" applyFont="1" applyFill="1" applyBorder="1" applyAlignment="1" applyProtection="1">
      <alignment horizontal="left" vertical="center" wrapText="1"/>
      <protection locked="0"/>
    </xf>
    <xf numFmtId="0" fontId="0" fillId="41"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2" fillId="45" borderId="71" xfId="0" applyNumberFormat="1" applyFont="1" applyFill="1" applyBorder="1" applyAlignment="1" applyProtection="1">
      <alignment horizontal="left" wrapText="1"/>
      <protection hidden="1"/>
    </xf>
    <xf numFmtId="0" fontId="0" fillId="0" borderId="72" xfId="0" applyNumberFormat="1" applyBorder="1" applyAlignment="1" applyProtection="1">
      <alignment horizontal="left" wrapText="1"/>
      <protection hidden="1"/>
    </xf>
    <xf numFmtId="0" fontId="0" fillId="0" borderId="73" xfId="0" applyNumberFormat="1" applyBorder="1" applyAlignment="1" applyProtection="1">
      <alignment horizontal="left" wrapText="1"/>
      <protection hidden="1"/>
    </xf>
    <xf numFmtId="0" fontId="0" fillId="0" borderId="0" xfId="0" applyNumberFormat="1" applyAlignment="1" applyProtection="1">
      <alignment horizontal="center" vertical="center" wrapText="1"/>
      <protection hidden="1"/>
    </xf>
    <xf numFmtId="0" fontId="48" fillId="0" borderId="0"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49" fillId="0" borderId="0" xfId="0" applyNumberFormat="1" applyFont="1" applyFill="1" applyBorder="1" applyAlignment="1" applyProtection="1">
      <alignment horizontal="center" vertical="center" wrapText="1"/>
      <protection hidden="1"/>
    </xf>
    <xf numFmtId="0" fontId="48" fillId="41" borderId="68" xfId="0" applyNumberFormat="1" applyFont="1" applyFill="1" applyBorder="1" applyAlignment="1" applyProtection="1">
      <alignment horizontal="center" vertical="center" wrapText="1"/>
      <protection locked="0"/>
    </xf>
    <xf numFmtId="0" fontId="48" fillId="0" borderId="69" xfId="0" applyNumberFormat="1" applyFont="1" applyBorder="1" applyAlignment="1" applyProtection="1">
      <alignment horizontal="center" vertical="center" wrapText="1"/>
      <protection locked="0"/>
    </xf>
    <xf numFmtId="0" fontId="0" fillId="0" borderId="70" xfId="0" applyNumberFormat="1" applyBorder="1" applyAlignment="1" applyProtection="1">
      <alignment horizontal="center" vertical="center" wrapText="1"/>
      <protection locked="0"/>
    </xf>
    <xf numFmtId="0" fontId="48" fillId="0" borderId="71" xfId="0" applyNumberFormat="1" applyFont="1" applyBorder="1" applyAlignment="1" applyProtection="1">
      <alignment horizontal="center" vertical="center" wrapText="1"/>
      <protection locked="0"/>
    </xf>
    <xf numFmtId="0" fontId="48" fillId="0" borderId="72" xfId="0" applyNumberFormat="1" applyFont="1" applyBorder="1" applyAlignment="1" applyProtection="1">
      <alignment horizontal="center" vertical="center" wrapText="1"/>
      <protection locked="0"/>
    </xf>
    <xf numFmtId="0" fontId="0" fillId="0" borderId="73" xfId="0" applyNumberFormat="1" applyBorder="1" applyAlignment="1" applyProtection="1">
      <alignment horizontal="center" vertical="center" wrapText="1"/>
      <protection locked="0"/>
    </xf>
    <xf numFmtId="0" fontId="49" fillId="0" borderId="0" xfId="0" applyNumberFormat="1" applyFont="1" applyFill="1" applyBorder="1" applyAlignment="1" applyProtection="1">
      <alignment horizontal="left" vertical="center" wrapText="1"/>
      <protection hidden="1"/>
    </xf>
    <xf numFmtId="0" fontId="1" fillId="0" borderId="0" xfId="0" applyNumberFormat="1" applyFont="1" applyAlignment="1" applyProtection="1">
      <alignment horizontal="center" vertical="center" wrapText="1"/>
      <protection hidden="1"/>
    </xf>
    <xf numFmtId="0" fontId="2" fillId="45" borderId="68" xfId="0" applyNumberFormat="1" applyFont="1" applyFill="1" applyBorder="1" applyAlignment="1" applyProtection="1">
      <alignment horizontal="left" wrapText="1"/>
      <protection hidden="1"/>
    </xf>
    <xf numFmtId="0" fontId="0" fillId="0" borderId="69" xfId="0" applyNumberFormat="1" applyBorder="1" applyAlignment="1" applyProtection="1">
      <alignment horizontal="left" wrapText="1"/>
      <protection hidden="1"/>
    </xf>
    <xf numFmtId="0" fontId="0" fillId="0" borderId="70" xfId="0" applyNumberFormat="1" applyBorder="1" applyAlignment="1" applyProtection="1">
      <alignment horizontal="left" wrapText="1"/>
      <protection hidden="1"/>
    </xf>
    <xf numFmtId="0" fontId="3" fillId="41" borderId="63" xfId="0" applyNumberFormat="1" applyFont="1" applyFill="1" applyBorder="1" applyAlignment="1" applyProtection="1">
      <alignment horizontal="left" wrapText="1"/>
      <protection hidden="1"/>
    </xf>
    <xf numFmtId="0" fontId="14" fillId="41" borderId="0" xfId="0" applyNumberFormat="1" applyFont="1" applyFill="1" applyBorder="1" applyAlignment="1" applyProtection="1">
      <alignment horizontal="left" wrapText="1"/>
      <protection hidden="1"/>
    </xf>
    <xf numFmtId="0" fontId="14" fillId="41" borderId="39" xfId="0" applyNumberFormat="1" applyFont="1" applyFill="1" applyBorder="1" applyAlignment="1" applyProtection="1">
      <alignment horizontal="left" wrapText="1"/>
      <protection hidden="1"/>
    </xf>
    <xf numFmtId="0" fontId="3" fillId="35" borderId="63"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39" xfId="0" applyNumberFormat="1" applyBorder="1" applyAlignment="1" applyProtection="1">
      <alignment horizontal="left" wrapText="1"/>
      <protection hidden="1"/>
    </xf>
    <xf numFmtId="0" fontId="2" fillId="45" borderId="63" xfId="0" applyNumberFormat="1" applyFont="1" applyFill="1" applyBorder="1" applyAlignment="1" applyProtection="1">
      <alignment horizontal="left" wrapText="1"/>
      <protection hidden="1"/>
    </xf>
    <xf numFmtId="0" fontId="47" fillId="0" borderId="0" xfId="0" applyNumberFormat="1" applyFont="1" applyAlignment="1" applyProtection="1">
      <alignment horizontal="right" vertical="center" wrapText="1"/>
      <protection hidden="1"/>
    </xf>
    <xf numFmtId="0" fontId="47" fillId="0" borderId="0" xfId="0" applyNumberFormat="1" applyFont="1" applyAlignment="1" applyProtection="1">
      <alignment horizontal="center" vertical="center" wrapText="1"/>
      <protection hidden="1"/>
    </xf>
    <xf numFmtId="49" fontId="14" fillId="38" borderId="61" xfId="0" applyNumberFormat="1" applyFont="1" applyFill="1" applyBorder="1" applyAlignment="1" applyProtection="1">
      <alignment wrapText="1"/>
      <protection/>
    </xf>
    <xf numFmtId="1" fontId="0" fillId="0" borderId="74" xfId="0" applyBorder="1" applyAlignment="1">
      <alignment wrapText="1"/>
    </xf>
    <xf numFmtId="1" fontId="0" fillId="0" borderId="62" xfId="0" applyBorder="1" applyAlignment="1">
      <alignment wrapText="1"/>
    </xf>
    <xf numFmtId="1" fontId="0" fillId="0" borderId="57" xfId="0" applyBorder="1" applyAlignment="1">
      <alignment wrapText="1"/>
    </xf>
    <xf numFmtId="1" fontId="0" fillId="0" borderId="75" xfId="0" applyBorder="1" applyAlignment="1">
      <alignment wrapText="1"/>
    </xf>
    <xf numFmtId="1" fontId="0" fillId="0" borderId="60" xfId="0" applyBorder="1" applyAlignment="1">
      <alignment wrapText="1"/>
    </xf>
    <xf numFmtId="1" fontId="22" fillId="33" borderId="22" xfId="0" applyFont="1" applyFill="1" applyBorder="1" applyAlignment="1">
      <alignment horizontal="left"/>
    </xf>
    <xf numFmtId="1" fontId="22" fillId="33" borderId="20" xfId="0" applyFont="1" applyFill="1" applyBorder="1" applyAlignment="1">
      <alignment horizontal="left"/>
    </xf>
    <xf numFmtId="1" fontId="22" fillId="33" borderId="19" xfId="0" applyFont="1" applyFill="1" applyBorder="1" applyAlignment="1">
      <alignment horizontal="left"/>
    </xf>
    <xf numFmtId="1" fontId="22" fillId="33" borderId="76" xfId="0" applyFont="1" applyFill="1" applyBorder="1" applyAlignment="1">
      <alignment horizontal="left"/>
    </xf>
    <xf numFmtId="1" fontId="30" fillId="33" borderId="77" xfId="0" applyFont="1" applyFill="1" applyBorder="1" applyAlignment="1">
      <alignment horizontal="center"/>
    </xf>
    <xf numFmtId="1" fontId="30" fillId="33" borderId="78" xfId="0" applyFont="1" applyFill="1" applyBorder="1" applyAlignment="1">
      <alignment horizontal="center"/>
    </xf>
    <xf numFmtId="1" fontId="30" fillId="33" borderId="18" xfId="0" applyFont="1" applyFill="1" applyBorder="1" applyAlignment="1">
      <alignment horizontal="center"/>
    </xf>
    <xf numFmtId="1" fontId="30" fillId="33" borderId="39" xfId="0" applyFont="1" applyFill="1" applyBorder="1" applyAlignment="1">
      <alignment horizontal="center"/>
    </xf>
    <xf numFmtId="1" fontId="32" fillId="33" borderId="19" xfId="0" applyFont="1" applyFill="1" applyBorder="1" applyAlignment="1">
      <alignment horizontal="center"/>
    </xf>
    <xf numFmtId="1" fontId="32" fillId="33" borderId="76" xfId="0" applyFont="1" applyFill="1" applyBorder="1" applyAlignment="1">
      <alignment horizontal="center"/>
    </xf>
    <xf numFmtId="0" fontId="42" fillId="0" borderId="0" xfId="57" applyFont="1" applyAlignment="1" applyProtection="1">
      <alignment horizontal="left" vertical="top" wrapText="1"/>
      <protection hidden="1"/>
    </xf>
    <xf numFmtId="0" fontId="42" fillId="0" borderId="0" xfId="0" applyNumberFormat="1" applyFont="1" applyAlignment="1" applyProtection="1">
      <alignment horizontal="left" vertical="top" wrapText="1"/>
      <protection hidden="1"/>
    </xf>
    <xf numFmtId="0" fontId="14" fillId="41" borderId="53" xfId="57" applyFont="1" applyFill="1" applyBorder="1" applyAlignment="1" applyProtection="1">
      <alignment horizontal="left" vertical="center" wrapText="1"/>
      <protection locked="0"/>
    </xf>
    <xf numFmtId="0" fontId="67" fillId="41" borderId="64" xfId="0" applyNumberFormat="1" applyFont="1" applyFill="1" applyBorder="1" applyAlignment="1" applyProtection="1">
      <alignment horizontal="left" vertical="center" wrapText="1"/>
      <protection locked="0"/>
    </xf>
    <xf numFmtId="49" fontId="14" fillId="38" borderId="57" xfId="0" applyNumberFormat="1" applyFont="1" applyFill="1" applyBorder="1" applyAlignment="1" applyProtection="1">
      <alignment horizontal="center"/>
      <protection/>
    </xf>
    <xf numFmtId="1" fontId="0" fillId="0" borderId="60" xfId="0" applyBorder="1" applyAlignment="1">
      <alignment horizontal="center"/>
    </xf>
    <xf numFmtId="1" fontId="26" fillId="34" borderId="77" xfId="0" applyFont="1" applyFill="1" applyBorder="1" applyAlignment="1">
      <alignment horizontal="center"/>
    </xf>
    <xf numFmtId="1" fontId="26" fillId="34" borderId="27" xfId="0" applyFont="1" applyFill="1" applyBorder="1" applyAlignment="1">
      <alignment horizontal="center"/>
    </xf>
    <xf numFmtId="1" fontId="26" fillId="34" borderId="79" xfId="0" applyFont="1" applyFill="1" applyBorder="1" applyAlignment="1">
      <alignment horizontal="center"/>
    </xf>
    <xf numFmtId="1" fontId="26" fillId="34" borderId="80" xfId="0" applyFont="1" applyFill="1" applyBorder="1" applyAlignment="1">
      <alignment horizontal="center"/>
    </xf>
    <xf numFmtId="1" fontId="1"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
          <c:y val="0.0025"/>
        </c:manualLayout>
      </c:layout>
      <c:spPr>
        <a:noFill/>
        <a:ln>
          <a:noFill/>
        </a:ln>
      </c:spPr>
    </c:title>
    <c:plotArea>
      <c:layout>
        <c:manualLayout>
          <c:xMode val="edge"/>
          <c:yMode val="edge"/>
          <c:x val="0.04925"/>
          <c:y val="0.1385"/>
          <c:w val="0.937"/>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Beam!$A$295:$A$346</c:f>
              <c:numCache/>
            </c:numRef>
          </c:xVal>
          <c:yVal>
            <c:numRef>
              <c:f>Beam!$D$295:$D$346</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Beam!$G$295:$G$346</c:f>
              <c:numCache/>
            </c:numRef>
          </c:xVal>
          <c:yVal>
            <c:numRef>
              <c:f>Beam!$J$295:$J$346</c:f>
              <c:numCache/>
            </c:numRef>
          </c:yVal>
          <c:smooth val="1"/>
        </c:ser>
        <c:axId val="46408247"/>
        <c:axId val="15021040"/>
      </c:scatterChart>
      <c:valAx>
        <c:axId val="46408247"/>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45"/>
              <c:y val="0.0007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021040"/>
        <c:crosses val="autoZero"/>
        <c:crossBetween val="midCat"/>
        <c:dispUnits/>
      </c:valAx>
      <c:valAx>
        <c:axId val="15021040"/>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Beam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075"/>
              <c:y val="0.0107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408247"/>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925"/>
          <c:y val="0.0025"/>
        </c:manualLayout>
      </c:layout>
      <c:spPr>
        <a:noFill/>
        <a:ln>
          <a:noFill/>
        </a:ln>
      </c:spPr>
    </c:title>
    <c:plotArea>
      <c:layout>
        <c:manualLayout>
          <c:xMode val="edge"/>
          <c:yMode val="edge"/>
          <c:x val="0.04225"/>
          <c:y val="0.1385"/>
          <c:w val="0.94575"/>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Column!$A$297:$A$356</c:f>
              <c:numCache/>
            </c:numRef>
          </c:xVal>
          <c:yVal>
            <c:numRef>
              <c:f>Column!$D$297:$D$356</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Column!$G$297:$G$356</c:f>
              <c:numCache/>
            </c:numRef>
          </c:xVal>
          <c:yVal>
            <c:numRef>
              <c:f>Column!$J$297:$J$356</c:f>
              <c:numCache/>
            </c:numRef>
          </c:yVal>
          <c:smooth val="1"/>
        </c:ser>
        <c:axId val="971633"/>
        <c:axId val="8744698"/>
      </c:scatterChart>
      <c:valAx>
        <c:axId val="971633"/>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45"/>
              <c:y val="0.0022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8744698"/>
        <c:crosses val="autoZero"/>
        <c:crossBetween val="midCat"/>
        <c:dispUnits/>
      </c:valAx>
      <c:valAx>
        <c:axId val="874469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Column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05"/>
              <c:y val="0.0117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971633"/>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 Id="rId3" Type="http://schemas.openxmlformats.org/officeDocument/2006/relationships/image" Target="../media/image5.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image" Target="../media/image2.emf" /><Relationship Id="rId4"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348</xdr:row>
      <xdr:rowOff>0</xdr:rowOff>
    </xdr:from>
    <xdr:to>
      <xdr:col>8</xdr:col>
      <xdr:colOff>200025</xdr:colOff>
      <xdr:row>368</xdr:row>
      <xdr:rowOff>152400</xdr:rowOff>
    </xdr:to>
    <xdr:graphicFrame>
      <xdr:nvGraphicFramePr>
        <xdr:cNvPr id="1" name="Chart 2"/>
        <xdr:cNvGraphicFramePr/>
      </xdr:nvGraphicFramePr>
      <xdr:xfrm>
        <a:off x="342900" y="31642050"/>
        <a:ext cx="6991350"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247650" y="0"/>
          <a:ext cx="1238250" cy="1209675"/>
        </a:xfrm>
        <a:prstGeom prst="rect">
          <a:avLst/>
        </a:prstGeom>
        <a:noFill/>
        <a:ln w="9525" cmpd="sng">
          <a:noFill/>
        </a:ln>
      </xdr:spPr>
    </xdr:pic>
    <xdr:clientData/>
  </xdr:twoCellAnchor>
  <xdr:twoCellAnchor>
    <xdr:from>
      <xdr:col>6</xdr:col>
      <xdr:colOff>28575</xdr:colOff>
      <xdr:row>230</xdr:row>
      <xdr:rowOff>9525</xdr:rowOff>
    </xdr:from>
    <xdr:to>
      <xdr:col>8</xdr:col>
      <xdr:colOff>800100</xdr:colOff>
      <xdr:row>231</xdr:row>
      <xdr:rowOff>47625</xdr:rowOff>
    </xdr:to>
    <xdr:pic>
      <xdr:nvPicPr>
        <xdr:cNvPr id="3" name="ComboBox1"/>
        <xdr:cNvPicPr preferRelativeResize="1">
          <a:picLocks noChangeAspect="0"/>
        </xdr:cNvPicPr>
      </xdr:nvPicPr>
      <xdr:blipFill>
        <a:blip r:embed="rId3"/>
        <a:stretch>
          <a:fillRect/>
        </a:stretch>
      </xdr:blipFill>
      <xdr:spPr>
        <a:xfrm>
          <a:off x="5610225" y="8162925"/>
          <a:ext cx="2324100" cy="228600"/>
        </a:xfrm>
        <a:prstGeom prst="rect">
          <a:avLst/>
        </a:prstGeom>
        <a:noFill/>
        <a:ln w="9525" cmpd="sng">
          <a:noFill/>
        </a:ln>
      </xdr:spPr>
    </xdr:pic>
    <xdr:clientData/>
  </xdr:twoCellAnchor>
  <xdr:twoCellAnchor editAs="oneCell">
    <xdr:from>
      <xdr:col>1</xdr:col>
      <xdr:colOff>19050</xdr:colOff>
      <xdr:row>223</xdr:row>
      <xdr:rowOff>180975</xdr:rowOff>
    </xdr:from>
    <xdr:to>
      <xdr:col>1</xdr:col>
      <xdr:colOff>1076325</xdr:colOff>
      <xdr:row>225</xdr:row>
      <xdr:rowOff>28575</xdr:rowOff>
    </xdr:to>
    <xdr:pic>
      <xdr:nvPicPr>
        <xdr:cNvPr id="4" name="ComboBox2"/>
        <xdr:cNvPicPr preferRelativeResize="1">
          <a:picLocks noChangeAspect="1"/>
        </xdr:cNvPicPr>
      </xdr:nvPicPr>
      <xdr:blipFill>
        <a:blip r:embed="rId4"/>
        <a:stretch>
          <a:fillRect/>
        </a:stretch>
      </xdr:blipFill>
      <xdr:spPr>
        <a:xfrm>
          <a:off x="914400" y="6943725"/>
          <a:ext cx="10572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357</xdr:row>
      <xdr:rowOff>95250</xdr:rowOff>
    </xdr:from>
    <xdr:to>
      <xdr:col>8</xdr:col>
      <xdr:colOff>180975</xdr:colOff>
      <xdr:row>378</xdr:row>
      <xdr:rowOff>57150</xdr:rowOff>
    </xdr:to>
    <xdr:graphicFrame>
      <xdr:nvGraphicFramePr>
        <xdr:cNvPr id="1" name="Chart 5"/>
        <xdr:cNvGraphicFramePr/>
      </xdr:nvGraphicFramePr>
      <xdr:xfrm>
        <a:off x="323850" y="32889825"/>
        <a:ext cx="7286625"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161925</xdr:rowOff>
    </xdr:to>
    <xdr:pic>
      <xdr:nvPicPr>
        <xdr:cNvPr id="2" name="Picture 11" descr="color-seal-3-inch"/>
        <xdr:cNvPicPr preferRelativeResize="1">
          <a:picLocks noChangeAspect="1"/>
        </xdr:cNvPicPr>
      </xdr:nvPicPr>
      <xdr:blipFill>
        <a:blip r:embed="rId2"/>
        <a:stretch>
          <a:fillRect/>
        </a:stretch>
      </xdr:blipFill>
      <xdr:spPr>
        <a:xfrm>
          <a:off x="247650" y="0"/>
          <a:ext cx="1314450" cy="1190625"/>
        </a:xfrm>
        <a:prstGeom prst="rect">
          <a:avLst/>
        </a:prstGeom>
        <a:noFill/>
        <a:ln w="9525" cmpd="sng">
          <a:noFill/>
        </a:ln>
      </xdr:spPr>
    </xdr:pic>
    <xdr:clientData/>
  </xdr:twoCellAnchor>
  <xdr:twoCellAnchor>
    <xdr:from>
      <xdr:col>6</xdr:col>
      <xdr:colOff>9525</xdr:colOff>
      <xdr:row>229</xdr:row>
      <xdr:rowOff>190500</xdr:rowOff>
    </xdr:from>
    <xdr:to>
      <xdr:col>8</xdr:col>
      <xdr:colOff>9525</xdr:colOff>
      <xdr:row>231</xdr:row>
      <xdr:rowOff>38100</xdr:rowOff>
    </xdr:to>
    <xdr:pic>
      <xdr:nvPicPr>
        <xdr:cNvPr id="3" name="ComboBox1"/>
        <xdr:cNvPicPr preferRelativeResize="1">
          <a:picLocks noChangeAspect="0"/>
        </xdr:cNvPicPr>
      </xdr:nvPicPr>
      <xdr:blipFill>
        <a:blip r:embed="rId3"/>
        <a:stretch>
          <a:fillRect/>
        </a:stretch>
      </xdr:blipFill>
      <xdr:spPr>
        <a:xfrm>
          <a:off x="5219700" y="7886700"/>
          <a:ext cx="2219325" cy="209550"/>
        </a:xfrm>
        <a:prstGeom prst="rect">
          <a:avLst/>
        </a:prstGeom>
        <a:noFill/>
        <a:ln w="9525" cmpd="sng">
          <a:noFill/>
        </a:ln>
      </xdr:spPr>
    </xdr:pic>
    <xdr:clientData/>
  </xdr:twoCellAnchor>
  <xdr:twoCellAnchor editAs="oneCell">
    <xdr:from>
      <xdr:col>1</xdr:col>
      <xdr:colOff>38100</xdr:colOff>
      <xdr:row>224</xdr:row>
      <xdr:rowOff>9525</xdr:rowOff>
    </xdr:from>
    <xdr:to>
      <xdr:col>1</xdr:col>
      <xdr:colOff>666750</xdr:colOff>
      <xdr:row>225</xdr:row>
      <xdr:rowOff>38100</xdr:rowOff>
    </xdr:to>
    <xdr:pic>
      <xdr:nvPicPr>
        <xdr:cNvPr id="4" name="ComboBox2"/>
        <xdr:cNvPicPr preferRelativeResize="1">
          <a:picLocks noChangeAspect="1"/>
        </xdr:cNvPicPr>
      </xdr:nvPicPr>
      <xdr:blipFill>
        <a:blip r:embed="rId4"/>
        <a:stretch>
          <a:fillRect/>
        </a:stretch>
      </xdr:blipFill>
      <xdr:spPr>
        <a:xfrm>
          <a:off x="1009650" y="6715125"/>
          <a:ext cx="6286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197</xdr:row>
      <xdr:rowOff>19050</xdr:rowOff>
    </xdr:from>
    <xdr:to>
      <xdr:col>5</xdr:col>
      <xdr:colOff>123825</xdr:colOff>
      <xdr:row>209</xdr:row>
      <xdr:rowOff>133350</xdr:rowOff>
    </xdr:to>
    <xdr:pic>
      <xdr:nvPicPr>
        <xdr:cNvPr id="1" name="Picture 4" descr="color-seal-3-inch"/>
        <xdr:cNvPicPr preferRelativeResize="1">
          <a:picLocks noChangeAspect="1"/>
        </xdr:cNvPicPr>
      </xdr:nvPicPr>
      <xdr:blipFill>
        <a:blip r:embed="rId1"/>
        <a:stretch>
          <a:fillRect/>
        </a:stretch>
      </xdr:blipFill>
      <xdr:spPr>
        <a:xfrm>
          <a:off x="1552575" y="3203257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P5491"/>
  <sheetViews>
    <sheetView showGridLines="0" showRowColHeaders="0" tabSelected="1" zoomScalePageLayoutView="0" workbookViewId="0" topLeftCell="A1">
      <selection activeCell="A5" sqref="A5:K5"/>
    </sheetView>
  </sheetViews>
  <sheetFormatPr defaultColWidth="9.140625" defaultRowHeight="12.75"/>
  <cols>
    <col min="1" max="1" width="13.421875" style="0" customWidth="1"/>
    <col min="2" max="2" width="18.140625" style="0" customWidth="1"/>
    <col min="3" max="3" width="10.8515625" style="16" customWidth="1"/>
    <col min="4" max="4" width="14.8515625" style="0" customWidth="1"/>
    <col min="5" max="5" width="16.00390625" style="0" customWidth="1"/>
    <col min="6" max="6" width="10.421875" style="0" customWidth="1"/>
    <col min="7" max="7" width="12.7109375" style="0" customWidth="1"/>
    <col min="8" max="8" width="10.57421875" style="0" customWidth="1"/>
    <col min="9" max="9" width="15.421875" style="0" customWidth="1"/>
    <col min="10" max="10" width="18.140625" style="0" customWidth="1"/>
    <col min="11" max="11" width="16.7109375" style="0" customWidth="1"/>
    <col min="12" max="12" width="10.421875" style="0" customWidth="1"/>
    <col min="13" max="13" width="11.00390625" style="0" customWidth="1"/>
  </cols>
  <sheetData>
    <row r="1" spans="1:11" ht="19.5" customHeight="1">
      <c r="A1" s="154"/>
      <c r="B1" s="154"/>
      <c r="C1" s="294" t="s">
        <v>291</v>
      </c>
      <c r="D1" s="294"/>
      <c r="E1" s="294"/>
      <c r="F1" s="294"/>
      <c r="G1" s="294"/>
      <c r="H1" s="294"/>
      <c r="I1" s="294"/>
      <c r="J1" s="271"/>
      <c r="K1" s="271"/>
    </row>
    <row r="2" spans="1:11" ht="19.5" customHeight="1">
      <c r="A2" s="154"/>
      <c r="B2" s="154"/>
      <c r="C2" s="294" t="s">
        <v>292</v>
      </c>
      <c r="D2" s="294"/>
      <c r="E2" s="294"/>
      <c r="F2" s="294"/>
      <c r="G2" s="294"/>
      <c r="H2" s="294"/>
      <c r="I2" s="294"/>
      <c r="J2" s="294"/>
      <c r="K2" s="271"/>
    </row>
    <row r="3" spans="1:11" ht="19.5" customHeight="1">
      <c r="A3" s="154"/>
      <c r="B3" s="154"/>
      <c r="C3" s="294" t="s">
        <v>293</v>
      </c>
      <c r="D3" s="294"/>
      <c r="E3" s="294"/>
      <c r="F3" s="294"/>
      <c r="G3" s="294"/>
      <c r="H3" s="294"/>
      <c r="I3" s="294"/>
      <c r="J3" s="293" t="s">
        <v>284</v>
      </c>
      <c r="K3" s="293"/>
    </row>
    <row r="4" spans="1:11" ht="19.5" customHeight="1">
      <c r="A4" s="154"/>
      <c r="B4" s="154"/>
      <c r="C4" s="294" t="s">
        <v>294</v>
      </c>
      <c r="D4" s="294"/>
      <c r="E4" s="294"/>
      <c r="F4" s="294"/>
      <c r="G4" s="294"/>
      <c r="H4" s="294"/>
      <c r="I4" s="294"/>
      <c r="J4" s="293" t="s">
        <v>285</v>
      </c>
      <c r="K4" s="293"/>
    </row>
    <row r="5" spans="1:11" ht="19.5" customHeight="1">
      <c r="A5" s="271"/>
      <c r="B5" s="271"/>
      <c r="C5" s="271"/>
      <c r="D5" s="271"/>
      <c r="E5" s="271"/>
      <c r="F5" s="271"/>
      <c r="G5" s="271"/>
      <c r="H5" s="271"/>
      <c r="I5" s="271"/>
      <c r="J5" s="271"/>
      <c r="K5" s="271"/>
    </row>
    <row r="6" spans="1:11" ht="19.5" customHeight="1">
      <c r="A6" s="282"/>
      <c r="B6" s="271"/>
      <c r="C6" s="271"/>
      <c r="D6" s="271"/>
      <c r="E6" s="271"/>
      <c r="F6" s="271"/>
      <c r="G6" s="271"/>
      <c r="H6" s="271"/>
      <c r="I6" s="271"/>
      <c r="J6" s="271"/>
      <c r="K6" s="271"/>
    </row>
    <row r="7" spans="1:11" ht="12.75">
      <c r="A7" s="283" t="s">
        <v>286</v>
      </c>
      <c r="B7" s="284"/>
      <c r="C7" s="284"/>
      <c r="D7" s="284"/>
      <c r="E7" s="284"/>
      <c r="F7" s="284"/>
      <c r="G7" s="284"/>
      <c r="H7" s="284"/>
      <c r="I7" s="284"/>
      <c r="J7" s="284"/>
      <c r="K7" s="285"/>
    </row>
    <row r="8" spans="1:11" ht="12.75">
      <c r="A8" s="286" t="s">
        <v>263</v>
      </c>
      <c r="B8" s="287"/>
      <c r="C8" s="287"/>
      <c r="D8" s="287"/>
      <c r="E8" s="287"/>
      <c r="F8" s="287"/>
      <c r="G8" s="287"/>
      <c r="H8" s="287"/>
      <c r="I8" s="287"/>
      <c r="J8" s="287"/>
      <c r="K8" s="288"/>
    </row>
    <row r="9" spans="1:11" ht="12.75">
      <c r="A9" s="289" t="s">
        <v>287</v>
      </c>
      <c r="B9" s="290"/>
      <c r="C9" s="290"/>
      <c r="D9" s="290"/>
      <c r="E9" s="290"/>
      <c r="F9" s="290"/>
      <c r="G9" s="290"/>
      <c r="H9" s="290"/>
      <c r="I9" s="290"/>
      <c r="J9" s="290"/>
      <c r="K9" s="291"/>
    </row>
    <row r="10" spans="1:11" ht="12.75">
      <c r="A10" s="292" t="s">
        <v>288</v>
      </c>
      <c r="B10" s="290"/>
      <c r="C10" s="290"/>
      <c r="D10" s="290"/>
      <c r="E10" s="290"/>
      <c r="F10" s="290"/>
      <c r="G10" s="290"/>
      <c r="H10" s="290"/>
      <c r="I10" s="290"/>
      <c r="J10" s="290"/>
      <c r="K10" s="291"/>
    </row>
    <row r="11" spans="1:11" ht="12.75">
      <c r="A11" s="268" t="s">
        <v>289</v>
      </c>
      <c r="B11" s="269"/>
      <c r="C11" s="269"/>
      <c r="D11" s="269"/>
      <c r="E11" s="269"/>
      <c r="F11" s="269"/>
      <c r="G11" s="269"/>
      <c r="H11" s="269"/>
      <c r="I11" s="269"/>
      <c r="J11" s="269"/>
      <c r="K11" s="270"/>
    </row>
    <row r="12" spans="1:11" ht="15" customHeight="1">
      <c r="A12" s="271"/>
      <c r="B12" s="271"/>
      <c r="C12" s="271"/>
      <c r="D12" s="271"/>
      <c r="E12" s="271"/>
      <c r="F12" s="271"/>
      <c r="G12" s="271"/>
      <c r="H12" s="271"/>
      <c r="I12" s="271"/>
      <c r="J12" s="271"/>
      <c r="K12" s="271"/>
    </row>
    <row r="13" spans="1:11" ht="15" customHeight="1">
      <c r="A13" s="271"/>
      <c r="B13" s="271"/>
      <c r="C13" s="271"/>
      <c r="D13" s="271"/>
      <c r="E13" s="271"/>
      <c r="F13" s="271"/>
      <c r="G13" s="271"/>
      <c r="H13" s="271"/>
      <c r="I13" s="271"/>
      <c r="J13" s="271"/>
      <c r="K13" s="271"/>
    </row>
    <row r="14" spans="1:11" ht="15" customHeight="1">
      <c r="A14" s="272" t="s">
        <v>290</v>
      </c>
      <c r="B14" s="273"/>
      <c r="C14" s="274"/>
      <c r="D14" s="274"/>
      <c r="E14" s="274"/>
      <c r="F14" s="274"/>
      <c r="G14" s="274"/>
      <c r="H14" s="274"/>
      <c r="I14" s="274"/>
      <c r="J14" s="274"/>
      <c r="K14" s="274"/>
    </row>
    <row r="15" spans="1:11" ht="24.75" customHeight="1">
      <c r="A15" s="273"/>
      <c r="B15" s="273"/>
      <c r="C15" s="275"/>
      <c r="D15" s="276"/>
      <c r="E15" s="276"/>
      <c r="F15" s="276"/>
      <c r="G15" s="276"/>
      <c r="H15" s="276"/>
      <c r="I15" s="276"/>
      <c r="J15" s="277"/>
      <c r="K15" s="153"/>
    </row>
    <row r="16" spans="1:11" ht="24.75" customHeight="1">
      <c r="A16" s="273"/>
      <c r="B16" s="273"/>
      <c r="C16" s="278"/>
      <c r="D16" s="279"/>
      <c r="E16" s="279"/>
      <c r="F16" s="279"/>
      <c r="G16" s="279"/>
      <c r="H16" s="279"/>
      <c r="I16" s="279"/>
      <c r="J16" s="280"/>
      <c r="K16" s="153"/>
    </row>
    <row r="17" spans="1:11" ht="15" customHeight="1">
      <c r="A17" s="273"/>
      <c r="B17" s="273"/>
      <c r="C17" s="281"/>
      <c r="D17" s="281"/>
      <c r="E17" s="281"/>
      <c r="F17" s="281"/>
      <c r="G17" s="281"/>
      <c r="H17" s="281"/>
      <c r="I17" s="281"/>
      <c r="J17" s="281"/>
      <c r="K17" s="281"/>
    </row>
    <row r="18" ht="15" customHeight="1"/>
    <row r="19" ht="15" customHeight="1"/>
    <row r="20" spans="1:16" ht="24" thickBot="1">
      <c r="A20" s="165" t="s">
        <v>189</v>
      </c>
      <c r="B20" s="70"/>
      <c r="C20" s="71"/>
      <c r="D20" s="70"/>
      <c r="E20" s="70"/>
      <c r="F20" s="70"/>
      <c r="G20" s="70"/>
      <c r="H20" s="70"/>
      <c r="I20" s="70"/>
      <c r="J20" s="56"/>
      <c r="L20" s="56"/>
      <c r="M20" s="56"/>
      <c r="O20" s="58"/>
      <c r="P20" s="59"/>
    </row>
    <row r="21" spans="2:16" ht="15" thickTop="1">
      <c r="B21" s="53" t="s">
        <v>191</v>
      </c>
      <c r="C21" s="54"/>
      <c r="D21" s="53"/>
      <c r="E21" s="53"/>
      <c r="F21" s="53"/>
      <c r="G21" s="53"/>
      <c r="H21" s="53"/>
      <c r="I21" s="115">
        <v>11.37342754</v>
      </c>
      <c r="J21" s="219" t="s">
        <v>308</v>
      </c>
      <c r="K21" s="6"/>
      <c r="L21" s="56"/>
      <c r="M21" s="56"/>
      <c r="O21" s="58"/>
      <c r="P21" s="59"/>
    </row>
    <row r="22" spans="2:16" ht="15">
      <c r="B22" s="1" t="s">
        <v>279</v>
      </c>
      <c r="G22" s="61" t="s">
        <v>224</v>
      </c>
      <c r="I22" s="151">
        <v>0.5</v>
      </c>
      <c r="J22" s="1" t="s">
        <v>190</v>
      </c>
      <c r="L22" s="155">
        <f>I22/12</f>
        <v>0.041666666666666664</v>
      </c>
      <c r="M22" s="156" t="s">
        <v>195</v>
      </c>
      <c r="O22" s="58"/>
      <c r="P22" s="59"/>
    </row>
    <row r="23" spans="2:16" ht="15.75" customHeight="1">
      <c r="B23" s="1" t="s">
        <v>276</v>
      </c>
      <c r="I23" s="112">
        <v>50</v>
      </c>
      <c r="J23" s="1" t="s">
        <v>309</v>
      </c>
      <c r="L23" s="157"/>
      <c r="M23" s="157"/>
      <c r="O23" s="58"/>
      <c r="P23" s="59"/>
    </row>
    <row r="24" spans="2:16" ht="15.75" customHeight="1">
      <c r="B24" s="1" t="s">
        <v>277</v>
      </c>
      <c r="G24" s="2"/>
      <c r="H24" s="2"/>
      <c r="I24" s="113">
        <v>0.1156</v>
      </c>
      <c r="J24" s="1" t="s">
        <v>252</v>
      </c>
      <c r="L24" s="158">
        <f>I24/3600</f>
        <v>3.211111111111111E-05</v>
      </c>
      <c r="M24" s="156" t="s">
        <v>253</v>
      </c>
      <c r="O24" s="58"/>
      <c r="P24" s="59"/>
    </row>
    <row r="25" spans="2:16" ht="15.75" customHeight="1">
      <c r="B25" s="1" t="s">
        <v>278</v>
      </c>
      <c r="C25" s="17"/>
      <c r="D25" s="2"/>
      <c r="I25" s="114">
        <v>0.4063</v>
      </c>
      <c r="J25" s="53" t="s">
        <v>192</v>
      </c>
      <c r="L25" s="159"/>
      <c r="M25" s="56"/>
      <c r="O25" s="58"/>
      <c r="P25" s="59"/>
    </row>
    <row r="26" spans="2:16" ht="15.75" customHeight="1">
      <c r="B26" s="1" t="s">
        <v>264</v>
      </c>
      <c r="C26" s="108"/>
      <c r="I26" s="152">
        <v>77</v>
      </c>
      <c r="J26" s="1" t="s">
        <v>208</v>
      </c>
      <c r="L26" s="160"/>
      <c r="M26" s="56"/>
      <c r="O26" s="58"/>
      <c r="P26" s="59"/>
    </row>
    <row r="27" spans="2:16" ht="15.75">
      <c r="B27" s="3" t="s">
        <v>193</v>
      </c>
      <c r="C27" s="18"/>
      <c r="D27" s="4"/>
      <c r="E27" s="4"/>
      <c r="F27" s="4"/>
      <c r="G27" s="4"/>
      <c r="H27" s="4"/>
      <c r="I27" s="130">
        <v>0.132</v>
      </c>
      <c r="J27" s="3" t="s">
        <v>192</v>
      </c>
      <c r="L27" s="161" t="s">
        <v>241</v>
      </c>
      <c r="M27" s="56"/>
      <c r="O27" s="58"/>
      <c r="P27" s="59"/>
    </row>
    <row r="28" spans="2:16" ht="13.5" thickBot="1">
      <c r="B28" s="3"/>
      <c r="C28" s="18"/>
      <c r="D28" s="4"/>
      <c r="E28" s="4"/>
      <c r="F28" s="4"/>
      <c r="G28" s="4"/>
      <c r="H28" s="4"/>
      <c r="I28" s="27"/>
      <c r="J28" s="5"/>
      <c r="L28" s="56"/>
      <c r="M28" s="56"/>
      <c r="O28" s="58"/>
      <c r="P28" s="59"/>
    </row>
    <row r="29" spans="2:16" ht="17.25" thickBot="1" thickTop="1">
      <c r="B29" s="3"/>
      <c r="C29" s="18"/>
      <c r="D29" s="4"/>
      <c r="E29" s="4"/>
      <c r="F29" s="4"/>
      <c r="G29" s="4"/>
      <c r="H29" s="4"/>
      <c r="I29" s="119" t="s">
        <v>265</v>
      </c>
      <c r="J29" s="5"/>
      <c r="L29" s="56"/>
      <c r="M29" s="56"/>
      <c r="O29" s="58"/>
      <c r="P29" s="59"/>
    </row>
    <row r="30" spans="5:16" ht="14.25" thickBot="1" thickTop="1">
      <c r="E30" s="4"/>
      <c r="F30" s="4"/>
      <c r="G30" s="4"/>
      <c r="H30" s="4"/>
      <c r="I30" s="4"/>
      <c r="J30" s="4"/>
      <c r="L30" s="56"/>
      <c r="M30" s="56"/>
      <c r="O30" s="58"/>
      <c r="P30" s="59"/>
    </row>
    <row r="31" spans="1:16" s="173" customFormat="1" ht="19.5" customHeight="1" thickTop="1">
      <c r="A31" s="168" t="s">
        <v>207</v>
      </c>
      <c r="B31" s="169"/>
      <c r="C31" s="170"/>
      <c r="D31" s="169"/>
      <c r="E31" s="171"/>
      <c r="F31" s="171"/>
      <c r="G31" s="171"/>
      <c r="H31" s="171"/>
      <c r="I31" s="171"/>
      <c r="J31" s="171"/>
      <c r="K31" s="169"/>
      <c r="L31" s="172"/>
      <c r="M31" s="172"/>
      <c r="O31" s="174"/>
      <c r="P31" s="175"/>
    </row>
    <row r="32" spans="2:16" ht="12.75" hidden="1">
      <c r="B32" s="31" t="s">
        <v>0</v>
      </c>
      <c r="C32" s="32" t="s">
        <v>212</v>
      </c>
      <c r="E32" s="4"/>
      <c r="F32" s="4"/>
      <c r="G32" s="4"/>
      <c r="H32" s="4"/>
      <c r="I32" s="4"/>
      <c r="J32" s="4"/>
      <c r="K32" s="7"/>
      <c r="L32" s="162"/>
      <c r="M32" s="56"/>
      <c r="O32" s="28" t="s">
        <v>15</v>
      </c>
      <c r="P32" s="29">
        <v>23.31941086</v>
      </c>
    </row>
    <row r="33" spans="2:16" ht="12.75" hidden="1">
      <c r="B33" s="31" t="s">
        <v>1</v>
      </c>
      <c r="C33" s="32" t="s">
        <v>213</v>
      </c>
      <c r="E33" s="4"/>
      <c r="F33" s="4"/>
      <c r="G33" s="4"/>
      <c r="H33" s="4"/>
      <c r="I33" s="4"/>
      <c r="J33" s="4"/>
      <c r="K33" s="7"/>
      <c r="L33" s="162"/>
      <c r="M33" s="56"/>
      <c r="O33" s="28" t="s">
        <v>16</v>
      </c>
      <c r="P33" s="29">
        <v>21.31401052</v>
      </c>
    </row>
    <row r="34" spans="2:16" ht="12.75" hidden="1">
      <c r="B34" s="28"/>
      <c r="C34" s="30"/>
      <c r="E34" s="4"/>
      <c r="F34" s="4"/>
      <c r="G34" s="4"/>
      <c r="H34" s="4"/>
      <c r="I34" s="4"/>
      <c r="J34" s="4"/>
      <c r="K34" s="7"/>
      <c r="L34" s="162"/>
      <c r="M34" s="56"/>
      <c r="O34" s="28" t="s">
        <v>17</v>
      </c>
      <c r="P34" s="29">
        <v>18.16642597</v>
      </c>
    </row>
    <row r="35" spans="2:16" ht="12.75" hidden="1">
      <c r="B35" s="28" t="s">
        <v>2</v>
      </c>
      <c r="C35" s="29">
        <v>29.61622311</v>
      </c>
      <c r="E35" s="4"/>
      <c r="F35" s="4"/>
      <c r="G35" s="4"/>
      <c r="H35" s="4"/>
      <c r="I35" s="4"/>
      <c r="J35" s="4"/>
      <c r="K35" s="7"/>
      <c r="L35" s="162"/>
      <c r="M35" s="56"/>
      <c r="O35" s="28" t="s">
        <v>18</v>
      </c>
      <c r="P35" s="29">
        <v>16.92084604</v>
      </c>
    </row>
    <row r="36" spans="2:16" ht="12.75" hidden="1">
      <c r="B36" s="28" t="s">
        <v>3</v>
      </c>
      <c r="C36" s="29">
        <v>27.75597869</v>
      </c>
      <c r="E36" s="4"/>
      <c r="F36" s="4"/>
      <c r="G36" s="4"/>
      <c r="H36" s="4"/>
      <c r="I36" s="4"/>
      <c r="J36" s="4"/>
      <c r="K36" s="7"/>
      <c r="L36" s="162"/>
      <c r="M36" s="56"/>
      <c r="O36" s="28" t="s">
        <v>19</v>
      </c>
      <c r="P36" s="29">
        <v>15.67051733</v>
      </c>
    </row>
    <row r="37" spans="2:16" ht="12.75" hidden="1">
      <c r="B37" s="28" t="s">
        <v>4</v>
      </c>
      <c r="C37" s="29">
        <v>25.89426508</v>
      </c>
      <c r="E37" s="4"/>
      <c r="F37" s="4"/>
      <c r="G37" s="4"/>
      <c r="H37" s="4"/>
      <c r="I37" s="4"/>
      <c r="J37" s="4"/>
      <c r="K37" s="7"/>
      <c r="L37" s="162"/>
      <c r="M37" s="56"/>
      <c r="O37" s="28" t="s">
        <v>20</v>
      </c>
      <c r="P37" s="29">
        <v>14.29436705</v>
      </c>
    </row>
    <row r="38" spans="2:16" ht="12.75" hidden="1">
      <c r="B38" s="28" t="s">
        <v>5</v>
      </c>
      <c r="C38" s="29">
        <v>24.48163877</v>
      </c>
      <c r="E38" s="4"/>
      <c r="F38" s="4"/>
      <c r="G38" s="4"/>
      <c r="H38" s="4"/>
      <c r="I38" s="4"/>
      <c r="J38" s="4"/>
      <c r="K38" s="7"/>
      <c r="L38" s="162"/>
      <c r="M38" s="56"/>
      <c r="O38" s="28" t="s">
        <v>21</v>
      </c>
      <c r="P38" s="29">
        <v>23.96705949</v>
      </c>
    </row>
    <row r="39" spans="2:16" ht="12.75" hidden="1">
      <c r="B39" s="28" t="s">
        <v>6</v>
      </c>
      <c r="C39" s="29">
        <v>23.05957056</v>
      </c>
      <c r="E39" s="4"/>
      <c r="F39" s="4"/>
      <c r="G39" s="4"/>
      <c r="H39" s="4"/>
      <c r="I39" s="4"/>
      <c r="J39" s="4"/>
      <c r="K39" s="7"/>
      <c r="L39" s="162"/>
      <c r="M39" s="56"/>
      <c r="O39" s="28" t="s">
        <v>22</v>
      </c>
      <c r="P39" s="29">
        <v>21.81610508</v>
      </c>
    </row>
    <row r="40" spans="2:16" ht="12.75" hidden="1">
      <c r="B40" s="28" t="s">
        <v>7</v>
      </c>
      <c r="C40" s="29">
        <v>23.2772954</v>
      </c>
      <c r="E40" s="4"/>
      <c r="F40" s="4"/>
      <c r="G40" s="4"/>
      <c r="H40" s="4"/>
      <c r="I40" s="4"/>
      <c r="J40" s="4"/>
      <c r="K40" s="7"/>
      <c r="L40" s="162"/>
      <c r="M40" s="56"/>
      <c r="O40" s="28" t="s">
        <v>23</v>
      </c>
      <c r="P40" s="29">
        <v>19.86127721</v>
      </c>
    </row>
    <row r="41" spans="2:16" ht="12.75" hidden="1">
      <c r="B41" s="28" t="s">
        <v>8</v>
      </c>
      <c r="C41" s="29">
        <v>21.59654901</v>
      </c>
      <c r="E41" s="4"/>
      <c r="F41" s="4"/>
      <c r="G41" s="4"/>
      <c r="H41" s="4"/>
      <c r="I41" s="4"/>
      <c r="J41" s="4"/>
      <c r="K41" s="7"/>
      <c r="L41" s="162"/>
      <c r="M41" s="56"/>
      <c r="O41" s="28" t="s">
        <v>24</v>
      </c>
      <c r="P41" s="29">
        <v>17.40181269</v>
      </c>
    </row>
    <row r="42" spans="2:16" ht="12.75" hidden="1">
      <c r="B42" s="28" t="s">
        <v>9</v>
      </c>
      <c r="C42" s="29">
        <v>20.32857076</v>
      </c>
      <c r="E42" s="4"/>
      <c r="F42" s="4"/>
      <c r="G42" s="4"/>
      <c r="H42" s="4"/>
      <c r="I42" s="4"/>
      <c r="J42" s="4"/>
      <c r="K42" s="7"/>
      <c r="L42" s="162"/>
      <c r="M42" s="56"/>
      <c r="O42" s="28" t="s">
        <v>25</v>
      </c>
      <c r="P42" s="29">
        <v>16.40302045</v>
      </c>
    </row>
    <row r="43" spans="2:16" ht="12.75" hidden="1">
      <c r="B43" s="28" t="s">
        <v>10</v>
      </c>
      <c r="C43" s="29">
        <v>19.05295601</v>
      </c>
      <c r="E43" s="4"/>
      <c r="F43" s="4"/>
      <c r="G43" s="4"/>
      <c r="H43" s="4"/>
      <c r="I43" s="4"/>
      <c r="J43" s="4"/>
      <c r="K43" s="7"/>
      <c r="L43" s="162"/>
      <c r="M43" s="56"/>
      <c r="O43" s="28" t="s">
        <v>26</v>
      </c>
      <c r="P43" s="29">
        <v>15.40248963</v>
      </c>
    </row>
    <row r="44" spans="2:16" ht="12.75" hidden="1">
      <c r="B44" s="28" t="s">
        <v>11</v>
      </c>
      <c r="C44" s="29">
        <v>17.9910045</v>
      </c>
      <c r="E44" s="4"/>
      <c r="F44" s="4"/>
      <c r="G44" s="4"/>
      <c r="H44" s="4"/>
      <c r="I44" s="4"/>
      <c r="J44" s="4"/>
      <c r="K44" s="7"/>
      <c r="L44" s="162"/>
      <c r="M44" s="56"/>
      <c r="O44" s="28" t="s">
        <v>27</v>
      </c>
      <c r="P44" s="29">
        <v>14.40080004</v>
      </c>
    </row>
    <row r="45" spans="2:16" ht="12.75" hidden="1">
      <c r="B45" s="28" t="s">
        <v>12</v>
      </c>
      <c r="C45" s="29">
        <v>16.9212691</v>
      </c>
      <c r="E45" s="4"/>
      <c r="F45" s="4"/>
      <c r="G45" s="4"/>
      <c r="H45" s="4"/>
      <c r="I45" s="4"/>
      <c r="J45" s="4"/>
      <c r="K45" s="7"/>
      <c r="L45" s="162"/>
      <c r="M45" s="56"/>
      <c r="O45" s="28" t="s">
        <v>28</v>
      </c>
      <c r="P45" s="29">
        <v>13.25744895</v>
      </c>
    </row>
    <row r="46" spans="2:16" ht="12.75" hidden="1">
      <c r="B46" s="28" t="s">
        <v>13</v>
      </c>
      <c r="C46" s="29">
        <v>15.31914894</v>
      </c>
      <c r="E46" s="4"/>
      <c r="F46" s="4"/>
      <c r="G46" s="4"/>
      <c r="H46" s="4"/>
      <c r="I46" s="4"/>
      <c r="J46" s="4"/>
      <c r="K46" s="7"/>
      <c r="L46" s="162"/>
      <c r="M46" s="56"/>
      <c r="O46" s="28" t="s">
        <v>29</v>
      </c>
      <c r="P46" s="29">
        <v>22.15193155</v>
      </c>
    </row>
    <row r="47" spans="2:16" ht="12.75" hidden="1">
      <c r="B47" s="28" t="s">
        <v>14</v>
      </c>
      <c r="C47" s="29">
        <v>25.30626531</v>
      </c>
      <c r="E47" s="4"/>
      <c r="F47" s="4"/>
      <c r="G47" s="4"/>
      <c r="H47" s="4"/>
      <c r="I47" s="4"/>
      <c r="J47" s="4"/>
      <c r="K47" s="7"/>
      <c r="L47" s="162"/>
      <c r="M47" s="56"/>
      <c r="O47" s="28" t="s">
        <v>30</v>
      </c>
      <c r="P47" s="29">
        <v>20.14178482</v>
      </c>
    </row>
    <row r="48" spans="2:16" ht="12.75" hidden="1">
      <c r="B48" s="28" t="s">
        <v>15</v>
      </c>
      <c r="C48" s="29">
        <v>23.31941086</v>
      </c>
      <c r="E48" s="4"/>
      <c r="F48" s="4"/>
      <c r="G48" s="4"/>
      <c r="H48" s="4"/>
      <c r="I48" s="4"/>
      <c r="J48" s="4"/>
      <c r="K48" s="7"/>
      <c r="L48" s="162"/>
      <c r="M48" s="56"/>
      <c r="O48" s="28" t="s">
        <v>31</v>
      </c>
      <c r="P48" s="29">
        <v>18.35612133</v>
      </c>
    </row>
    <row r="49" spans="2:16" ht="12.75" hidden="1">
      <c r="B49" s="28" t="s">
        <v>16</v>
      </c>
      <c r="C49" s="29">
        <v>21.31401052</v>
      </c>
      <c r="E49" s="4"/>
      <c r="F49" s="4"/>
      <c r="G49" s="4"/>
      <c r="H49" s="4"/>
      <c r="I49" s="4"/>
      <c r="J49" s="4"/>
      <c r="K49" s="7"/>
      <c r="L49" s="162"/>
      <c r="M49" s="56"/>
      <c r="O49" s="28" t="s">
        <v>32</v>
      </c>
      <c r="P49" s="29">
        <v>16.35385535</v>
      </c>
    </row>
    <row r="50" spans="2:16" ht="12.75" hidden="1">
      <c r="B50" s="28" t="s">
        <v>17</v>
      </c>
      <c r="C50" s="29">
        <v>18.16642597</v>
      </c>
      <c r="E50" s="4"/>
      <c r="F50" s="4"/>
      <c r="G50" s="4"/>
      <c r="H50" s="4"/>
      <c r="I50" s="4"/>
      <c r="J50" s="4"/>
      <c r="K50" s="7"/>
      <c r="L50" s="162"/>
      <c r="M50" s="56"/>
      <c r="O50" s="28" t="s">
        <v>33</v>
      </c>
      <c r="P50" s="29">
        <v>14.71242262</v>
      </c>
    </row>
    <row r="51" spans="2:16" ht="12.75" hidden="1">
      <c r="B51" s="28" t="s">
        <v>18</v>
      </c>
      <c r="C51" s="29">
        <v>16.92084604</v>
      </c>
      <c r="E51" s="4"/>
      <c r="F51" s="4"/>
      <c r="G51" s="4"/>
      <c r="H51" s="4"/>
      <c r="I51" s="4"/>
      <c r="J51" s="4"/>
      <c r="K51" s="7"/>
      <c r="L51" s="162"/>
      <c r="M51" s="56"/>
      <c r="O51" s="28" t="s">
        <v>34</v>
      </c>
      <c r="P51" s="29">
        <v>13.61825426</v>
      </c>
    </row>
    <row r="52" spans="2:16" ht="12.75" hidden="1">
      <c r="B52" s="28" t="s">
        <v>19</v>
      </c>
      <c r="C52" s="29">
        <v>15.67051733</v>
      </c>
      <c r="E52" s="4"/>
      <c r="F52" s="4"/>
      <c r="G52" s="4"/>
      <c r="H52" s="4"/>
      <c r="I52" s="4"/>
      <c r="J52" s="4"/>
      <c r="K52" s="7"/>
      <c r="L52" s="162"/>
      <c r="M52" s="56"/>
      <c r="O52" s="28" t="s">
        <v>35</v>
      </c>
      <c r="P52" s="29">
        <v>12.23597961</v>
      </c>
    </row>
    <row r="53" spans="2:16" ht="12.75" hidden="1">
      <c r="B53" s="28" t="s">
        <v>20</v>
      </c>
      <c r="C53" s="29">
        <v>14.29436705</v>
      </c>
      <c r="E53" s="4"/>
      <c r="F53" s="4"/>
      <c r="G53" s="4"/>
      <c r="H53" s="4"/>
      <c r="I53" s="4"/>
      <c r="J53" s="4"/>
      <c r="K53" s="7"/>
      <c r="L53" s="162"/>
      <c r="M53" s="56"/>
      <c r="O53" s="28" t="s">
        <v>36</v>
      </c>
      <c r="P53" s="29">
        <v>22.2285747</v>
      </c>
    </row>
    <row r="54" spans="2:16" ht="12.75" hidden="1">
      <c r="B54" s="28" t="s">
        <v>21</v>
      </c>
      <c r="C54" s="29">
        <v>23.96705949</v>
      </c>
      <c r="E54" s="4"/>
      <c r="F54" s="4"/>
      <c r="G54" s="4"/>
      <c r="H54" s="4"/>
      <c r="I54" s="4"/>
      <c r="J54" s="4"/>
      <c r="K54" s="7"/>
      <c r="L54" s="162"/>
      <c r="M54" s="56"/>
      <c r="O54" s="28" t="s">
        <v>37</v>
      </c>
      <c r="P54" s="29">
        <v>20.16574586</v>
      </c>
    </row>
    <row r="55" spans="2:16" ht="12.75" hidden="1">
      <c r="B55" s="28" t="s">
        <v>22</v>
      </c>
      <c r="C55" s="29">
        <v>21.81610508</v>
      </c>
      <c r="E55" s="4"/>
      <c r="F55" s="4"/>
      <c r="G55" s="4"/>
      <c r="H55" s="4"/>
      <c r="I55" s="4"/>
      <c r="J55" s="4"/>
      <c r="K55" s="7"/>
      <c r="L55" s="162"/>
      <c r="M55" s="56"/>
      <c r="O55" s="28" t="s">
        <v>38</v>
      </c>
      <c r="P55" s="29">
        <v>18.2123617</v>
      </c>
    </row>
    <row r="56" spans="2:16" ht="12.75" hidden="1">
      <c r="B56" s="28" t="s">
        <v>23</v>
      </c>
      <c r="C56" s="29">
        <v>19.86127721</v>
      </c>
      <c r="E56" s="4"/>
      <c r="F56" s="4"/>
      <c r="G56" s="4"/>
      <c r="H56" s="4"/>
      <c r="I56" s="4"/>
      <c r="J56" s="4"/>
      <c r="K56" s="7"/>
      <c r="L56" s="162"/>
      <c r="M56" s="56"/>
      <c r="O56" s="28" t="s">
        <v>39</v>
      </c>
      <c r="P56" s="29">
        <v>16.35982289</v>
      </c>
    </row>
    <row r="57" spans="2:16" ht="12.75" hidden="1">
      <c r="B57" s="28" t="s">
        <v>24</v>
      </c>
      <c r="C57" s="29">
        <v>17.40181269</v>
      </c>
      <c r="E57" s="4"/>
      <c r="F57" s="4"/>
      <c r="G57" s="4"/>
      <c r="H57" s="4"/>
      <c r="I57" s="4"/>
      <c r="J57" s="4"/>
      <c r="K57" s="7"/>
      <c r="L57" s="162"/>
      <c r="M57" s="56"/>
      <c r="O57" s="28" t="s">
        <v>40</v>
      </c>
      <c r="P57" s="29">
        <v>14.61871852</v>
      </c>
    </row>
    <row r="58" spans="2:16" ht="12.75" hidden="1">
      <c r="B58" s="28" t="s">
        <v>25</v>
      </c>
      <c r="C58" s="29">
        <v>16.40302045</v>
      </c>
      <c r="E58" s="4"/>
      <c r="F58" s="4"/>
      <c r="G58" s="4"/>
      <c r="H58" s="4"/>
      <c r="I58" s="4"/>
      <c r="J58" s="4"/>
      <c r="K58" s="7"/>
      <c r="L58" s="162"/>
      <c r="M58" s="56"/>
      <c r="O58" s="28" t="s">
        <v>41</v>
      </c>
      <c r="P58" s="29">
        <v>15.08323862</v>
      </c>
    </row>
    <row r="59" spans="2:16" ht="12.75" hidden="1">
      <c r="B59" s="28" t="s">
        <v>26</v>
      </c>
      <c r="C59" s="29">
        <v>15.40248963</v>
      </c>
      <c r="E59" s="4"/>
      <c r="F59" s="4"/>
      <c r="G59" s="4"/>
      <c r="H59" s="4"/>
      <c r="I59" s="4"/>
      <c r="J59" s="4"/>
      <c r="K59" s="7"/>
      <c r="L59" s="162"/>
      <c r="M59" s="56"/>
      <c r="O59" s="28" t="s">
        <v>42</v>
      </c>
      <c r="P59" s="29">
        <v>13.56297094</v>
      </c>
    </row>
    <row r="60" spans="2:16" ht="12.75" hidden="1">
      <c r="B60" s="28" t="s">
        <v>27</v>
      </c>
      <c r="C60" s="29">
        <v>14.40080004</v>
      </c>
      <c r="E60" s="4"/>
      <c r="F60" s="4"/>
      <c r="G60" s="4"/>
      <c r="H60" s="4"/>
      <c r="I60" s="4"/>
      <c r="J60" s="4"/>
      <c r="K60" s="7"/>
      <c r="L60" s="162"/>
      <c r="M60" s="56"/>
      <c r="O60" s="28" t="s">
        <v>43</v>
      </c>
      <c r="P60" s="29">
        <v>12.33599351</v>
      </c>
    </row>
    <row r="61" spans="2:16" ht="12.75" hidden="1">
      <c r="B61" s="28" t="s">
        <v>28</v>
      </c>
      <c r="C61" s="29">
        <v>13.25744895</v>
      </c>
      <c r="E61" s="4"/>
      <c r="F61" s="4"/>
      <c r="G61" s="4"/>
      <c r="H61" s="4"/>
      <c r="I61" s="4"/>
      <c r="J61" s="4"/>
      <c r="K61" s="7"/>
      <c r="L61" s="162"/>
      <c r="M61" s="56"/>
      <c r="O61" s="28" t="s">
        <v>44</v>
      </c>
      <c r="P61" s="29">
        <v>11.0982659</v>
      </c>
    </row>
    <row r="62" spans="2:16" ht="12.75" hidden="1">
      <c r="B62" s="28" t="s">
        <v>29</v>
      </c>
      <c r="C62" s="29">
        <v>22.15193155</v>
      </c>
      <c r="E62" s="4"/>
      <c r="F62" s="4"/>
      <c r="G62" s="4"/>
      <c r="H62" s="4"/>
      <c r="I62" s="4"/>
      <c r="J62" s="4"/>
      <c r="K62" s="7"/>
      <c r="L62" s="162"/>
      <c r="M62" s="56"/>
      <c r="O62" s="28" t="s">
        <v>45</v>
      </c>
      <c r="P62" s="29">
        <v>10.98317095</v>
      </c>
    </row>
    <row r="63" spans="2:16" ht="12.75" hidden="1">
      <c r="B63" s="28" t="s">
        <v>30</v>
      </c>
      <c r="C63" s="29">
        <v>20.14178482</v>
      </c>
      <c r="E63" s="4"/>
      <c r="F63" s="4"/>
      <c r="G63" s="4"/>
      <c r="H63" s="4"/>
      <c r="I63" s="4"/>
      <c r="J63" s="4"/>
      <c r="K63" s="7"/>
      <c r="L63" s="162"/>
      <c r="M63" s="56"/>
      <c r="O63" s="28" t="s">
        <v>46</v>
      </c>
      <c r="P63" s="29">
        <v>9.797372523</v>
      </c>
    </row>
    <row r="64" spans="2:16" ht="12.75" hidden="1">
      <c r="B64" s="28" t="s">
        <v>31</v>
      </c>
      <c r="C64" s="29">
        <v>18.35612133</v>
      </c>
      <c r="E64" s="4"/>
      <c r="F64" s="4"/>
      <c r="G64" s="4"/>
      <c r="H64" s="4"/>
      <c r="I64" s="4"/>
      <c r="J64" s="4"/>
      <c r="K64" s="7"/>
      <c r="L64" s="162"/>
      <c r="M64" s="56"/>
      <c r="O64" s="28" t="s">
        <v>47</v>
      </c>
      <c r="P64" s="29">
        <v>21.99227029</v>
      </c>
    </row>
    <row r="65" spans="2:16" ht="12.75" hidden="1">
      <c r="B65" s="28" t="s">
        <v>32</v>
      </c>
      <c r="C65" s="29">
        <v>16.35385535</v>
      </c>
      <c r="E65" s="4"/>
      <c r="F65" s="4"/>
      <c r="G65" s="4"/>
      <c r="H65" s="4"/>
      <c r="I65" s="4"/>
      <c r="J65" s="4"/>
      <c r="K65" s="7"/>
      <c r="L65" s="162"/>
      <c r="M65" s="56"/>
      <c r="O65" s="28" t="s">
        <v>48</v>
      </c>
      <c r="P65" s="29">
        <v>19.87951807</v>
      </c>
    </row>
    <row r="66" spans="2:16" ht="12.75" hidden="1">
      <c r="B66" s="28" t="s">
        <v>33</v>
      </c>
      <c r="C66" s="29">
        <v>14.71242262</v>
      </c>
      <c r="E66" s="4"/>
      <c r="F66" s="4"/>
      <c r="G66" s="4"/>
      <c r="H66" s="4"/>
      <c r="I66" s="4"/>
      <c r="J66" s="4"/>
      <c r="K66" s="7"/>
      <c r="L66" s="162"/>
      <c r="M66" s="56"/>
      <c r="O66" s="28" t="s">
        <v>49</v>
      </c>
      <c r="P66" s="29">
        <v>18.45455691</v>
      </c>
    </row>
    <row r="67" spans="2:16" ht="12.75" hidden="1">
      <c r="B67" s="28" t="s">
        <v>34</v>
      </c>
      <c r="C67" s="29">
        <v>13.61825426</v>
      </c>
      <c r="E67" s="4"/>
      <c r="F67" s="4"/>
      <c r="G67" s="4"/>
      <c r="H67" s="4"/>
      <c r="I67" s="4"/>
      <c r="J67" s="4"/>
      <c r="K67" s="7"/>
      <c r="L67" s="162"/>
      <c r="M67" s="56"/>
      <c r="O67" s="28" t="s">
        <v>50</v>
      </c>
      <c r="P67" s="29">
        <v>16.87357487</v>
      </c>
    </row>
    <row r="68" spans="2:16" ht="12.75" hidden="1">
      <c r="B68" s="28" t="s">
        <v>35</v>
      </c>
      <c r="C68" s="29">
        <v>12.23597961</v>
      </c>
      <c r="E68" s="4"/>
      <c r="F68" s="4"/>
      <c r="G68" s="4"/>
      <c r="H68" s="4"/>
      <c r="I68" s="4"/>
      <c r="J68" s="4"/>
      <c r="K68" s="7"/>
      <c r="L68" s="162"/>
      <c r="M68" s="56"/>
      <c r="O68" s="28" t="s">
        <v>51</v>
      </c>
      <c r="P68" s="29">
        <v>15.42180939</v>
      </c>
    </row>
    <row r="69" spans="2:16" ht="12.75" hidden="1">
      <c r="B69" s="28" t="s">
        <v>36</v>
      </c>
      <c r="C69" s="29">
        <v>22.2285747</v>
      </c>
      <c r="E69" s="4"/>
      <c r="F69" s="4"/>
      <c r="G69" s="4"/>
      <c r="H69" s="4"/>
      <c r="I69" s="4"/>
      <c r="J69" s="4"/>
      <c r="K69" s="7"/>
      <c r="L69" s="162"/>
      <c r="M69" s="56"/>
      <c r="O69" s="28" t="s">
        <v>52</v>
      </c>
      <c r="P69" s="29">
        <v>16.57261657</v>
      </c>
    </row>
    <row r="70" spans="2:16" ht="12.75" hidden="1">
      <c r="B70" s="28" t="s">
        <v>37</v>
      </c>
      <c r="C70" s="29">
        <v>20.16574586</v>
      </c>
      <c r="E70" s="4"/>
      <c r="F70" s="4"/>
      <c r="G70" s="4"/>
      <c r="H70" s="4"/>
      <c r="I70" s="4"/>
      <c r="J70" s="4"/>
      <c r="K70" s="7"/>
      <c r="L70" s="162"/>
      <c r="M70" s="56"/>
      <c r="O70" s="28" t="s">
        <v>53</v>
      </c>
      <c r="P70" s="29">
        <v>14.88900516</v>
      </c>
    </row>
    <row r="71" spans="2:16" ht="12.75" hidden="1">
      <c r="B71" s="28" t="s">
        <v>38</v>
      </c>
      <c r="C71" s="29">
        <v>18.2123617</v>
      </c>
      <c r="E71" s="4"/>
      <c r="F71" s="4"/>
      <c r="G71" s="4"/>
      <c r="H71" s="4"/>
      <c r="I71" s="4"/>
      <c r="J71" s="4"/>
      <c r="K71" s="7"/>
      <c r="L71" s="162"/>
      <c r="M71" s="56"/>
      <c r="O71" s="28" t="s">
        <v>54</v>
      </c>
      <c r="P71" s="29">
        <v>13.18185238</v>
      </c>
    </row>
    <row r="72" spans="2:16" ht="12.75" hidden="1">
      <c r="B72" s="28" t="s">
        <v>39</v>
      </c>
      <c r="C72" s="29">
        <v>16.35982289</v>
      </c>
      <c r="E72" s="4"/>
      <c r="F72" s="4"/>
      <c r="G72" s="4"/>
      <c r="H72" s="4"/>
      <c r="I72" s="4"/>
      <c r="J72" s="4"/>
      <c r="K72" s="7"/>
      <c r="L72" s="162"/>
      <c r="M72" s="56"/>
      <c r="O72" s="28" t="s">
        <v>55</v>
      </c>
      <c r="P72" s="29">
        <v>12.32442229</v>
      </c>
    </row>
    <row r="73" spans="2:16" ht="12.75" hidden="1">
      <c r="B73" s="28" t="s">
        <v>40</v>
      </c>
      <c r="C73" s="29">
        <v>14.61871852</v>
      </c>
      <c r="E73" s="4"/>
      <c r="F73" s="4"/>
      <c r="G73" s="4"/>
      <c r="H73" s="4"/>
      <c r="I73" s="4"/>
      <c r="J73" s="4"/>
      <c r="K73" s="7"/>
      <c r="L73" s="162"/>
      <c r="M73" s="56"/>
      <c r="O73" s="28" t="s">
        <v>56</v>
      </c>
      <c r="P73" s="29">
        <v>11.28983308</v>
      </c>
    </row>
    <row r="74" spans="2:16" ht="12.75" hidden="1">
      <c r="B74" s="28" t="s">
        <v>41</v>
      </c>
      <c r="C74" s="29">
        <v>15.08323862</v>
      </c>
      <c r="E74" s="4"/>
      <c r="F74" s="4"/>
      <c r="G74" s="4"/>
      <c r="H74" s="4"/>
      <c r="I74" s="4"/>
      <c r="J74" s="4"/>
      <c r="K74" s="7"/>
      <c r="L74" s="162"/>
      <c r="M74" s="56"/>
      <c r="O74" s="28" t="s">
        <v>57</v>
      </c>
      <c r="P74" s="29">
        <v>11.22047244</v>
      </c>
    </row>
    <row r="75" spans="2:16" ht="12.75" hidden="1">
      <c r="B75" s="28" t="s">
        <v>42</v>
      </c>
      <c r="C75" s="29">
        <v>13.56297094</v>
      </c>
      <c r="E75" s="4"/>
      <c r="F75" s="4"/>
      <c r="G75" s="4"/>
      <c r="H75" s="4"/>
      <c r="I75" s="4"/>
      <c r="J75" s="4"/>
      <c r="K75" s="7"/>
      <c r="L75" s="162"/>
      <c r="M75" s="56"/>
      <c r="O75" s="28" t="s">
        <v>58</v>
      </c>
      <c r="P75" s="29">
        <v>9.918994875</v>
      </c>
    </row>
    <row r="76" spans="2:16" ht="12.75" hidden="1">
      <c r="B76" s="28" t="s">
        <v>43</v>
      </c>
      <c r="C76" s="29">
        <v>12.33599351</v>
      </c>
      <c r="E76" s="4"/>
      <c r="F76" s="4"/>
      <c r="G76" s="4"/>
      <c r="H76" s="4"/>
      <c r="I76" s="4"/>
      <c r="J76" s="4"/>
      <c r="K76" s="7"/>
      <c r="L76" s="162"/>
      <c r="M76" s="56"/>
      <c r="O76" s="28" t="s">
        <v>59</v>
      </c>
      <c r="P76" s="29">
        <v>8.78243513</v>
      </c>
    </row>
    <row r="77" spans="2:16" ht="12.75" hidden="1">
      <c r="B77" s="28" t="s">
        <v>44</v>
      </c>
      <c r="C77" s="29">
        <v>11.0982659</v>
      </c>
      <c r="E77" s="4"/>
      <c r="F77" s="4"/>
      <c r="G77" s="4"/>
      <c r="H77" s="4"/>
      <c r="I77" s="4"/>
      <c r="J77" s="4"/>
      <c r="K77" s="7"/>
      <c r="L77" s="162"/>
      <c r="M77" s="56"/>
      <c r="O77" s="28" t="s">
        <v>60</v>
      </c>
      <c r="P77" s="29">
        <v>20.27689031</v>
      </c>
    </row>
    <row r="78" spans="2:16" ht="12.75" hidden="1">
      <c r="B78" s="28" t="s">
        <v>45</v>
      </c>
      <c r="C78" s="29">
        <v>10.98317095</v>
      </c>
      <c r="E78" s="4"/>
      <c r="F78" s="4"/>
      <c r="G78" s="4"/>
      <c r="H78" s="4"/>
      <c r="I78" s="4"/>
      <c r="J78" s="4"/>
      <c r="K78" s="7"/>
      <c r="L78" s="162"/>
      <c r="M78" s="56"/>
      <c r="O78" s="28" t="s">
        <v>61</v>
      </c>
      <c r="P78" s="29">
        <v>18.20263309</v>
      </c>
    </row>
    <row r="79" spans="2:16" ht="12.75" hidden="1">
      <c r="B79" s="28" t="s">
        <v>46</v>
      </c>
      <c r="C79" s="29">
        <v>9.797372523</v>
      </c>
      <c r="E79" s="4"/>
      <c r="F79" s="4"/>
      <c r="G79" s="4"/>
      <c r="H79" s="4"/>
      <c r="I79" s="4"/>
      <c r="J79" s="4"/>
      <c r="K79" s="7"/>
      <c r="L79" s="162"/>
      <c r="M79" s="56"/>
      <c r="O79" s="28" t="s">
        <v>62</v>
      </c>
      <c r="P79" s="29">
        <v>16.7373643</v>
      </c>
    </row>
    <row r="80" spans="2:16" ht="12.75" hidden="1">
      <c r="B80" s="28" t="s">
        <v>47</v>
      </c>
      <c r="C80" s="29">
        <v>21.99227029</v>
      </c>
      <c r="E80" s="4"/>
      <c r="F80" s="4"/>
      <c r="G80" s="4"/>
      <c r="H80" s="4"/>
      <c r="I80" s="4"/>
      <c r="J80" s="4"/>
      <c r="K80" s="7"/>
      <c r="L80" s="162"/>
      <c r="M80" s="56"/>
      <c r="O80" s="28" t="s">
        <v>63</v>
      </c>
      <c r="P80" s="29">
        <v>14.93703865</v>
      </c>
    </row>
    <row r="81" spans="2:16" ht="12.75" hidden="1">
      <c r="B81" s="28" t="s">
        <v>48</v>
      </c>
      <c r="C81" s="29">
        <v>19.87951807</v>
      </c>
      <c r="E81" s="4"/>
      <c r="F81" s="4"/>
      <c r="G81" s="4"/>
      <c r="H81" s="4"/>
      <c r="I81" s="4"/>
      <c r="J81" s="4"/>
      <c r="K81" s="7"/>
      <c r="L81" s="162"/>
      <c r="M81" s="56"/>
      <c r="O81" s="28" t="s">
        <v>64</v>
      </c>
      <c r="P81" s="29">
        <v>13.27994175</v>
      </c>
    </row>
    <row r="82" spans="2:16" ht="12.75" hidden="1">
      <c r="B82" s="28" t="s">
        <v>49</v>
      </c>
      <c r="C82" s="29">
        <v>18.45455691</v>
      </c>
      <c r="E82" s="4"/>
      <c r="F82" s="4"/>
      <c r="G82" s="4"/>
      <c r="H82" s="4"/>
      <c r="I82" s="4"/>
      <c r="J82" s="4"/>
      <c r="K82" s="7"/>
      <c r="L82" s="162"/>
      <c r="M82" s="56"/>
      <c r="O82" s="28" t="s">
        <v>65</v>
      </c>
      <c r="P82" s="29">
        <v>14.4762552</v>
      </c>
    </row>
    <row r="83" spans="2:16" ht="12.75" hidden="1">
      <c r="B83" s="28" t="s">
        <v>50</v>
      </c>
      <c r="C83" s="29">
        <v>16.87357487</v>
      </c>
      <c r="E83" s="4"/>
      <c r="F83" s="4"/>
      <c r="G83" s="4"/>
      <c r="H83" s="4"/>
      <c r="I83" s="4"/>
      <c r="J83" s="4"/>
      <c r="K83" s="7"/>
      <c r="L83" s="162"/>
      <c r="M83" s="56"/>
      <c r="O83" s="28" t="s">
        <v>66</v>
      </c>
      <c r="P83" s="29">
        <v>13.31739799</v>
      </c>
    </row>
    <row r="84" spans="2:16" ht="12.75" hidden="1">
      <c r="B84" s="28" t="s">
        <v>51</v>
      </c>
      <c r="C84" s="29">
        <v>15.42180939</v>
      </c>
      <c r="E84" s="4"/>
      <c r="F84" s="4"/>
      <c r="G84" s="4"/>
      <c r="H84" s="4"/>
      <c r="I84" s="4"/>
      <c r="J84" s="4"/>
      <c r="K84" s="7"/>
      <c r="L84" s="162"/>
      <c r="M84" s="56"/>
      <c r="O84" s="28" t="s">
        <v>67</v>
      </c>
      <c r="P84" s="29">
        <v>12.34991424</v>
      </c>
    </row>
    <row r="85" spans="2:16" ht="12.75" hidden="1">
      <c r="B85" s="28" t="s">
        <v>52</v>
      </c>
      <c r="C85" s="29">
        <v>16.57261657</v>
      </c>
      <c r="E85" s="4"/>
      <c r="F85" s="4"/>
      <c r="G85" s="4"/>
      <c r="H85" s="4"/>
      <c r="I85" s="4"/>
      <c r="J85" s="4"/>
      <c r="K85" s="7"/>
      <c r="L85" s="162"/>
      <c r="M85" s="56"/>
      <c r="O85" s="28" t="s">
        <v>68</v>
      </c>
      <c r="P85" s="29">
        <v>11.37342754</v>
      </c>
    </row>
    <row r="86" spans="2:16" ht="12.75" hidden="1">
      <c r="B86" s="28" t="s">
        <v>53</v>
      </c>
      <c r="C86" s="29">
        <v>14.88900516</v>
      </c>
      <c r="E86" s="4"/>
      <c r="F86" s="4"/>
      <c r="G86" s="4"/>
      <c r="H86" s="4"/>
      <c r="I86" s="4"/>
      <c r="J86" s="4"/>
      <c r="K86" s="7"/>
      <c r="L86" s="162"/>
      <c r="M86" s="56"/>
      <c r="O86" s="28" t="s">
        <v>69</v>
      </c>
      <c r="P86" s="29">
        <v>10.38871093</v>
      </c>
    </row>
    <row r="87" spans="2:16" ht="12.75" hidden="1">
      <c r="B87" s="28" t="s">
        <v>54</v>
      </c>
      <c r="C87" s="29">
        <v>13.18185238</v>
      </c>
      <c r="E87" s="4"/>
      <c r="F87" s="4"/>
      <c r="G87" s="4"/>
      <c r="H87" s="4"/>
      <c r="I87" s="4"/>
      <c r="J87" s="4"/>
      <c r="K87" s="7"/>
      <c r="L87" s="162"/>
      <c r="M87" s="56"/>
      <c r="O87" s="28" t="s">
        <v>70</v>
      </c>
      <c r="P87" s="29">
        <v>10.30235162</v>
      </c>
    </row>
    <row r="88" spans="2:16" ht="12.75" hidden="1">
      <c r="B88" s="28" t="s">
        <v>55</v>
      </c>
      <c r="C88" s="29">
        <v>12.32442229</v>
      </c>
      <c r="E88" s="4"/>
      <c r="F88" s="4"/>
      <c r="G88" s="4"/>
      <c r="H88" s="4"/>
      <c r="I88" s="4"/>
      <c r="J88" s="4"/>
      <c r="K88" s="7"/>
      <c r="L88" s="162"/>
      <c r="M88" s="56"/>
      <c r="O88" s="28" t="s">
        <v>71</v>
      </c>
      <c r="P88" s="29">
        <v>9.020013154</v>
      </c>
    </row>
    <row r="89" spans="2:16" ht="12.75" hidden="1">
      <c r="B89" s="28" t="s">
        <v>56</v>
      </c>
      <c r="C89" s="29">
        <v>11.28983308</v>
      </c>
      <c r="E89" s="4"/>
      <c r="F89" s="4"/>
      <c r="G89" s="4"/>
      <c r="H89" s="4"/>
      <c r="I89" s="4"/>
      <c r="J89" s="4"/>
      <c r="K89" s="7"/>
      <c r="L89" s="162"/>
      <c r="M89" s="56"/>
      <c r="O89" s="28" t="s">
        <v>72</v>
      </c>
      <c r="P89" s="29">
        <v>7.954545455</v>
      </c>
    </row>
    <row r="90" spans="2:16" ht="12.75" hidden="1">
      <c r="B90" s="28" t="s">
        <v>57</v>
      </c>
      <c r="C90" s="29">
        <v>11.22047244</v>
      </c>
      <c r="E90" s="4"/>
      <c r="F90" s="4"/>
      <c r="G90" s="4"/>
      <c r="H90" s="4"/>
      <c r="I90" s="4"/>
      <c r="J90" s="4"/>
      <c r="K90" s="7"/>
      <c r="L90" s="162"/>
      <c r="M90" s="56"/>
      <c r="O90" s="28" t="s">
        <v>73</v>
      </c>
      <c r="P90" s="29">
        <v>18.73682567</v>
      </c>
    </row>
    <row r="91" spans="2:16" ht="12.75" hidden="1">
      <c r="B91" s="28" t="s">
        <v>58</v>
      </c>
      <c r="C91" s="29">
        <v>9.918994875</v>
      </c>
      <c r="E91" s="4"/>
      <c r="F91" s="4"/>
      <c r="G91" s="4"/>
      <c r="H91" s="4"/>
      <c r="I91" s="4"/>
      <c r="J91" s="4"/>
      <c r="K91" s="7"/>
      <c r="L91" s="162"/>
      <c r="M91" s="56"/>
      <c r="O91" s="28" t="s">
        <v>74</v>
      </c>
      <c r="P91" s="29">
        <v>16.80698717</v>
      </c>
    </row>
    <row r="92" spans="2:16" ht="12.75" hidden="1">
      <c r="B92" s="28" t="s">
        <v>59</v>
      </c>
      <c r="C92" s="29">
        <v>8.78243513</v>
      </c>
      <c r="E92" s="4"/>
      <c r="F92" s="4"/>
      <c r="G92" s="4"/>
      <c r="H92" s="4"/>
      <c r="I92" s="4"/>
      <c r="J92" s="4"/>
      <c r="K92" s="7"/>
      <c r="L92" s="162"/>
      <c r="M92" s="56"/>
      <c r="O92" s="28" t="s">
        <v>75</v>
      </c>
      <c r="P92" s="29">
        <v>14.66317543</v>
      </c>
    </row>
    <row r="93" spans="2:16" ht="12.75" hidden="1">
      <c r="B93" s="28" t="s">
        <v>60</v>
      </c>
      <c r="C93" s="29">
        <v>20.27689031</v>
      </c>
      <c r="E93" s="4"/>
      <c r="F93" s="4"/>
      <c r="G93" s="4"/>
      <c r="H93" s="4"/>
      <c r="I93" s="4"/>
      <c r="J93" s="4"/>
      <c r="K93" s="7"/>
      <c r="L93" s="162"/>
      <c r="M93" s="56"/>
      <c r="O93" s="28" t="s">
        <v>76</v>
      </c>
      <c r="P93" s="29">
        <v>12.8485817</v>
      </c>
    </row>
    <row r="94" spans="2:16" ht="12.75" hidden="1">
      <c r="B94" s="28" t="s">
        <v>61</v>
      </c>
      <c r="C94" s="29">
        <v>18.20263309</v>
      </c>
      <c r="E94" s="4"/>
      <c r="F94" s="4"/>
      <c r="G94" s="4"/>
      <c r="H94" s="4"/>
      <c r="I94" s="4"/>
      <c r="J94" s="4"/>
      <c r="K94" s="7"/>
      <c r="L94" s="162"/>
      <c r="M94" s="56"/>
      <c r="O94" s="28" t="s">
        <v>77</v>
      </c>
      <c r="P94" s="29">
        <v>12.8185907</v>
      </c>
    </row>
    <row r="95" spans="2:16" ht="12.75" hidden="1">
      <c r="B95" s="28" t="s">
        <v>62</v>
      </c>
      <c r="C95" s="29">
        <v>16.7373643</v>
      </c>
      <c r="E95" s="4"/>
      <c r="F95" s="4"/>
      <c r="G95" s="4"/>
      <c r="H95" s="4"/>
      <c r="I95" s="4"/>
      <c r="J95" s="4"/>
      <c r="K95" s="7"/>
      <c r="L95" s="162"/>
      <c r="M95" s="56"/>
      <c r="O95" s="28" t="s">
        <v>78</v>
      </c>
      <c r="P95" s="29">
        <v>11.32716632</v>
      </c>
    </row>
    <row r="96" spans="2:16" ht="12.75" hidden="1">
      <c r="B96" s="28" t="s">
        <v>63</v>
      </c>
      <c r="C96" s="29">
        <v>14.93703865</v>
      </c>
      <c r="E96" s="4"/>
      <c r="F96" s="4"/>
      <c r="G96" s="4"/>
      <c r="H96" s="4"/>
      <c r="I96" s="4"/>
      <c r="J96" s="4"/>
      <c r="K96" s="7"/>
      <c r="L96" s="162"/>
      <c r="M96" s="56"/>
      <c r="O96" s="28" t="s">
        <v>79</v>
      </c>
      <c r="P96" s="29">
        <v>10.25154248</v>
      </c>
    </row>
    <row r="97" spans="2:16" ht="12.75" hidden="1">
      <c r="B97" s="28" t="s">
        <v>64</v>
      </c>
      <c r="C97" s="29">
        <v>13.27994175</v>
      </c>
      <c r="E97" s="4"/>
      <c r="F97" s="4"/>
      <c r="G97" s="4"/>
      <c r="H97" s="4"/>
      <c r="I97" s="4"/>
      <c r="J97" s="4"/>
      <c r="K97" s="7"/>
      <c r="L97" s="162"/>
      <c r="M97" s="56"/>
      <c r="O97" s="28" t="s">
        <v>80</v>
      </c>
      <c r="P97" s="29">
        <v>9.161179502</v>
      </c>
    </row>
    <row r="98" spans="2:16" ht="12.75" hidden="1">
      <c r="B98" s="28" t="s">
        <v>65</v>
      </c>
      <c r="C98" s="29">
        <v>14.4762552</v>
      </c>
      <c r="E98" s="4"/>
      <c r="F98" s="4"/>
      <c r="G98" s="4"/>
      <c r="H98" s="4"/>
      <c r="I98" s="4"/>
      <c r="J98" s="4"/>
      <c r="K98" s="7"/>
      <c r="L98" s="162"/>
      <c r="M98" s="56"/>
      <c r="O98" s="28" t="s">
        <v>81</v>
      </c>
      <c r="P98" s="29">
        <v>8.294134588</v>
      </c>
    </row>
    <row r="99" spans="2:16" ht="12.75" hidden="1">
      <c r="B99" s="28" t="s">
        <v>66</v>
      </c>
      <c r="C99" s="29">
        <v>13.31739799</v>
      </c>
      <c r="E99" s="4"/>
      <c r="F99" s="4"/>
      <c r="G99" s="4"/>
      <c r="H99" s="4"/>
      <c r="I99" s="4"/>
      <c r="J99" s="4"/>
      <c r="K99" s="7"/>
      <c r="L99" s="162"/>
      <c r="M99" s="56"/>
      <c r="O99" s="28" t="s">
        <v>82</v>
      </c>
      <c r="P99" s="29">
        <v>7.784869729</v>
      </c>
    </row>
    <row r="100" spans="2:16" ht="12.75" hidden="1">
      <c r="B100" s="28" t="s">
        <v>67</v>
      </c>
      <c r="C100" s="29">
        <v>12.34991424</v>
      </c>
      <c r="E100" s="4"/>
      <c r="F100" s="4"/>
      <c r="G100" s="4"/>
      <c r="H100" s="4"/>
      <c r="I100" s="4"/>
      <c r="J100" s="4"/>
      <c r="K100" s="7"/>
      <c r="L100" s="162"/>
      <c r="M100" s="56"/>
      <c r="O100" s="28" t="s">
        <v>83</v>
      </c>
      <c r="P100" s="29">
        <v>6.585056986</v>
      </c>
    </row>
    <row r="101" spans="2:16" ht="12.75" hidden="1">
      <c r="B101" s="28" t="s">
        <v>68</v>
      </c>
      <c r="C101" s="29">
        <v>11.37342754</v>
      </c>
      <c r="E101" s="4"/>
      <c r="F101" s="4"/>
      <c r="G101" s="4"/>
      <c r="H101" s="4"/>
      <c r="I101" s="4"/>
      <c r="J101" s="4"/>
      <c r="K101" s="7"/>
      <c r="L101" s="162"/>
      <c r="M101" s="56"/>
      <c r="O101" s="28" t="s">
        <v>84</v>
      </c>
      <c r="P101" s="29">
        <v>94.83598571</v>
      </c>
    </row>
    <row r="102" spans="2:16" ht="12.75" hidden="1">
      <c r="B102" s="28" t="s">
        <v>69</v>
      </c>
      <c r="C102" s="29">
        <v>10.38871093</v>
      </c>
      <c r="E102" s="4"/>
      <c r="F102" s="4"/>
      <c r="G102" s="4"/>
      <c r="H102" s="4"/>
      <c r="I102" s="4"/>
      <c r="J102" s="4"/>
      <c r="K102" s="7"/>
      <c r="L102" s="162"/>
      <c r="M102" s="56"/>
      <c r="O102" s="28" t="s">
        <v>85</v>
      </c>
      <c r="P102" s="29">
        <v>88.10864525</v>
      </c>
    </row>
    <row r="103" spans="2:16" ht="12.75" hidden="1">
      <c r="B103" s="28" t="s">
        <v>70</v>
      </c>
      <c r="C103" s="29">
        <v>10.30235162</v>
      </c>
      <c r="E103" s="4"/>
      <c r="F103" s="4"/>
      <c r="G103" s="4"/>
      <c r="H103" s="4"/>
      <c r="I103" s="4"/>
      <c r="J103" s="4"/>
      <c r="K103" s="7"/>
      <c r="L103" s="162"/>
      <c r="M103" s="56"/>
      <c r="O103" s="28" t="s">
        <v>86</v>
      </c>
      <c r="P103" s="29">
        <v>81.66938523</v>
      </c>
    </row>
    <row r="104" spans="2:16" ht="12.75" hidden="1">
      <c r="B104" s="28" t="s">
        <v>71</v>
      </c>
      <c r="C104" s="29">
        <v>9.020013154</v>
      </c>
      <c r="E104" s="4"/>
      <c r="F104" s="4"/>
      <c r="G104" s="4"/>
      <c r="H104" s="4"/>
      <c r="I104" s="4"/>
      <c r="J104" s="4"/>
      <c r="K104" s="7"/>
      <c r="L104" s="162"/>
      <c r="M104" s="56"/>
      <c r="O104" s="28" t="s">
        <v>87</v>
      </c>
      <c r="P104" s="29">
        <v>75.58405863</v>
      </c>
    </row>
    <row r="105" spans="2:16" ht="12.75" hidden="1">
      <c r="B105" s="28" t="s">
        <v>72</v>
      </c>
      <c r="C105" s="29">
        <v>7.954545455</v>
      </c>
      <c r="E105" s="4"/>
      <c r="F105" s="4"/>
      <c r="G105" s="4"/>
      <c r="H105" s="4"/>
      <c r="I105" s="4"/>
      <c r="J105" s="4"/>
      <c r="K105" s="7"/>
      <c r="L105" s="162"/>
      <c r="M105" s="56"/>
      <c r="O105" s="28" t="s">
        <v>88</v>
      </c>
      <c r="P105" s="29">
        <v>69.88934188</v>
      </c>
    </row>
    <row r="106" spans="2:16" ht="12.75" hidden="1">
      <c r="B106" s="28" t="s">
        <v>73</v>
      </c>
      <c r="C106" s="29">
        <v>18.73682567</v>
      </c>
      <c r="E106" s="4"/>
      <c r="F106" s="4"/>
      <c r="G106" s="4"/>
      <c r="H106" s="4"/>
      <c r="I106" s="4"/>
      <c r="J106" s="4"/>
      <c r="K106" s="7"/>
      <c r="L106" s="162"/>
      <c r="M106" s="56"/>
      <c r="O106" s="28" t="s">
        <v>89</v>
      </c>
      <c r="P106" s="29">
        <v>64.60391646</v>
      </c>
    </row>
    <row r="107" spans="2:16" ht="12.75" hidden="1">
      <c r="B107" s="28" t="s">
        <v>74</v>
      </c>
      <c r="C107" s="29">
        <v>16.80698717</v>
      </c>
      <c r="E107" s="4"/>
      <c r="F107" s="4"/>
      <c r="G107" s="4"/>
      <c r="H107" s="4"/>
      <c r="I107" s="4"/>
      <c r="J107" s="4"/>
      <c r="K107" s="7"/>
      <c r="L107" s="162"/>
      <c r="M107" s="56"/>
      <c r="O107" s="28" t="s">
        <v>90</v>
      </c>
      <c r="P107" s="29">
        <v>61.09351658</v>
      </c>
    </row>
    <row r="108" spans="2:16" ht="12.75" hidden="1">
      <c r="B108" s="28" t="s">
        <v>75</v>
      </c>
      <c r="C108" s="29">
        <v>14.66317543</v>
      </c>
      <c r="E108" s="4"/>
      <c r="F108" s="4"/>
      <c r="G108" s="4"/>
      <c r="H108" s="4"/>
      <c r="I108" s="4"/>
      <c r="J108" s="4"/>
      <c r="K108" s="7"/>
      <c r="L108" s="162"/>
      <c r="M108" s="56"/>
      <c r="O108" s="28" t="s">
        <v>91</v>
      </c>
      <c r="P108" s="29">
        <v>57.67419394</v>
      </c>
    </row>
    <row r="109" spans="2:16" ht="12.75" hidden="1">
      <c r="B109" s="28" t="s">
        <v>76</v>
      </c>
      <c r="C109" s="29">
        <v>12.8485817</v>
      </c>
      <c r="E109" s="4"/>
      <c r="F109" s="4"/>
      <c r="G109" s="4"/>
      <c r="H109" s="4"/>
      <c r="I109" s="4"/>
      <c r="J109" s="4"/>
      <c r="K109" s="7"/>
      <c r="L109" s="162"/>
      <c r="M109" s="56"/>
      <c r="O109" s="28" t="s">
        <v>92</v>
      </c>
      <c r="P109" s="29">
        <v>54.17607223</v>
      </c>
    </row>
    <row r="110" spans="2:16" ht="12.75" hidden="1">
      <c r="B110" s="28" t="s">
        <v>77</v>
      </c>
      <c r="C110" s="29">
        <v>12.8185907</v>
      </c>
      <c r="E110" s="4"/>
      <c r="F110" s="4"/>
      <c r="G110" s="4"/>
      <c r="H110" s="4"/>
      <c r="I110" s="4"/>
      <c r="J110" s="4"/>
      <c r="K110" s="7"/>
      <c r="L110" s="162"/>
      <c r="M110" s="56"/>
      <c r="O110" s="28" t="s">
        <v>93</v>
      </c>
      <c r="P110" s="29">
        <v>50.72929543</v>
      </c>
    </row>
    <row r="111" spans="2:16" ht="12.75" hidden="1">
      <c r="B111" s="28" t="s">
        <v>78</v>
      </c>
      <c r="C111" s="29">
        <v>11.32716632</v>
      </c>
      <c r="E111" s="4"/>
      <c r="F111" s="4"/>
      <c r="G111" s="4"/>
      <c r="H111" s="4"/>
      <c r="I111" s="4"/>
      <c r="J111" s="4"/>
      <c r="K111" s="7"/>
      <c r="L111" s="162"/>
      <c r="M111" s="56"/>
      <c r="O111" s="28" t="s">
        <v>94</v>
      </c>
      <c r="P111" s="29">
        <v>46.58594433</v>
      </c>
    </row>
    <row r="112" spans="2:16" ht="12.75" hidden="1">
      <c r="B112" s="28" t="s">
        <v>79</v>
      </c>
      <c r="C112" s="29">
        <v>10.25154248</v>
      </c>
      <c r="E112" s="4"/>
      <c r="F112" s="4"/>
      <c r="G112" s="4"/>
      <c r="H112" s="4"/>
      <c r="I112" s="4"/>
      <c r="J112" s="4"/>
      <c r="K112" s="7"/>
      <c r="L112" s="162"/>
      <c r="M112" s="56"/>
      <c r="O112" s="28" t="s">
        <v>95</v>
      </c>
      <c r="P112" s="29">
        <v>42.86255206</v>
      </c>
    </row>
    <row r="113" spans="2:16" ht="12.75" hidden="1">
      <c r="B113" s="28" t="s">
        <v>80</v>
      </c>
      <c r="C113" s="29">
        <v>9.161179502</v>
      </c>
      <c r="E113" s="4"/>
      <c r="F113" s="4"/>
      <c r="G113" s="4"/>
      <c r="H113" s="4"/>
      <c r="I113" s="4"/>
      <c r="J113" s="4"/>
      <c r="K113" s="7"/>
      <c r="L113" s="162"/>
      <c r="M113" s="56"/>
      <c r="O113" s="28" t="s">
        <v>96</v>
      </c>
      <c r="P113" s="29">
        <v>39.33924357</v>
      </c>
    </row>
    <row r="114" spans="2:16" ht="12.75" hidden="1">
      <c r="B114" s="28" t="s">
        <v>81</v>
      </c>
      <c r="C114" s="29">
        <v>8.294134588</v>
      </c>
      <c r="E114" s="4"/>
      <c r="F114" s="4"/>
      <c r="G114" s="4"/>
      <c r="H114" s="4"/>
      <c r="I114" s="4"/>
      <c r="J114" s="4"/>
      <c r="K114" s="7"/>
      <c r="L114" s="162"/>
      <c r="M114" s="56"/>
      <c r="O114" s="28" t="s">
        <v>97</v>
      </c>
      <c r="P114" s="29">
        <v>36.02628527</v>
      </c>
    </row>
    <row r="115" spans="2:16" ht="12.75" hidden="1">
      <c r="B115" s="28" t="s">
        <v>82</v>
      </c>
      <c r="C115" s="29">
        <v>7.784869729</v>
      </c>
      <c r="E115" s="4"/>
      <c r="F115" s="4"/>
      <c r="G115" s="4"/>
      <c r="H115" s="4"/>
      <c r="I115" s="4"/>
      <c r="J115" s="4"/>
      <c r="K115" s="7"/>
      <c r="L115" s="162"/>
      <c r="M115" s="56"/>
      <c r="O115" s="28" t="s">
        <v>98</v>
      </c>
      <c r="P115" s="29">
        <v>32.93444329</v>
      </c>
    </row>
    <row r="116" spans="2:16" ht="12.75" hidden="1">
      <c r="B116" s="28" t="s">
        <v>83</v>
      </c>
      <c r="C116" s="29">
        <v>6.585056986</v>
      </c>
      <c r="E116" s="4"/>
      <c r="F116" s="4"/>
      <c r="G116" s="4"/>
      <c r="H116" s="4"/>
      <c r="I116" s="4"/>
      <c r="J116" s="4"/>
      <c r="K116" s="7"/>
      <c r="L116" s="162"/>
      <c r="M116" s="56"/>
      <c r="O116" s="28" t="s">
        <v>99</v>
      </c>
      <c r="P116" s="29">
        <v>30.34988861</v>
      </c>
    </row>
    <row r="117" spans="2:16" ht="12.75" hidden="1">
      <c r="B117" s="28" t="s">
        <v>84</v>
      </c>
      <c r="C117" s="29">
        <v>94.83598571</v>
      </c>
      <c r="E117" s="4"/>
      <c r="F117" s="4"/>
      <c r="G117" s="4"/>
      <c r="H117" s="4"/>
      <c r="I117" s="4"/>
      <c r="J117" s="4"/>
      <c r="K117" s="7"/>
      <c r="L117" s="162"/>
      <c r="M117" s="56"/>
      <c r="O117" s="28" t="s">
        <v>100</v>
      </c>
      <c r="P117" s="29">
        <v>27.88855143</v>
      </c>
    </row>
    <row r="118" spans="2:16" ht="12.75" hidden="1">
      <c r="B118" s="28" t="s">
        <v>85</v>
      </c>
      <c r="C118" s="29">
        <v>88.10864525</v>
      </c>
      <c r="E118" s="4"/>
      <c r="F118" s="4"/>
      <c r="G118" s="4"/>
      <c r="H118" s="4"/>
      <c r="I118" s="4"/>
      <c r="J118" s="4"/>
      <c r="K118" s="7"/>
      <c r="L118" s="162"/>
      <c r="M118" s="56"/>
      <c r="O118" s="28" t="s">
        <v>101</v>
      </c>
      <c r="P118" s="29">
        <v>25.29229301</v>
      </c>
    </row>
    <row r="119" spans="2:16" ht="12.75" hidden="1">
      <c r="B119" s="28" t="s">
        <v>86</v>
      </c>
      <c r="C119" s="29">
        <v>81.66938523</v>
      </c>
      <c r="E119" s="4"/>
      <c r="F119" s="4"/>
      <c r="G119" s="4"/>
      <c r="H119" s="4"/>
      <c r="I119" s="4"/>
      <c r="J119" s="4"/>
      <c r="K119" s="7"/>
      <c r="L119" s="162"/>
      <c r="M119" s="56"/>
      <c r="O119" s="28" t="s">
        <v>102</v>
      </c>
      <c r="P119" s="29">
        <v>23.29317269</v>
      </c>
    </row>
    <row r="120" spans="2:16" ht="12.75" hidden="1">
      <c r="B120" s="28" t="s">
        <v>87</v>
      </c>
      <c r="C120" s="29">
        <v>75.58405863</v>
      </c>
      <c r="E120" s="4"/>
      <c r="F120" s="4"/>
      <c r="G120" s="4"/>
      <c r="H120" s="4"/>
      <c r="I120" s="4"/>
      <c r="J120" s="4"/>
      <c r="K120" s="7"/>
      <c r="L120" s="162"/>
      <c r="M120" s="56"/>
      <c r="O120" s="28" t="s">
        <v>103</v>
      </c>
      <c r="P120" s="29">
        <v>21.93753895</v>
      </c>
    </row>
    <row r="121" spans="2:16" ht="12.75" hidden="1">
      <c r="B121" s="28" t="s">
        <v>88</v>
      </c>
      <c r="C121" s="29">
        <v>69.88934188</v>
      </c>
      <c r="E121" s="4"/>
      <c r="F121" s="4"/>
      <c r="G121" s="4"/>
      <c r="H121" s="4"/>
      <c r="I121" s="4"/>
      <c r="J121" s="4"/>
      <c r="K121" s="7"/>
      <c r="L121" s="162"/>
      <c r="M121" s="56"/>
      <c r="O121" s="28" t="s">
        <v>104</v>
      </c>
      <c r="P121" s="29">
        <v>20.05850397</v>
      </c>
    </row>
    <row r="122" spans="2:16" ht="12.75" hidden="1">
      <c r="B122" s="28" t="s">
        <v>89</v>
      </c>
      <c r="C122" s="29">
        <v>64.60391646</v>
      </c>
      <c r="E122" s="4"/>
      <c r="F122" s="4"/>
      <c r="G122" s="4"/>
      <c r="H122" s="4"/>
      <c r="I122" s="4"/>
      <c r="J122" s="4"/>
      <c r="K122" s="7"/>
      <c r="L122" s="162"/>
      <c r="M122" s="56"/>
      <c r="O122" s="28" t="s">
        <v>105</v>
      </c>
      <c r="P122" s="29">
        <v>18.31804495</v>
      </c>
    </row>
    <row r="123" spans="2:16" ht="12.75" hidden="1">
      <c r="B123" s="28" t="s">
        <v>90</v>
      </c>
      <c r="C123" s="29">
        <v>61.09351658</v>
      </c>
      <c r="E123" s="4"/>
      <c r="F123" s="4"/>
      <c r="G123" s="4"/>
      <c r="H123" s="4"/>
      <c r="I123" s="4"/>
      <c r="J123" s="4"/>
      <c r="K123" s="7"/>
      <c r="L123" s="162"/>
      <c r="M123" s="56"/>
      <c r="O123" s="28" t="s">
        <v>106</v>
      </c>
      <c r="P123" s="29">
        <v>16.72179604</v>
      </c>
    </row>
    <row r="124" spans="2:16" ht="12.75" hidden="1">
      <c r="B124" s="28" t="s">
        <v>91</v>
      </c>
      <c r="C124" s="29">
        <v>57.67419394</v>
      </c>
      <c r="E124" s="4"/>
      <c r="F124" s="4"/>
      <c r="G124" s="4"/>
      <c r="H124" s="4"/>
      <c r="I124" s="4"/>
      <c r="J124" s="4"/>
      <c r="K124" s="7"/>
      <c r="L124" s="162"/>
      <c r="M124" s="56"/>
      <c r="O124" s="28" t="s">
        <v>107</v>
      </c>
      <c r="P124" s="29">
        <v>15.27149321</v>
      </c>
    </row>
    <row r="125" spans="2:16" ht="12.75" hidden="1">
      <c r="B125" s="28" t="s">
        <v>92</v>
      </c>
      <c r="C125" s="29">
        <v>54.17607223</v>
      </c>
      <c r="E125" s="4"/>
      <c r="F125" s="4"/>
      <c r="G125" s="4"/>
      <c r="H125" s="4"/>
      <c r="I125" s="4"/>
      <c r="J125" s="4"/>
      <c r="K125" s="7"/>
      <c r="L125" s="162"/>
      <c r="M125" s="56"/>
      <c r="O125" s="28" t="s">
        <v>108</v>
      </c>
      <c r="P125" s="29">
        <v>16.96844283</v>
      </c>
    </row>
    <row r="126" spans="2:16" ht="12.75" hidden="1">
      <c r="B126" s="28" t="s">
        <v>93</v>
      </c>
      <c r="C126" s="29">
        <v>50.72929543</v>
      </c>
      <c r="E126" s="4"/>
      <c r="F126" s="4"/>
      <c r="G126" s="4"/>
      <c r="H126" s="4"/>
      <c r="I126" s="4"/>
      <c r="J126" s="4"/>
      <c r="K126" s="7"/>
      <c r="L126" s="162"/>
      <c r="M126" s="56"/>
      <c r="O126" s="28" t="s">
        <v>109</v>
      </c>
      <c r="P126" s="29">
        <v>15.40329575</v>
      </c>
    </row>
    <row r="127" spans="2:16" ht="12.75" hidden="1">
      <c r="B127" s="28" t="s">
        <v>94</v>
      </c>
      <c r="C127" s="29">
        <v>46.58594433</v>
      </c>
      <c r="E127" s="4"/>
      <c r="F127" s="4"/>
      <c r="G127" s="4"/>
      <c r="H127" s="4"/>
      <c r="I127" s="4"/>
      <c r="J127" s="4"/>
      <c r="K127" s="7"/>
      <c r="L127" s="162"/>
      <c r="M127" s="56"/>
      <c r="O127" s="28" t="s">
        <v>110</v>
      </c>
      <c r="P127" s="29">
        <v>14.22718159</v>
      </c>
    </row>
    <row r="128" spans="2:16" ht="12.75" hidden="1">
      <c r="B128" s="28" t="s">
        <v>95</v>
      </c>
      <c r="C128" s="29">
        <v>42.86255206</v>
      </c>
      <c r="E128" s="4"/>
      <c r="F128" s="4"/>
      <c r="G128" s="4"/>
      <c r="H128" s="4"/>
      <c r="I128" s="4"/>
      <c r="J128" s="4"/>
      <c r="K128" s="7"/>
      <c r="L128" s="162"/>
      <c r="M128" s="56"/>
      <c r="O128" s="28" t="s">
        <v>111</v>
      </c>
      <c r="P128" s="29">
        <v>12.83872665</v>
      </c>
    </row>
    <row r="129" spans="2:16" ht="12.75" hidden="1">
      <c r="B129" s="28" t="s">
        <v>96</v>
      </c>
      <c r="C129" s="29">
        <v>39.33924357</v>
      </c>
      <c r="E129" s="4"/>
      <c r="F129" s="4"/>
      <c r="G129" s="4"/>
      <c r="H129" s="4"/>
      <c r="I129" s="4"/>
      <c r="J129" s="4"/>
      <c r="K129" s="7"/>
      <c r="L129" s="162"/>
      <c r="M129" s="56"/>
      <c r="O129" s="28" t="s">
        <v>112</v>
      </c>
      <c r="P129" s="29">
        <v>12.4024961</v>
      </c>
    </row>
    <row r="130" spans="2:16" ht="12.75" hidden="1">
      <c r="B130" s="28" t="s">
        <v>97</v>
      </c>
      <c r="C130" s="29">
        <v>36.02628527</v>
      </c>
      <c r="E130" s="4"/>
      <c r="F130" s="4"/>
      <c r="G130" s="4"/>
      <c r="H130" s="4"/>
      <c r="I130" s="4"/>
      <c r="J130" s="4"/>
      <c r="K130" s="7"/>
      <c r="L130" s="162"/>
      <c r="M130" s="56"/>
      <c r="O130" s="28" t="s">
        <v>113</v>
      </c>
      <c r="P130" s="29">
        <v>11.29633261</v>
      </c>
    </row>
    <row r="131" spans="2:16" ht="12.75" hidden="1">
      <c r="B131" s="28" t="s">
        <v>98</v>
      </c>
      <c r="C131" s="29">
        <v>32.93444329</v>
      </c>
      <c r="E131" s="4"/>
      <c r="F131" s="4"/>
      <c r="G131" s="4"/>
      <c r="H131" s="4"/>
      <c r="I131" s="4"/>
      <c r="J131" s="4"/>
      <c r="K131" s="7"/>
      <c r="L131" s="162"/>
      <c r="M131" s="56"/>
      <c r="O131" s="28" t="s">
        <v>114</v>
      </c>
      <c r="P131" s="29">
        <v>10.17851859</v>
      </c>
    </row>
    <row r="132" spans="2:16" ht="12.75" hidden="1">
      <c r="B132" s="28" t="s">
        <v>99</v>
      </c>
      <c r="C132" s="29">
        <v>30.34988861</v>
      </c>
      <c r="E132" s="4"/>
      <c r="F132" s="4"/>
      <c r="G132" s="4"/>
      <c r="H132" s="4"/>
      <c r="I132" s="4"/>
      <c r="J132" s="4"/>
      <c r="K132" s="7"/>
      <c r="L132" s="162"/>
      <c r="M132" s="56"/>
      <c r="O132" s="28" t="s">
        <v>115</v>
      </c>
      <c r="P132" s="29">
        <v>9.521820839</v>
      </c>
    </row>
    <row r="133" spans="2:16" ht="12.75" hidden="1">
      <c r="B133" s="28" t="s">
        <v>100</v>
      </c>
      <c r="C133" s="29">
        <v>27.88855143</v>
      </c>
      <c r="E133" s="4"/>
      <c r="F133" s="4"/>
      <c r="G133" s="4"/>
      <c r="H133" s="4"/>
      <c r="I133" s="4"/>
      <c r="J133" s="4"/>
      <c r="K133" s="7"/>
      <c r="L133" s="162"/>
      <c r="M133" s="56"/>
      <c r="O133" s="28" t="s">
        <v>116</v>
      </c>
      <c r="P133" s="29">
        <v>8.566929134</v>
      </c>
    </row>
    <row r="134" spans="2:16" ht="12.75" hidden="1">
      <c r="B134" s="28" t="s">
        <v>101</v>
      </c>
      <c r="C134" s="29">
        <v>25.29229301</v>
      </c>
      <c r="E134" s="4"/>
      <c r="F134" s="4"/>
      <c r="G134" s="4"/>
      <c r="H134" s="4"/>
      <c r="I134" s="4"/>
      <c r="J134" s="4"/>
      <c r="K134" s="7"/>
      <c r="L134" s="162"/>
      <c r="M134" s="56"/>
      <c r="O134" s="28" t="s">
        <v>117</v>
      </c>
      <c r="P134" s="29">
        <v>7.606169449</v>
      </c>
    </row>
    <row r="135" spans="2:16" ht="12.75" hidden="1">
      <c r="B135" s="28" t="s">
        <v>102</v>
      </c>
      <c r="C135" s="29">
        <v>23.29317269</v>
      </c>
      <c r="E135" s="4"/>
      <c r="F135" s="4"/>
      <c r="G135" s="4"/>
      <c r="H135" s="4"/>
      <c r="I135" s="4"/>
      <c r="J135" s="4"/>
      <c r="K135" s="7"/>
      <c r="L135" s="162"/>
      <c r="M135" s="56"/>
      <c r="O135" s="28" t="s">
        <v>118</v>
      </c>
      <c r="P135" s="29">
        <v>7.361094727</v>
      </c>
    </row>
    <row r="136" spans="2:16" ht="12.75" hidden="1">
      <c r="B136" s="28" t="s">
        <v>103</v>
      </c>
      <c r="C136" s="29">
        <v>21.93753895</v>
      </c>
      <c r="E136" s="4"/>
      <c r="F136" s="4"/>
      <c r="G136" s="4"/>
      <c r="H136" s="4"/>
      <c r="I136" s="4"/>
      <c r="J136" s="4"/>
      <c r="K136" s="7"/>
      <c r="L136" s="162"/>
      <c r="M136" s="56"/>
      <c r="O136" s="28" t="s">
        <v>119</v>
      </c>
      <c r="P136" s="29">
        <v>6.282722513</v>
      </c>
    </row>
    <row r="137" spans="2:16" ht="12.75" hidden="1">
      <c r="B137" s="28" t="s">
        <v>104</v>
      </c>
      <c r="C137" s="29">
        <v>20.05850397</v>
      </c>
      <c r="E137" s="4"/>
      <c r="F137" s="4"/>
      <c r="G137" s="4"/>
      <c r="H137" s="4"/>
      <c r="I137" s="4"/>
      <c r="J137" s="4"/>
      <c r="K137" s="7"/>
      <c r="L137" s="162"/>
      <c r="M137" s="56"/>
      <c r="O137" s="28" t="s">
        <v>120</v>
      </c>
      <c r="P137" s="29">
        <v>57.39910314</v>
      </c>
    </row>
    <row r="138" spans="2:16" ht="12.75" hidden="1">
      <c r="B138" s="28" t="s">
        <v>105</v>
      </c>
      <c r="C138" s="29">
        <v>18.31804495</v>
      </c>
      <c r="E138" s="4"/>
      <c r="F138" s="4"/>
      <c r="G138" s="4"/>
      <c r="H138" s="4"/>
      <c r="I138" s="4"/>
      <c r="J138" s="4"/>
      <c r="K138" s="7"/>
      <c r="L138" s="162"/>
      <c r="M138" s="56"/>
      <c r="O138" s="28" t="s">
        <v>121</v>
      </c>
      <c r="P138" s="29">
        <v>52.9705478</v>
      </c>
    </row>
    <row r="139" spans="2:16" ht="12.75" hidden="1">
      <c r="B139" s="28" t="s">
        <v>106</v>
      </c>
      <c r="C139" s="29">
        <v>16.72179604</v>
      </c>
      <c r="E139" s="4"/>
      <c r="F139" s="4"/>
      <c r="G139" s="4"/>
      <c r="H139" s="4"/>
      <c r="I139" s="4"/>
      <c r="J139" s="4"/>
      <c r="K139" s="7"/>
      <c r="L139" s="162"/>
      <c r="M139" s="56"/>
      <c r="O139" s="28" t="s">
        <v>122</v>
      </c>
      <c r="P139" s="29">
        <v>49.19188951</v>
      </c>
    </row>
    <row r="140" spans="2:16" ht="12.75" hidden="1">
      <c r="B140" s="28" t="s">
        <v>107</v>
      </c>
      <c r="C140" s="29">
        <v>15.27149321</v>
      </c>
      <c r="E140" s="4"/>
      <c r="F140" s="4"/>
      <c r="G140" s="4"/>
      <c r="H140" s="4"/>
      <c r="I140" s="4"/>
      <c r="J140" s="4"/>
      <c r="K140" s="7"/>
      <c r="L140" s="162"/>
      <c r="M140" s="56"/>
      <c r="O140" s="28" t="s">
        <v>123</v>
      </c>
      <c r="P140" s="29">
        <v>45.1040346</v>
      </c>
    </row>
    <row r="141" spans="2:16" ht="12.75" hidden="1">
      <c r="B141" s="28" t="s">
        <v>108</v>
      </c>
      <c r="C141" s="29">
        <v>16.96844283</v>
      </c>
      <c r="E141" s="4"/>
      <c r="F141" s="4"/>
      <c r="G141" s="4"/>
      <c r="H141" s="4"/>
      <c r="I141" s="4"/>
      <c r="J141" s="4"/>
      <c r="K141" s="7"/>
      <c r="L141" s="162"/>
      <c r="M141" s="56"/>
      <c r="O141" s="28" t="s">
        <v>124</v>
      </c>
      <c r="P141" s="29">
        <v>41.68239825</v>
      </c>
    </row>
    <row r="142" spans="2:16" ht="12.75" hidden="1">
      <c r="B142" s="28" t="s">
        <v>109</v>
      </c>
      <c r="C142" s="29">
        <v>15.40329575</v>
      </c>
      <c r="E142" s="4"/>
      <c r="F142" s="4"/>
      <c r="G142" s="4"/>
      <c r="H142" s="4"/>
      <c r="I142" s="4"/>
      <c r="J142" s="4"/>
      <c r="K142" s="7"/>
      <c r="L142" s="162"/>
      <c r="M142" s="56"/>
      <c r="O142" s="28" t="s">
        <v>125</v>
      </c>
      <c r="P142" s="29">
        <v>38.51444292</v>
      </c>
    </row>
    <row r="143" spans="2:16" ht="12.75" hidden="1">
      <c r="B143" s="28" t="s">
        <v>110</v>
      </c>
      <c r="C143" s="29">
        <v>14.22718159</v>
      </c>
      <c r="E143" s="4"/>
      <c r="F143" s="4"/>
      <c r="G143" s="4"/>
      <c r="H143" s="4"/>
      <c r="I143" s="4"/>
      <c r="J143" s="4"/>
      <c r="K143" s="7"/>
      <c r="L143" s="162"/>
      <c r="M143" s="56"/>
      <c r="O143" s="28" t="s">
        <v>126</v>
      </c>
      <c r="P143" s="29">
        <v>35.26682135</v>
      </c>
    </row>
    <row r="144" spans="2:16" ht="12.75" hidden="1">
      <c r="B144" s="28" t="s">
        <v>111</v>
      </c>
      <c r="C144" s="29">
        <v>12.83872665</v>
      </c>
      <c r="E144" s="4"/>
      <c r="F144" s="4"/>
      <c r="G144" s="4"/>
      <c r="H144" s="4"/>
      <c r="I144" s="4"/>
      <c r="J144" s="4"/>
      <c r="K144" s="7"/>
      <c r="L144" s="162"/>
      <c r="M144" s="56"/>
      <c r="O144" s="28" t="s">
        <v>127</v>
      </c>
      <c r="P144" s="29">
        <v>31.94988254</v>
      </c>
    </row>
    <row r="145" spans="2:16" ht="12.75" hidden="1">
      <c r="B145" s="28" t="s">
        <v>112</v>
      </c>
      <c r="C145" s="29">
        <v>12.4024961</v>
      </c>
      <c r="E145" s="4"/>
      <c r="F145" s="4"/>
      <c r="G145" s="4"/>
      <c r="H145" s="4"/>
      <c r="I145" s="4"/>
      <c r="J145" s="4"/>
      <c r="K145" s="7"/>
      <c r="L145" s="162"/>
      <c r="M145" s="56"/>
      <c r="O145" s="28" t="s">
        <v>128</v>
      </c>
      <c r="P145" s="29">
        <v>28.8973384</v>
      </c>
    </row>
    <row r="146" spans="2:16" ht="12.75" hidden="1">
      <c r="B146" s="28" t="s">
        <v>113</v>
      </c>
      <c r="C146" s="29">
        <v>11.29633261</v>
      </c>
      <c r="E146" s="4"/>
      <c r="F146" s="4"/>
      <c r="G146" s="4"/>
      <c r="H146" s="4"/>
      <c r="I146" s="4"/>
      <c r="J146" s="4"/>
      <c r="K146" s="7"/>
      <c r="L146" s="162"/>
      <c r="M146" s="56"/>
      <c r="O146" s="28" t="s">
        <v>129</v>
      </c>
      <c r="P146" s="29">
        <v>26.13709161</v>
      </c>
    </row>
    <row r="147" spans="2:16" ht="12.75" hidden="1">
      <c r="B147" s="28" t="s">
        <v>114</v>
      </c>
      <c r="C147" s="29">
        <v>10.17851859</v>
      </c>
      <c r="E147" s="4"/>
      <c r="F147" s="4"/>
      <c r="G147" s="4"/>
      <c r="H147" s="4"/>
      <c r="I147" s="4"/>
      <c r="J147" s="4"/>
      <c r="K147" s="7"/>
      <c r="L147" s="162"/>
      <c r="M147" s="56"/>
      <c r="O147" s="28" t="s">
        <v>130</v>
      </c>
      <c r="P147" s="29">
        <v>23.30851408</v>
      </c>
    </row>
    <row r="148" spans="2:16" ht="12.75" hidden="1">
      <c r="B148" s="28" t="s">
        <v>115</v>
      </c>
      <c r="C148" s="29">
        <v>9.521820839</v>
      </c>
      <c r="E148" s="4"/>
      <c r="F148" s="4"/>
      <c r="G148" s="4"/>
      <c r="H148" s="4"/>
      <c r="I148" s="4"/>
      <c r="J148" s="4"/>
      <c r="K148" s="7"/>
      <c r="L148" s="162"/>
      <c r="M148" s="56"/>
      <c r="O148" s="28" t="s">
        <v>131</v>
      </c>
      <c r="P148" s="29">
        <v>20.77752369</v>
      </c>
    </row>
    <row r="149" spans="2:16" ht="12.75" hidden="1">
      <c r="B149" s="28" t="s">
        <v>116</v>
      </c>
      <c r="C149" s="29">
        <v>8.566929134</v>
      </c>
      <c r="E149" s="4"/>
      <c r="F149" s="4"/>
      <c r="G149" s="4"/>
      <c r="H149" s="4"/>
      <c r="I149" s="4"/>
      <c r="J149" s="4"/>
      <c r="K149" s="7"/>
      <c r="L149" s="162"/>
      <c r="M149" s="56"/>
      <c r="O149" s="28" t="s">
        <v>132</v>
      </c>
      <c r="P149" s="29">
        <v>18.94736842</v>
      </c>
    </row>
    <row r="150" spans="2:16" ht="12.75" hidden="1">
      <c r="B150" s="28" t="s">
        <v>117</v>
      </c>
      <c r="C150" s="29">
        <v>7.606169449</v>
      </c>
      <c r="E150" s="4"/>
      <c r="F150" s="4"/>
      <c r="G150" s="4"/>
      <c r="H150" s="4"/>
      <c r="I150" s="4"/>
      <c r="J150" s="4"/>
      <c r="K150" s="7"/>
      <c r="L150" s="162"/>
      <c r="M150" s="56"/>
      <c r="O150" s="28" t="s">
        <v>133</v>
      </c>
      <c r="P150" s="29">
        <v>17.28333747</v>
      </c>
    </row>
    <row r="151" spans="2:16" ht="12.75" hidden="1">
      <c r="B151" s="28" t="s">
        <v>118</v>
      </c>
      <c r="C151" s="29">
        <v>7.361094727</v>
      </c>
      <c r="E151" s="4"/>
      <c r="F151" s="4"/>
      <c r="G151" s="4"/>
      <c r="H151" s="4"/>
      <c r="I151" s="4"/>
      <c r="J151" s="4"/>
      <c r="K151" s="7"/>
      <c r="L151" s="162"/>
      <c r="M151" s="56"/>
      <c r="O151" s="28" t="s">
        <v>134</v>
      </c>
      <c r="P151" s="29">
        <v>15.78421578</v>
      </c>
    </row>
    <row r="152" spans="2:16" ht="12.75" hidden="1">
      <c r="B152" s="28" t="s">
        <v>119</v>
      </c>
      <c r="C152" s="29">
        <v>6.282722513</v>
      </c>
      <c r="E152" s="4"/>
      <c r="F152" s="4"/>
      <c r="G152" s="4"/>
      <c r="H152" s="4"/>
      <c r="I152" s="4"/>
      <c r="J152" s="4"/>
      <c r="K152" s="7"/>
      <c r="L152" s="162"/>
      <c r="M152" s="56"/>
      <c r="O152" s="28" t="s">
        <v>135</v>
      </c>
      <c r="P152" s="29">
        <v>14.45783133</v>
      </c>
    </row>
    <row r="153" spans="2:16" ht="12.75" hidden="1">
      <c r="B153" s="28" t="s">
        <v>120</v>
      </c>
      <c r="C153" s="29">
        <v>57.39910314</v>
      </c>
      <c r="E153" s="4"/>
      <c r="F153" s="4"/>
      <c r="G153" s="4"/>
      <c r="H153" s="4"/>
      <c r="I153" s="4"/>
      <c r="J153" s="4"/>
      <c r="K153" s="7"/>
      <c r="L153" s="162"/>
      <c r="M153" s="56"/>
      <c r="O153" s="28" t="s">
        <v>136</v>
      </c>
      <c r="P153" s="29">
        <v>13.11806256</v>
      </c>
    </row>
    <row r="154" spans="2:16" ht="12.75" hidden="1">
      <c r="B154" s="28" t="s">
        <v>121</v>
      </c>
      <c r="C154" s="29">
        <v>52.9705478</v>
      </c>
      <c r="E154" s="4"/>
      <c r="F154" s="4"/>
      <c r="G154" s="4"/>
      <c r="H154" s="4"/>
      <c r="I154" s="4"/>
      <c r="J154" s="4"/>
      <c r="K154" s="7"/>
      <c r="L154" s="162"/>
      <c r="M154" s="56"/>
      <c r="O154" s="28" t="s">
        <v>137</v>
      </c>
      <c r="P154" s="29">
        <v>12.96330788</v>
      </c>
    </row>
    <row r="155" spans="2:16" ht="12.75" hidden="1">
      <c r="B155" s="28" t="s">
        <v>122</v>
      </c>
      <c r="C155" s="29">
        <v>49.19188951</v>
      </c>
      <c r="E155" s="4"/>
      <c r="F155" s="4"/>
      <c r="G155" s="4"/>
      <c r="H155" s="4"/>
      <c r="I155" s="4"/>
      <c r="J155" s="4"/>
      <c r="K155" s="7"/>
      <c r="L155" s="162"/>
      <c r="M155" s="56"/>
      <c r="O155" s="28" t="s">
        <v>138</v>
      </c>
      <c r="P155" s="29">
        <v>11.90676776</v>
      </c>
    </row>
    <row r="156" spans="2:16" ht="12.75" hidden="1">
      <c r="B156" s="28" t="s">
        <v>123</v>
      </c>
      <c r="C156" s="29">
        <v>45.1040346</v>
      </c>
      <c r="E156" s="4"/>
      <c r="F156" s="4"/>
      <c r="G156" s="4"/>
      <c r="H156" s="4"/>
      <c r="I156" s="4"/>
      <c r="J156" s="4"/>
      <c r="K156" s="7"/>
      <c r="L156" s="162"/>
      <c r="M156" s="56"/>
      <c r="O156" s="28" t="s">
        <v>139</v>
      </c>
      <c r="P156" s="29">
        <v>12.53132832</v>
      </c>
    </row>
    <row r="157" spans="2:16" ht="12.75" hidden="1">
      <c r="B157" s="28" t="s">
        <v>124</v>
      </c>
      <c r="C157" s="29">
        <v>41.68239825</v>
      </c>
      <c r="E157" s="4"/>
      <c r="F157" s="4"/>
      <c r="G157" s="4"/>
      <c r="H157" s="4"/>
      <c r="I157" s="4"/>
      <c r="J157" s="4"/>
      <c r="K157" s="7"/>
      <c r="L157" s="162"/>
      <c r="M157" s="56"/>
      <c r="O157" s="28" t="s">
        <v>140</v>
      </c>
      <c r="P157" s="29">
        <v>11.3481139</v>
      </c>
    </row>
    <row r="158" spans="2:16" ht="12.75" hidden="1">
      <c r="B158" s="28" t="s">
        <v>125</v>
      </c>
      <c r="C158" s="29">
        <v>38.51444292</v>
      </c>
      <c r="E158" s="4"/>
      <c r="F158" s="4"/>
      <c r="G158" s="4"/>
      <c r="H158" s="4"/>
      <c r="I158" s="4"/>
      <c r="J158" s="4"/>
      <c r="K158" s="7"/>
      <c r="L158" s="162"/>
      <c r="M158" s="56"/>
      <c r="O158" s="28" t="s">
        <v>141</v>
      </c>
      <c r="P158" s="29">
        <v>10.14691893</v>
      </c>
    </row>
    <row r="159" spans="2:16" ht="12.75" hidden="1">
      <c r="B159" s="28" t="s">
        <v>126</v>
      </c>
      <c r="C159" s="29">
        <v>35.26682135</v>
      </c>
      <c r="E159" s="4"/>
      <c r="F159" s="4"/>
      <c r="G159" s="4"/>
      <c r="H159" s="4"/>
      <c r="I159" s="4"/>
      <c r="J159" s="4"/>
      <c r="K159" s="7"/>
      <c r="L159" s="162"/>
      <c r="M159" s="56"/>
      <c r="O159" s="28" t="s">
        <v>142</v>
      </c>
      <c r="P159" s="29">
        <v>9.528130672</v>
      </c>
    </row>
    <row r="160" spans="2:16" ht="12.75" hidden="1">
      <c r="B160" s="28" t="s">
        <v>127</v>
      </c>
      <c r="C160" s="29">
        <v>31.94988254</v>
      </c>
      <c r="E160" s="4"/>
      <c r="F160" s="4"/>
      <c r="G160" s="4"/>
      <c r="H160" s="4"/>
      <c r="I160" s="4"/>
      <c r="J160" s="4"/>
      <c r="K160" s="7"/>
      <c r="L160" s="162"/>
      <c r="M160" s="56"/>
      <c r="O160" s="28" t="s">
        <v>143</v>
      </c>
      <c r="P160" s="29">
        <v>8.234217749</v>
      </c>
    </row>
    <row r="161" spans="2:16" ht="12.75" hidden="1">
      <c r="B161" s="28" t="s">
        <v>128</v>
      </c>
      <c r="C161" s="29">
        <v>28.8973384</v>
      </c>
      <c r="E161" s="4"/>
      <c r="F161" s="4"/>
      <c r="G161" s="4"/>
      <c r="H161" s="4"/>
      <c r="I161" s="4"/>
      <c r="J161" s="4"/>
      <c r="K161" s="7"/>
      <c r="L161" s="162"/>
      <c r="M161" s="56"/>
      <c r="O161" s="28" t="s">
        <v>144</v>
      </c>
      <c r="P161" s="29">
        <v>7.180667434</v>
      </c>
    </row>
    <row r="162" spans="2:16" ht="12.75" hidden="1">
      <c r="B162" s="28" t="s">
        <v>129</v>
      </c>
      <c r="C162" s="29">
        <v>26.13709161</v>
      </c>
      <c r="E162" s="4"/>
      <c r="F162" s="4"/>
      <c r="G162" s="4"/>
      <c r="H162" s="4"/>
      <c r="I162" s="4"/>
      <c r="J162" s="4"/>
      <c r="K162" s="7"/>
      <c r="L162" s="162"/>
      <c r="M162" s="56"/>
      <c r="O162" s="28" t="s">
        <v>145</v>
      </c>
      <c r="P162" s="29">
        <v>7.294832827</v>
      </c>
    </row>
    <row r="163" spans="2:16" ht="12.75" hidden="1">
      <c r="B163" s="28" t="s">
        <v>130</v>
      </c>
      <c r="C163" s="29">
        <v>23.30851408</v>
      </c>
      <c r="E163" s="4"/>
      <c r="F163" s="4"/>
      <c r="G163" s="4"/>
      <c r="H163" s="4"/>
      <c r="I163" s="4"/>
      <c r="J163" s="4"/>
      <c r="K163" s="7"/>
      <c r="L163" s="162"/>
      <c r="M163" s="56"/>
      <c r="O163" s="28" t="s">
        <v>146</v>
      </c>
      <c r="P163" s="29">
        <v>6.357172731</v>
      </c>
    </row>
    <row r="164" spans="2:16" ht="12.75" hidden="1">
      <c r="B164" s="28" t="s">
        <v>131</v>
      </c>
      <c r="C164" s="29">
        <v>20.77752369</v>
      </c>
      <c r="E164" s="4"/>
      <c r="F164" s="4"/>
      <c r="G164" s="4"/>
      <c r="H164" s="4"/>
      <c r="I164" s="4"/>
      <c r="J164" s="4"/>
      <c r="K164" s="7"/>
      <c r="L164" s="162"/>
      <c r="M164" s="56"/>
      <c r="O164" s="28" t="s">
        <v>147</v>
      </c>
      <c r="P164" s="29">
        <v>5.406927626</v>
      </c>
    </row>
    <row r="165" spans="2:16" ht="12.75" hidden="1">
      <c r="B165" s="28" t="s">
        <v>132</v>
      </c>
      <c r="C165" s="29">
        <v>18.94736842</v>
      </c>
      <c r="E165" s="4"/>
      <c r="F165" s="4"/>
      <c r="G165" s="4"/>
      <c r="H165" s="4"/>
      <c r="I165" s="4"/>
      <c r="J165" s="4"/>
      <c r="K165" s="7"/>
      <c r="L165" s="162"/>
      <c r="M165" s="56"/>
      <c r="O165" s="28" t="s">
        <v>148</v>
      </c>
      <c r="P165" s="29">
        <v>4.755165582</v>
      </c>
    </row>
    <row r="166" spans="2:16" ht="12.75" hidden="1">
      <c r="B166" s="28" t="s">
        <v>133</v>
      </c>
      <c r="C166" s="29">
        <v>17.28333747</v>
      </c>
      <c r="E166" s="4"/>
      <c r="F166" s="4"/>
      <c r="G166" s="4"/>
      <c r="H166" s="4"/>
      <c r="I166" s="4"/>
      <c r="J166" s="4"/>
      <c r="K166" s="7"/>
      <c r="L166" s="162"/>
      <c r="M166" s="56"/>
      <c r="O166" s="28" t="s">
        <v>149</v>
      </c>
      <c r="P166" s="29">
        <v>25.62196168</v>
      </c>
    </row>
    <row r="167" spans="2:16" ht="12.75" hidden="1">
      <c r="B167" s="28" t="s">
        <v>134</v>
      </c>
      <c r="C167" s="29">
        <v>15.78421578</v>
      </c>
      <c r="E167" s="4"/>
      <c r="F167" s="4"/>
      <c r="G167" s="4"/>
      <c r="H167" s="4"/>
      <c r="I167" s="4"/>
      <c r="J167" s="4"/>
      <c r="K167" s="7"/>
      <c r="L167" s="162"/>
      <c r="M167" s="56"/>
      <c r="O167" s="28" t="s">
        <v>150</v>
      </c>
      <c r="P167" s="29">
        <v>23.13922098</v>
      </c>
    </row>
    <row r="168" spans="2:16" ht="12.75" hidden="1">
      <c r="B168" s="28" t="s">
        <v>135</v>
      </c>
      <c r="C168" s="29">
        <v>14.45783133</v>
      </c>
      <c r="E168" s="4"/>
      <c r="F168" s="4"/>
      <c r="G168" s="4"/>
      <c r="H168" s="4"/>
      <c r="I168" s="4"/>
      <c r="J168" s="4"/>
      <c r="K168" s="7"/>
      <c r="L168" s="162"/>
      <c r="M168" s="56"/>
      <c r="O168" s="28" t="s">
        <v>151</v>
      </c>
      <c r="P168" s="29">
        <v>20.59884912</v>
      </c>
    </row>
    <row r="169" spans="2:16" ht="12.75" hidden="1">
      <c r="B169" s="28" t="s">
        <v>136</v>
      </c>
      <c r="C169" s="29">
        <v>13.11806256</v>
      </c>
      <c r="E169" s="4"/>
      <c r="F169" s="4"/>
      <c r="G169" s="4"/>
      <c r="H169" s="4"/>
      <c r="I169" s="4"/>
      <c r="J169" s="4"/>
      <c r="K169" s="7"/>
      <c r="L169" s="162"/>
      <c r="M169" s="56"/>
      <c r="O169" s="28" t="s">
        <v>152</v>
      </c>
      <c r="P169" s="29">
        <v>18.22125813</v>
      </c>
    </row>
    <row r="170" spans="2:16" ht="12.75" hidden="1">
      <c r="B170" s="28" t="s">
        <v>137</v>
      </c>
      <c r="C170" s="29">
        <v>12.96330788</v>
      </c>
      <c r="E170" s="4"/>
      <c r="F170" s="4"/>
      <c r="G170" s="4"/>
      <c r="H170" s="4"/>
      <c r="I170" s="4"/>
      <c r="J170" s="4"/>
      <c r="K170" s="7"/>
      <c r="L170" s="162"/>
      <c r="M170" s="56"/>
      <c r="O170" s="28" t="s">
        <v>153</v>
      </c>
      <c r="P170" s="29">
        <v>16.23880597</v>
      </c>
    </row>
    <row r="171" spans="2:16" ht="12.75" hidden="1">
      <c r="B171" s="28" t="s">
        <v>138</v>
      </c>
      <c r="C171" s="29">
        <v>11.90676776</v>
      </c>
      <c r="E171" s="4"/>
      <c r="F171" s="4"/>
      <c r="G171" s="4"/>
      <c r="H171" s="4"/>
      <c r="I171" s="4"/>
      <c r="J171" s="4"/>
      <c r="K171" s="7"/>
      <c r="L171" s="162"/>
      <c r="M171" s="56"/>
      <c r="O171" s="28" t="s">
        <v>154</v>
      </c>
      <c r="P171" s="29">
        <v>14.44622793</v>
      </c>
    </row>
    <row r="172" spans="2:16" ht="12.75" hidden="1">
      <c r="B172" s="28" t="s">
        <v>139</v>
      </c>
      <c r="C172" s="29">
        <v>12.53132832</v>
      </c>
      <c r="E172" s="4"/>
      <c r="F172" s="4"/>
      <c r="G172" s="4"/>
      <c r="H172" s="4"/>
      <c r="I172" s="4"/>
      <c r="J172" s="4"/>
      <c r="K172" s="7"/>
      <c r="L172" s="162"/>
      <c r="M172" s="56"/>
      <c r="O172" s="28" t="s">
        <v>155</v>
      </c>
      <c r="P172" s="29">
        <v>13.08298001</v>
      </c>
    </row>
    <row r="173" spans="2:16" ht="12.75" hidden="1">
      <c r="B173" s="28" t="s">
        <v>140</v>
      </c>
      <c r="C173" s="29">
        <v>11.3481139</v>
      </c>
      <c r="E173" s="4"/>
      <c r="F173" s="4"/>
      <c r="G173" s="4"/>
      <c r="H173" s="4"/>
      <c r="I173" s="4"/>
      <c r="J173" s="4"/>
      <c r="K173" s="7"/>
      <c r="L173" s="162"/>
      <c r="M173" s="56"/>
      <c r="O173" s="28" t="s">
        <v>156</v>
      </c>
      <c r="P173" s="29">
        <v>11.93181818</v>
      </c>
    </row>
    <row r="174" spans="2:16" ht="12.75" hidden="1">
      <c r="B174" s="28" t="s">
        <v>141</v>
      </c>
      <c r="C174" s="29">
        <v>10.14691893</v>
      </c>
      <c r="E174" s="4"/>
      <c r="F174" s="4"/>
      <c r="G174" s="4"/>
      <c r="H174" s="4"/>
      <c r="I174" s="4"/>
      <c r="J174" s="4"/>
      <c r="K174" s="7"/>
      <c r="L174" s="162"/>
      <c r="M174" s="56"/>
      <c r="O174" s="28" t="s">
        <v>157</v>
      </c>
      <c r="P174" s="29">
        <v>12.39669421</v>
      </c>
    </row>
    <row r="175" spans="2:16" ht="12.75" hidden="1">
      <c r="B175" s="28" t="s">
        <v>142</v>
      </c>
      <c r="C175" s="29">
        <v>9.528130672</v>
      </c>
      <c r="E175" s="4"/>
      <c r="F175" s="4"/>
      <c r="G175" s="4"/>
      <c r="H175" s="4"/>
      <c r="I175" s="4"/>
      <c r="J175" s="4"/>
      <c r="K175" s="7"/>
      <c r="L175" s="162"/>
      <c r="M175" s="56"/>
      <c r="O175" s="28" t="s">
        <v>158</v>
      </c>
      <c r="P175" s="29">
        <v>10.84211746</v>
      </c>
    </row>
    <row r="176" spans="2:16" ht="12.75" hidden="1">
      <c r="B176" s="28" t="s">
        <v>143</v>
      </c>
      <c r="C176" s="29">
        <v>8.234217749</v>
      </c>
      <c r="E176" s="4"/>
      <c r="F176" s="4"/>
      <c r="G176" s="4"/>
      <c r="H176" s="4"/>
      <c r="I176" s="4"/>
      <c r="J176" s="4"/>
      <c r="K176" s="7"/>
      <c r="L176" s="162"/>
      <c r="M176" s="56"/>
      <c r="O176" s="28" t="s">
        <v>159</v>
      </c>
      <c r="P176" s="29">
        <v>9.260991581</v>
      </c>
    </row>
    <row r="177" spans="2:16" ht="12.75" hidden="1">
      <c r="B177" s="28" t="s">
        <v>144</v>
      </c>
      <c r="C177" s="29">
        <v>7.180667434</v>
      </c>
      <c r="E177" s="4"/>
      <c r="F177" s="4"/>
      <c r="G177" s="4"/>
      <c r="H177" s="4"/>
      <c r="I177" s="4"/>
      <c r="J177" s="4"/>
      <c r="K177" s="7"/>
      <c r="L177" s="162"/>
      <c r="M177" s="56"/>
      <c r="O177" s="28" t="s">
        <v>160</v>
      </c>
      <c r="P177" s="29">
        <v>9.531374106</v>
      </c>
    </row>
    <row r="178" spans="2:16" ht="12.75" hidden="1">
      <c r="B178" s="28" t="s">
        <v>145</v>
      </c>
      <c r="C178" s="29">
        <v>7.294832827</v>
      </c>
      <c r="E178" s="4"/>
      <c r="F178" s="4"/>
      <c r="G178" s="4"/>
      <c r="H178" s="4"/>
      <c r="I178" s="4"/>
      <c r="J178" s="4"/>
      <c r="K178" s="7"/>
      <c r="L178" s="162"/>
      <c r="M178" s="56"/>
      <c r="O178" s="28" t="s">
        <v>161</v>
      </c>
      <c r="P178" s="29">
        <v>8.331108144</v>
      </c>
    </row>
    <row r="179" spans="2:16" ht="12.75" hidden="1">
      <c r="B179" s="28" t="s">
        <v>146</v>
      </c>
      <c r="C179" s="29">
        <v>6.357172731</v>
      </c>
      <c r="E179" s="4"/>
      <c r="F179" s="4"/>
      <c r="G179" s="4"/>
      <c r="H179" s="4"/>
      <c r="I179" s="4"/>
      <c r="J179" s="4"/>
      <c r="K179" s="7"/>
      <c r="L179" s="162"/>
      <c r="M179" s="56"/>
      <c r="O179" s="28" t="s">
        <v>162</v>
      </c>
      <c r="P179" s="29">
        <v>7.113985449</v>
      </c>
    </row>
    <row r="180" spans="2:16" ht="12.75" hidden="1">
      <c r="B180" s="28" t="s">
        <v>147</v>
      </c>
      <c r="C180" s="29">
        <v>5.406927626</v>
      </c>
      <c r="E180" s="4"/>
      <c r="F180" s="4"/>
      <c r="G180" s="4"/>
      <c r="H180" s="4"/>
      <c r="I180" s="4"/>
      <c r="J180" s="4"/>
      <c r="K180" s="7"/>
      <c r="L180" s="162"/>
      <c r="M180" s="56"/>
      <c r="O180" s="28" t="s">
        <v>163</v>
      </c>
      <c r="P180" s="29">
        <v>7.116104869</v>
      </c>
    </row>
    <row r="181" spans="2:16" ht="12.75" hidden="1">
      <c r="B181" s="28" t="s">
        <v>148</v>
      </c>
      <c r="C181" s="29">
        <v>4.755165582</v>
      </c>
      <c r="E181" s="4"/>
      <c r="F181" s="4"/>
      <c r="G181" s="4"/>
      <c r="H181" s="4"/>
      <c r="I181" s="4"/>
      <c r="J181" s="4"/>
      <c r="K181" s="7"/>
      <c r="L181" s="162"/>
      <c r="M181" s="56"/>
      <c r="O181" s="28" t="s">
        <v>164</v>
      </c>
      <c r="P181" s="29">
        <v>6.42115203</v>
      </c>
    </row>
    <row r="182" spans="2:16" ht="12.75" hidden="1">
      <c r="B182" s="28" t="s">
        <v>149</v>
      </c>
      <c r="C182" s="29">
        <v>25.62196168</v>
      </c>
      <c r="E182" s="4"/>
      <c r="F182" s="4"/>
      <c r="G182" s="4"/>
      <c r="H182" s="4"/>
      <c r="I182" s="4"/>
      <c r="J182" s="4"/>
      <c r="K182" s="7"/>
      <c r="L182" s="162"/>
      <c r="M182" s="56"/>
      <c r="O182" s="28" t="s">
        <v>165</v>
      </c>
      <c r="P182" s="29">
        <v>5.710659898</v>
      </c>
    </row>
    <row r="183" spans="2:16" ht="12.75" hidden="1">
      <c r="B183" s="28" t="s">
        <v>150</v>
      </c>
      <c r="C183" s="29">
        <v>23.13922098</v>
      </c>
      <c r="E183" s="4"/>
      <c r="F183" s="4"/>
      <c r="G183" s="4"/>
      <c r="H183" s="4"/>
      <c r="I183" s="4"/>
      <c r="J183" s="4"/>
      <c r="K183" s="7"/>
      <c r="L183" s="162"/>
      <c r="M183" s="56"/>
      <c r="O183" s="28" t="s">
        <v>166</v>
      </c>
      <c r="P183" s="29">
        <v>4.609475032</v>
      </c>
    </row>
    <row r="184" spans="2:16" ht="12.75" hidden="1">
      <c r="B184" s="28" t="s">
        <v>151</v>
      </c>
      <c r="C184" s="29">
        <v>20.59884912</v>
      </c>
      <c r="E184" s="4"/>
      <c r="F184" s="4"/>
      <c r="G184" s="4"/>
      <c r="H184" s="4"/>
      <c r="I184" s="4"/>
      <c r="J184" s="4"/>
      <c r="K184" s="7"/>
      <c r="L184" s="162"/>
      <c r="M184" s="56"/>
      <c r="O184" s="28" t="s">
        <v>167</v>
      </c>
      <c r="P184" s="29">
        <v>19.28057554</v>
      </c>
    </row>
    <row r="185" spans="2:16" ht="12.75" hidden="1">
      <c r="B185" s="28" t="s">
        <v>152</v>
      </c>
      <c r="C185" s="29">
        <v>18.22125813</v>
      </c>
      <c r="E185" s="4"/>
      <c r="F185" s="4"/>
      <c r="G185" s="4"/>
      <c r="H185" s="4"/>
      <c r="I185" s="4"/>
      <c r="J185" s="4"/>
      <c r="K185" s="7"/>
      <c r="L185" s="162"/>
      <c r="M185" s="56"/>
      <c r="O185" s="28" t="s">
        <v>168</v>
      </c>
      <c r="P185" s="29">
        <v>16.91784152</v>
      </c>
    </row>
    <row r="186" spans="2:16" ht="12.75" hidden="1">
      <c r="B186" s="28" t="s">
        <v>153</v>
      </c>
      <c r="C186" s="29">
        <v>16.23880597</v>
      </c>
      <c r="E186" s="4"/>
      <c r="F186" s="4"/>
      <c r="G186" s="4"/>
      <c r="H186" s="4"/>
      <c r="I186" s="4"/>
      <c r="J186" s="4"/>
      <c r="K186" s="7"/>
      <c r="L186" s="162"/>
      <c r="M186" s="56"/>
      <c r="O186" s="28" t="s">
        <v>169</v>
      </c>
      <c r="P186" s="29">
        <v>14.21169504</v>
      </c>
    </row>
    <row r="187" spans="2:16" ht="12.75" hidden="1">
      <c r="B187" s="28" t="s">
        <v>154</v>
      </c>
      <c r="C187" s="29">
        <v>14.44622793</v>
      </c>
      <c r="E187" s="4"/>
      <c r="F187" s="4"/>
      <c r="G187" s="4"/>
      <c r="H187" s="4"/>
      <c r="I187" s="4"/>
      <c r="J187" s="4"/>
      <c r="K187" s="7"/>
      <c r="L187" s="162"/>
      <c r="M187" s="56"/>
      <c r="O187" s="28" t="s">
        <v>170</v>
      </c>
      <c r="P187" s="29">
        <v>12.00300075</v>
      </c>
    </row>
    <row r="188" spans="2:16" ht="12.75" hidden="1">
      <c r="B188" s="28" t="s">
        <v>155</v>
      </c>
      <c r="C188" s="29">
        <v>13.08298001</v>
      </c>
      <c r="E188" s="4"/>
      <c r="F188" s="4"/>
      <c r="G188" s="4"/>
      <c r="H188" s="4"/>
      <c r="I188" s="4"/>
      <c r="J188" s="4"/>
      <c r="K188" s="7"/>
      <c r="L188" s="162"/>
      <c r="M188" s="56"/>
      <c r="O188" s="28" t="s">
        <v>171</v>
      </c>
      <c r="P188" s="29">
        <v>10.58227721</v>
      </c>
    </row>
    <row r="189" spans="2:16" ht="12.75" hidden="1">
      <c r="B189" s="28" t="s">
        <v>156</v>
      </c>
      <c r="C189" s="29">
        <v>11.93181818</v>
      </c>
      <c r="E189" s="4"/>
      <c r="F189" s="4"/>
      <c r="G189" s="4"/>
      <c r="H189" s="4"/>
      <c r="I189" s="4"/>
      <c r="J189" s="4"/>
      <c r="K189" s="7"/>
      <c r="L189" s="162"/>
      <c r="M189" s="56"/>
      <c r="O189" s="28" t="s">
        <v>172</v>
      </c>
      <c r="P189" s="29">
        <v>9.438031206</v>
      </c>
    </row>
    <row r="190" spans="2:16" ht="12.75" hidden="1">
      <c r="B190" s="28" t="s">
        <v>157</v>
      </c>
      <c r="C190" s="29">
        <v>12.39669421</v>
      </c>
      <c r="E190" s="4"/>
      <c r="F190" s="4"/>
      <c r="G190" s="4"/>
      <c r="H190" s="4"/>
      <c r="I190" s="4"/>
      <c r="J190" s="4"/>
      <c r="K190" s="7"/>
      <c r="L190" s="162"/>
      <c r="M190" s="56"/>
      <c r="O190" s="28" t="s">
        <v>173</v>
      </c>
      <c r="P190" s="29">
        <v>9.557673162</v>
      </c>
    </row>
    <row r="191" spans="2:16" ht="12.75" hidden="1">
      <c r="B191" s="28" t="s">
        <v>158</v>
      </c>
      <c r="C191" s="29">
        <v>10.84211746</v>
      </c>
      <c r="E191" s="4"/>
      <c r="F191" s="4"/>
      <c r="G191" s="4"/>
      <c r="H191" s="4"/>
      <c r="I191" s="4"/>
      <c r="J191" s="4"/>
      <c r="K191" s="7"/>
      <c r="L191" s="162"/>
      <c r="M191" s="56"/>
      <c r="O191" s="28" t="s">
        <v>174</v>
      </c>
      <c r="P191" s="29">
        <v>8.262803041</v>
      </c>
    </row>
    <row r="192" spans="2:16" ht="12.75" hidden="1">
      <c r="B192" s="28" t="s">
        <v>159</v>
      </c>
      <c r="C192" s="29">
        <v>9.260991581</v>
      </c>
      <c r="E192" s="4"/>
      <c r="F192" s="4"/>
      <c r="G192" s="4"/>
      <c r="H192" s="4"/>
      <c r="I192" s="4"/>
      <c r="J192" s="4"/>
      <c r="K192" s="7"/>
      <c r="L192" s="162"/>
      <c r="M192" s="56"/>
      <c r="O192" s="28" t="s">
        <v>175</v>
      </c>
      <c r="P192" s="29">
        <v>7.907122686</v>
      </c>
    </row>
    <row r="193" spans="2:16" ht="12.75" hidden="1">
      <c r="B193" s="28" t="s">
        <v>160</v>
      </c>
      <c r="C193" s="29">
        <v>9.531374106</v>
      </c>
      <c r="E193" s="4"/>
      <c r="F193" s="4"/>
      <c r="G193" s="4"/>
      <c r="H193" s="4"/>
      <c r="I193" s="4"/>
      <c r="J193" s="4"/>
      <c r="K193" s="7"/>
      <c r="L193" s="162"/>
      <c r="M193" s="56"/>
      <c r="O193" s="28" t="s">
        <v>176</v>
      </c>
      <c r="P193" s="29">
        <v>6.841938549</v>
      </c>
    </row>
    <row r="194" spans="2:16" ht="12.75" hidden="1">
      <c r="B194" s="28" t="s">
        <v>161</v>
      </c>
      <c r="C194" s="29">
        <v>8.331108144</v>
      </c>
      <c r="E194" s="4"/>
      <c r="F194" s="4"/>
      <c r="G194" s="4"/>
      <c r="H194" s="4"/>
      <c r="I194" s="4"/>
      <c r="J194" s="4"/>
      <c r="K194" s="7"/>
      <c r="L194" s="162"/>
      <c r="M194" s="56"/>
      <c r="O194" s="28" t="s">
        <v>177</v>
      </c>
      <c r="P194" s="29">
        <v>6.480648065</v>
      </c>
    </row>
    <row r="195" spans="2:16" ht="12.75" hidden="1">
      <c r="B195" s="28" t="s">
        <v>162</v>
      </c>
      <c r="C195" s="29">
        <v>7.113985449</v>
      </c>
      <c r="E195" s="4"/>
      <c r="F195" s="4"/>
      <c r="G195" s="4"/>
      <c r="H195" s="4"/>
      <c r="I195" s="4"/>
      <c r="J195" s="4"/>
      <c r="K195" s="7"/>
      <c r="L195" s="162"/>
      <c r="M195" s="56"/>
      <c r="O195" s="28" t="s">
        <v>178</v>
      </c>
      <c r="P195" s="29">
        <v>5.668604651</v>
      </c>
    </row>
    <row r="196" spans="2:16" ht="12.75" hidden="1">
      <c r="B196" s="28" t="s">
        <v>163</v>
      </c>
      <c r="C196" s="29">
        <v>7.116104869</v>
      </c>
      <c r="E196" s="4"/>
      <c r="F196" s="4"/>
      <c r="G196" s="4"/>
      <c r="H196" s="4"/>
      <c r="I196" s="4"/>
      <c r="J196" s="4"/>
      <c r="K196" s="7"/>
      <c r="L196" s="162"/>
      <c r="M196" s="56"/>
      <c r="O196" s="28" t="s">
        <v>179</v>
      </c>
      <c r="P196" s="29">
        <v>4.402054292</v>
      </c>
    </row>
    <row r="197" spans="2:16" ht="12.75" hidden="1">
      <c r="B197" s="28" t="s">
        <v>164</v>
      </c>
      <c r="C197" s="29">
        <v>6.42115203</v>
      </c>
      <c r="E197" s="4"/>
      <c r="F197" s="4"/>
      <c r="G197" s="4"/>
      <c r="H197" s="4"/>
      <c r="I197" s="4"/>
      <c r="J197" s="4"/>
      <c r="K197" s="7"/>
      <c r="L197" s="162"/>
      <c r="M197" s="56"/>
      <c r="O197" s="28" t="s">
        <v>180</v>
      </c>
      <c r="P197" s="29">
        <v>9.881422925</v>
      </c>
    </row>
    <row r="198" spans="2:16" ht="12.75" hidden="1">
      <c r="B198" s="28" t="s">
        <v>165</v>
      </c>
      <c r="C198" s="29">
        <v>5.710659898</v>
      </c>
      <c r="E198" s="4"/>
      <c r="F198" s="4"/>
      <c r="G198" s="4"/>
      <c r="H198" s="4"/>
      <c r="I198" s="4"/>
      <c r="J198" s="4"/>
      <c r="K198" s="7"/>
      <c r="L198" s="162"/>
      <c r="M198" s="56"/>
      <c r="O198" s="28" t="s">
        <v>181</v>
      </c>
      <c r="P198" s="29">
        <v>8.016032064</v>
      </c>
    </row>
    <row r="199" spans="2:16" ht="12.75" hidden="1">
      <c r="B199" s="28" t="s">
        <v>166</v>
      </c>
      <c r="C199" s="29">
        <v>4.609475032</v>
      </c>
      <c r="E199" s="4"/>
      <c r="F199" s="4"/>
      <c r="G199" s="4"/>
      <c r="H199" s="4"/>
      <c r="I199" s="4"/>
      <c r="J199" s="4"/>
      <c r="K199" s="7"/>
      <c r="L199" s="162"/>
      <c r="M199" s="56"/>
      <c r="O199" s="28" t="s">
        <v>182</v>
      </c>
      <c r="P199" s="29">
        <v>6.103763988</v>
      </c>
    </row>
    <row r="200" spans="2:16" ht="12.75" hidden="1">
      <c r="B200" s="28" t="s">
        <v>167</v>
      </c>
      <c r="C200" s="29">
        <v>19.28057554</v>
      </c>
      <c r="E200" s="4"/>
      <c r="F200" s="4"/>
      <c r="G200" s="4"/>
      <c r="H200" s="4"/>
      <c r="I200" s="4"/>
      <c r="J200" s="4"/>
      <c r="K200" s="7"/>
      <c r="L200" s="162"/>
      <c r="M200" s="56"/>
      <c r="O200" s="28" t="s">
        <v>183</v>
      </c>
      <c r="P200" s="29">
        <v>7.956900124</v>
      </c>
    </row>
    <row r="201" spans="2:16" ht="12.75" hidden="1">
      <c r="B201" s="28" t="s">
        <v>168</v>
      </c>
      <c r="C201" s="29">
        <v>16.91784152</v>
      </c>
      <c r="E201" s="4"/>
      <c r="F201" s="4"/>
      <c r="G201" s="4"/>
      <c r="H201" s="4"/>
      <c r="I201" s="4"/>
      <c r="J201" s="4"/>
      <c r="K201" s="7"/>
      <c r="L201" s="162"/>
      <c r="M201" s="56"/>
      <c r="O201" s="28" t="s">
        <v>184</v>
      </c>
      <c r="P201" s="29">
        <v>6.101694915</v>
      </c>
    </row>
    <row r="202" spans="2:16" ht="12.75" hidden="1">
      <c r="B202" s="28" t="s">
        <v>169</v>
      </c>
      <c r="C202" s="29">
        <v>14.21169504</v>
      </c>
      <c r="E202" s="4"/>
      <c r="F202" s="4"/>
      <c r="G202" s="4"/>
      <c r="H202" s="4"/>
      <c r="I202" s="4"/>
      <c r="J202" s="4"/>
      <c r="K202" s="7"/>
      <c r="L202" s="162"/>
      <c r="M202" s="56"/>
      <c r="O202" s="28" t="s">
        <v>185</v>
      </c>
      <c r="P202" s="29">
        <v>4.639175258</v>
      </c>
    </row>
    <row r="203" spans="2:16" ht="12.75" hidden="1">
      <c r="B203" s="28" t="s">
        <v>170</v>
      </c>
      <c r="C203" s="29">
        <v>12.00300075</v>
      </c>
      <c r="E203" s="4"/>
      <c r="F203" s="4"/>
      <c r="G203" s="4"/>
      <c r="H203" s="4"/>
      <c r="I203" s="4"/>
      <c r="J203" s="4"/>
      <c r="K203" s="7"/>
      <c r="L203" s="162"/>
      <c r="M203" s="56"/>
      <c r="O203" s="28" t="s">
        <v>186</v>
      </c>
      <c r="P203" s="29">
        <v>9.175050302</v>
      </c>
    </row>
    <row r="204" spans="2:16" ht="12.75" hidden="1">
      <c r="B204" s="28" t="s">
        <v>171</v>
      </c>
      <c r="C204" s="29">
        <v>10.58227721</v>
      </c>
      <c r="E204" s="4"/>
      <c r="F204" s="4"/>
      <c r="G204" s="4"/>
      <c r="H204" s="4"/>
      <c r="I204" s="4"/>
      <c r="J204" s="4"/>
      <c r="K204" s="7"/>
      <c r="L204" s="162"/>
      <c r="M204" s="56"/>
      <c r="O204" s="28" t="s">
        <v>187</v>
      </c>
      <c r="P204" s="29">
        <v>7.82396088</v>
      </c>
    </row>
    <row r="205" spans="2:16" ht="12.75" hidden="1">
      <c r="B205" s="28" t="s">
        <v>172</v>
      </c>
      <c r="C205" s="29">
        <v>9.438031206</v>
      </c>
      <c r="E205" s="4"/>
      <c r="F205" s="4"/>
      <c r="G205" s="4"/>
      <c r="H205" s="4"/>
      <c r="I205" s="4"/>
      <c r="J205" s="4"/>
      <c r="K205" s="7"/>
      <c r="L205" s="162"/>
      <c r="M205" s="56"/>
      <c r="O205" s="28" t="s">
        <v>188</v>
      </c>
      <c r="P205" s="29">
        <v>7.823470411</v>
      </c>
    </row>
    <row r="206" spans="2:16" ht="12.75" hidden="1">
      <c r="B206" s="28" t="s">
        <v>173</v>
      </c>
      <c r="C206" s="29">
        <v>9.557673162</v>
      </c>
      <c r="E206" s="4"/>
      <c r="F206" s="4"/>
      <c r="G206" s="4"/>
      <c r="H206" s="4"/>
      <c r="I206" s="4"/>
      <c r="J206" s="4"/>
      <c r="K206" s="7"/>
      <c r="L206" s="162"/>
      <c r="M206" s="56"/>
      <c r="O206" s="8"/>
      <c r="P206" s="8"/>
    </row>
    <row r="207" spans="2:16" ht="12.75" hidden="1">
      <c r="B207" s="28" t="s">
        <v>174</v>
      </c>
      <c r="C207" s="29">
        <v>8.262803041</v>
      </c>
      <c r="E207" s="4"/>
      <c r="F207" s="4"/>
      <c r="G207" s="4"/>
      <c r="H207" s="4"/>
      <c r="I207" s="4"/>
      <c r="J207" s="4"/>
      <c r="K207" s="7"/>
      <c r="L207" s="162"/>
      <c r="M207" s="56"/>
      <c r="O207" s="8"/>
      <c r="P207" s="8"/>
    </row>
    <row r="208" spans="2:16" ht="12.75" hidden="1">
      <c r="B208" s="28" t="s">
        <v>175</v>
      </c>
      <c r="C208" s="29">
        <v>7.907122686</v>
      </c>
      <c r="E208" s="4"/>
      <c r="F208" s="4"/>
      <c r="G208" s="4"/>
      <c r="H208" s="4"/>
      <c r="I208" s="4"/>
      <c r="J208" s="4"/>
      <c r="K208" s="7"/>
      <c r="L208" s="162"/>
      <c r="M208" s="56"/>
      <c r="O208" s="8"/>
      <c r="P208" s="8"/>
    </row>
    <row r="209" spans="2:16" ht="12.75" hidden="1">
      <c r="B209" s="28" t="s">
        <v>176</v>
      </c>
      <c r="C209" s="29">
        <v>6.841938549</v>
      </c>
      <c r="E209" s="4"/>
      <c r="F209" s="4"/>
      <c r="G209" s="4"/>
      <c r="H209" s="4"/>
      <c r="I209" s="4"/>
      <c r="J209" s="4"/>
      <c r="K209" s="7"/>
      <c r="L209" s="162"/>
      <c r="M209" s="56"/>
      <c r="O209" s="8"/>
      <c r="P209" s="8"/>
    </row>
    <row r="210" spans="2:16" ht="12.75" hidden="1">
      <c r="B210" s="28" t="s">
        <v>177</v>
      </c>
      <c r="C210" s="29">
        <v>6.480648065</v>
      </c>
      <c r="E210" s="4"/>
      <c r="F210" s="4"/>
      <c r="G210" s="4"/>
      <c r="H210" s="4"/>
      <c r="I210" s="4"/>
      <c r="J210" s="4"/>
      <c r="K210" s="7"/>
      <c r="L210" s="162"/>
      <c r="M210" s="56"/>
      <c r="O210" s="8"/>
      <c r="P210" s="8"/>
    </row>
    <row r="211" spans="2:16" ht="12.75" hidden="1">
      <c r="B211" s="28" t="s">
        <v>178</v>
      </c>
      <c r="C211" s="29">
        <v>5.668604651</v>
      </c>
      <c r="E211" s="4"/>
      <c r="F211" s="4"/>
      <c r="G211" s="4"/>
      <c r="H211" s="4"/>
      <c r="I211" s="4"/>
      <c r="J211" s="4"/>
      <c r="K211" s="7"/>
      <c r="L211" s="162"/>
      <c r="M211" s="56"/>
      <c r="O211" s="8"/>
      <c r="P211" s="8"/>
    </row>
    <row r="212" spans="2:16" ht="12.75" hidden="1">
      <c r="B212" s="28" t="s">
        <v>179</v>
      </c>
      <c r="C212" s="29">
        <v>4.402054292</v>
      </c>
      <c r="E212" s="4"/>
      <c r="F212" s="4"/>
      <c r="G212" s="4"/>
      <c r="H212" s="4"/>
      <c r="I212" s="4"/>
      <c r="J212" s="4"/>
      <c r="K212" s="7"/>
      <c r="L212" s="162"/>
      <c r="M212" s="56"/>
      <c r="O212" s="8"/>
      <c r="P212" s="8"/>
    </row>
    <row r="213" spans="2:16" ht="12.75" hidden="1">
      <c r="B213" s="28" t="s">
        <v>180</v>
      </c>
      <c r="C213" s="29">
        <v>9.881422925</v>
      </c>
      <c r="E213" s="4"/>
      <c r="F213" s="4"/>
      <c r="G213" s="4"/>
      <c r="H213" s="4"/>
      <c r="I213" s="4"/>
      <c r="J213" s="4"/>
      <c r="K213" s="7"/>
      <c r="L213" s="162"/>
      <c r="M213" s="56"/>
      <c r="O213" s="8"/>
      <c r="P213" s="8"/>
    </row>
    <row r="214" spans="2:16" ht="12.75" hidden="1">
      <c r="B214" s="28" t="s">
        <v>181</v>
      </c>
      <c r="C214" s="29">
        <v>8.016032064</v>
      </c>
      <c r="E214" s="4"/>
      <c r="F214" s="4"/>
      <c r="G214" s="4"/>
      <c r="H214" s="4"/>
      <c r="I214" s="4"/>
      <c r="J214" s="4"/>
      <c r="K214" s="7"/>
      <c r="L214" s="162"/>
      <c r="M214" s="56"/>
      <c r="O214" s="8"/>
      <c r="P214" s="8"/>
    </row>
    <row r="215" spans="2:16" ht="12.75" hidden="1">
      <c r="B215" s="28" t="s">
        <v>182</v>
      </c>
      <c r="C215" s="29">
        <v>6.103763988</v>
      </c>
      <c r="E215" s="4"/>
      <c r="F215" s="4"/>
      <c r="G215" s="4"/>
      <c r="H215" s="4"/>
      <c r="I215" s="4"/>
      <c r="J215" s="4"/>
      <c r="K215" s="7"/>
      <c r="L215" s="162"/>
      <c r="M215" s="56"/>
      <c r="O215" s="8"/>
      <c r="P215" s="8"/>
    </row>
    <row r="216" spans="2:16" ht="12.75" hidden="1">
      <c r="B216" s="28" t="s">
        <v>183</v>
      </c>
      <c r="C216" s="29">
        <v>7.956900124</v>
      </c>
      <c r="E216" s="4"/>
      <c r="F216" s="4"/>
      <c r="G216" s="4"/>
      <c r="H216" s="4"/>
      <c r="I216" s="4"/>
      <c r="J216" s="4"/>
      <c r="K216" s="7"/>
      <c r="L216" s="162"/>
      <c r="M216" s="56"/>
      <c r="O216" s="8"/>
      <c r="P216" s="8"/>
    </row>
    <row r="217" spans="2:16" ht="12.75" hidden="1">
      <c r="B217" s="28" t="s">
        <v>184</v>
      </c>
      <c r="C217" s="29">
        <v>6.101694915</v>
      </c>
      <c r="E217" s="4"/>
      <c r="F217" s="4"/>
      <c r="G217" s="4"/>
      <c r="H217" s="4"/>
      <c r="I217" s="4"/>
      <c r="J217" s="4"/>
      <c r="K217" s="7"/>
      <c r="L217" s="162"/>
      <c r="M217" s="56"/>
      <c r="O217" s="8"/>
      <c r="P217" s="8"/>
    </row>
    <row r="218" spans="2:16" ht="12.75" hidden="1">
      <c r="B218" s="28" t="s">
        <v>185</v>
      </c>
      <c r="C218" s="29">
        <v>4.639175258</v>
      </c>
      <c r="E218" s="4"/>
      <c r="F218" s="4"/>
      <c r="G218" s="4"/>
      <c r="H218" s="4"/>
      <c r="I218" s="4"/>
      <c r="J218" s="4"/>
      <c r="K218" s="7"/>
      <c r="L218" s="162"/>
      <c r="M218" s="56"/>
      <c r="O218" s="8"/>
      <c r="P218" s="8"/>
    </row>
    <row r="219" spans="2:16" ht="12.75" hidden="1">
      <c r="B219" s="28" t="s">
        <v>186</v>
      </c>
      <c r="C219" s="29">
        <v>9.175050302</v>
      </c>
      <c r="E219" s="4"/>
      <c r="F219" s="4"/>
      <c r="G219" s="4"/>
      <c r="H219" s="4"/>
      <c r="I219" s="4"/>
      <c r="J219" s="4"/>
      <c r="K219" s="7"/>
      <c r="L219" s="162"/>
      <c r="M219" s="56"/>
      <c r="O219" s="8"/>
      <c r="P219" s="8"/>
    </row>
    <row r="220" spans="2:16" ht="12.75" hidden="1">
      <c r="B220" s="28" t="s">
        <v>187</v>
      </c>
      <c r="C220" s="29">
        <v>7.82396088</v>
      </c>
      <c r="E220" s="4"/>
      <c r="F220" s="4"/>
      <c r="G220" s="4"/>
      <c r="H220" s="4"/>
      <c r="I220" s="4"/>
      <c r="J220" s="4"/>
      <c r="K220" s="7"/>
      <c r="L220" s="162"/>
      <c r="M220" s="56"/>
      <c r="O220" s="8"/>
      <c r="P220" s="8"/>
    </row>
    <row r="221" spans="2:16" ht="12.75" hidden="1">
      <c r="B221" s="28" t="s">
        <v>188</v>
      </c>
      <c r="C221" s="29">
        <v>7.82</v>
      </c>
      <c r="E221" s="4"/>
      <c r="F221" s="4"/>
      <c r="G221" s="4"/>
      <c r="H221" s="4"/>
      <c r="I221" s="4"/>
      <c r="J221" s="4"/>
      <c r="K221" s="7"/>
      <c r="L221" s="162"/>
      <c r="M221" s="56"/>
      <c r="O221" s="8"/>
      <c r="P221" s="8"/>
    </row>
    <row r="222" spans="2:16" ht="12.75" hidden="1">
      <c r="B222" s="28" t="s">
        <v>269</v>
      </c>
      <c r="C222" s="29" t="s">
        <v>270</v>
      </c>
      <c r="E222" s="4"/>
      <c r="F222" s="4"/>
      <c r="G222" s="4"/>
      <c r="H222" s="4"/>
      <c r="I222" s="4"/>
      <c r="J222" s="4"/>
      <c r="K222" s="7"/>
      <c r="L222" s="162"/>
      <c r="M222" s="56"/>
      <c r="O222" s="8"/>
      <c r="P222" s="8"/>
    </row>
    <row r="223" spans="5:16" ht="15" customHeight="1">
      <c r="E223" s="4"/>
      <c r="F223" s="4"/>
      <c r="G223" s="4"/>
      <c r="H223" s="4"/>
      <c r="I223" s="4"/>
      <c r="J223" s="4"/>
      <c r="K223" s="8"/>
      <c r="L223" s="163"/>
      <c r="M223" s="56"/>
      <c r="O223" s="8"/>
      <c r="P223" s="8"/>
    </row>
    <row r="224" spans="2:16" ht="15" customHeight="1">
      <c r="B224" s="106" t="s">
        <v>206</v>
      </c>
      <c r="C224" s="176"/>
      <c r="D224" s="7"/>
      <c r="E224" s="7"/>
      <c r="F224" s="7"/>
      <c r="I224" s="8"/>
      <c r="J224" s="8"/>
      <c r="K224" s="8"/>
      <c r="L224" s="56"/>
      <c r="M224" s="56"/>
      <c r="O224" s="8"/>
      <c r="P224" s="8"/>
    </row>
    <row r="225" spans="3:13" ht="15" customHeight="1">
      <c r="C225" s="7"/>
      <c r="D225" s="7"/>
      <c r="E225" s="7"/>
      <c r="F225" s="7"/>
      <c r="I225" s="8"/>
      <c r="J225" s="8"/>
      <c r="K225" s="8"/>
      <c r="L225" s="163"/>
      <c r="M225" s="56"/>
    </row>
    <row r="226" spans="2:13" ht="15" customHeight="1">
      <c r="B226" s="68" t="s">
        <v>244</v>
      </c>
      <c r="C226" s="69"/>
      <c r="D226" s="69"/>
      <c r="E226" s="69"/>
      <c r="F226" s="7"/>
      <c r="I226" s="8"/>
      <c r="J226" s="8"/>
      <c r="K226" s="8"/>
      <c r="L226" s="163"/>
      <c r="M226" s="56"/>
    </row>
    <row r="227" spans="2:13" ht="15" customHeight="1">
      <c r="B227" s="25"/>
      <c r="C227" s="69"/>
      <c r="D227" s="69"/>
      <c r="E227" s="69"/>
      <c r="F227" s="7"/>
      <c r="I227" s="8"/>
      <c r="J227" s="8"/>
      <c r="K227" s="8"/>
      <c r="L227" s="56"/>
      <c r="M227" s="56"/>
    </row>
    <row r="228" spans="2:13" ht="15" customHeight="1" thickBot="1">
      <c r="B228" s="26"/>
      <c r="C228" s="7"/>
      <c r="D228" s="7"/>
      <c r="E228" s="7"/>
      <c r="F228" s="4"/>
      <c r="G228" s="4"/>
      <c r="H228" s="4"/>
      <c r="I228" s="4"/>
      <c r="J228" s="4"/>
      <c r="K228" s="8"/>
      <c r="L228" s="163"/>
      <c r="M228" s="56"/>
    </row>
    <row r="229" spans="1:13" s="186" customFormat="1" ht="19.5" customHeight="1" thickTop="1">
      <c r="A229" s="187" t="s">
        <v>239</v>
      </c>
      <c r="B229" s="180"/>
      <c r="C229" s="181"/>
      <c r="D229" s="181"/>
      <c r="E229" s="181"/>
      <c r="F229" s="182"/>
      <c r="G229" s="182"/>
      <c r="H229" s="182"/>
      <c r="I229" s="182"/>
      <c r="J229" s="182"/>
      <c r="K229" s="183"/>
      <c r="L229" s="184"/>
      <c r="M229" s="185"/>
    </row>
    <row r="230" spans="2:13" ht="15" customHeight="1" thickBot="1">
      <c r="B230" s="26"/>
      <c r="C230" s="7"/>
      <c r="D230" s="7"/>
      <c r="E230" s="7"/>
      <c r="F230" s="7"/>
      <c r="G230" s="106" t="s">
        <v>240</v>
      </c>
      <c r="H230" s="107"/>
      <c r="I230" s="52"/>
      <c r="J230" s="8"/>
      <c r="K230" s="8"/>
      <c r="L230" s="163"/>
      <c r="M230" s="56"/>
    </row>
    <row r="231" spans="1:13" ht="15" customHeight="1">
      <c r="A231" s="305" t="s">
        <v>236</v>
      </c>
      <c r="B231" s="306"/>
      <c r="C231" s="80" t="s">
        <v>227</v>
      </c>
      <c r="D231" s="80" t="s">
        <v>225</v>
      </c>
      <c r="E231" s="77" t="s">
        <v>228</v>
      </c>
      <c r="I231" s="8"/>
      <c r="J231" s="8"/>
      <c r="K231" s="8"/>
      <c r="L231" s="163"/>
      <c r="M231" s="56"/>
    </row>
    <row r="232" spans="1:13" ht="15" customHeight="1">
      <c r="A232" s="307" t="s">
        <v>237</v>
      </c>
      <c r="B232" s="308"/>
      <c r="C232" s="84" t="s">
        <v>249</v>
      </c>
      <c r="D232" s="86" t="s">
        <v>259</v>
      </c>
      <c r="E232" s="78" t="s">
        <v>250</v>
      </c>
      <c r="G232" s="68" t="s">
        <v>243</v>
      </c>
      <c r="I232" s="8"/>
      <c r="J232" s="8"/>
      <c r="K232" s="8"/>
      <c r="L232" s="163"/>
      <c r="M232" s="56"/>
    </row>
    <row r="233" spans="1:13" ht="15" customHeight="1" thickBot="1">
      <c r="A233" s="309"/>
      <c r="B233" s="310"/>
      <c r="C233" s="85" t="s">
        <v>251</v>
      </c>
      <c r="D233" s="85" t="s">
        <v>226</v>
      </c>
      <c r="E233" s="83" t="s">
        <v>238</v>
      </c>
      <c r="F233" s="7"/>
      <c r="I233" s="8"/>
      <c r="J233" s="8"/>
      <c r="K233" s="8"/>
      <c r="L233" s="163"/>
      <c r="M233" s="56"/>
    </row>
    <row r="234" spans="1:13" ht="15" customHeight="1">
      <c r="A234" s="301" t="s">
        <v>230</v>
      </c>
      <c r="B234" s="302"/>
      <c r="C234" s="87">
        <v>38</v>
      </c>
      <c r="D234" s="88">
        <v>0.0867</v>
      </c>
      <c r="E234" s="89">
        <v>0.2868</v>
      </c>
      <c r="F234" s="7"/>
      <c r="I234" s="8"/>
      <c r="J234" s="8"/>
      <c r="K234" s="8"/>
      <c r="L234" s="163"/>
      <c r="M234" s="56"/>
    </row>
    <row r="235" spans="1:13" ht="15" customHeight="1">
      <c r="A235" s="301" t="s">
        <v>229</v>
      </c>
      <c r="B235" s="302"/>
      <c r="C235" s="87">
        <v>50</v>
      </c>
      <c r="D235" s="88">
        <v>0.1156</v>
      </c>
      <c r="E235" s="89">
        <v>0.4063</v>
      </c>
      <c r="F235" s="7"/>
      <c r="I235" s="8"/>
      <c r="J235" s="8"/>
      <c r="K235" s="8"/>
      <c r="L235" s="163"/>
      <c r="M235" s="56"/>
    </row>
    <row r="236" spans="1:13" ht="15" customHeight="1">
      <c r="A236" s="72" t="s">
        <v>231</v>
      </c>
      <c r="B236" s="67"/>
      <c r="C236" s="90">
        <v>10</v>
      </c>
      <c r="D236" s="88">
        <v>0.1156</v>
      </c>
      <c r="E236" s="89">
        <v>0.2868</v>
      </c>
      <c r="F236" s="7"/>
      <c r="I236" s="8"/>
      <c r="J236" s="8"/>
      <c r="K236" s="8"/>
      <c r="L236" s="163"/>
      <c r="M236" s="56"/>
    </row>
    <row r="237" spans="1:13" ht="15" customHeight="1">
      <c r="A237" s="126" t="s">
        <v>232</v>
      </c>
      <c r="B237" s="127"/>
      <c r="C237" s="90">
        <v>150</v>
      </c>
      <c r="D237" s="88">
        <v>0.9248</v>
      </c>
      <c r="E237" s="89">
        <v>0.1793</v>
      </c>
      <c r="F237" s="7"/>
      <c r="I237" s="8"/>
      <c r="J237" s="8"/>
      <c r="K237" s="8"/>
      <c r="L237" s="163"/>
      <c r="M237" s="56"/>
    </row>
    <row r="238" spans="1:13" ht="15" customHeight="1" thickBot="1">
      <c r="A238" s="303" t="s">
        <v>269</v>
      </c>
      <c r="B238" s="304"/>
      <c r="C238" s="91" t="s">
        <v>270</v>
      </c>
      <c r="D238" s="91" t="s">
        <v>270</v>
      </c>
      <c r="E238" s="149" t="s">
        <v>270</v>
      </c>
      <c r="F238" s="7"/>
      <c r="I238" s="8"/>
      <c r="J238" s="8"/>
      <c r="K238" s="8"/>
      <c r="L238" s="163"/>
      <c r="M238" s="56"/>
    </row>
    <row r="239" spans="1:13" ht="15" customHeight="1">
      <c r="A239" s="9" t="s">
        <v>262</v>
      </c>
      <c r="B239" s="104"/>
      <c r="C239" s="105"/>
      <c r="D239" s="104"/>
      <c r="E239" s="102"/>
      <c r="I239" s="8"/>
      <c r="J239" s="8"/>
      <c r="K239" s="8"/>
      <c r="L239" s="163"/>
      <c r="M239" s="56"/>
    </row>
    <row r="240" spans="2:13" ht="15" customHeight="1">
      <c r="B240" s="26"/>
      <c r="D240" s="7"/>
      <c r="E240" s="7"/>
      <c r="F240" s="103"/>
      <c r="I240" s="8"/>
      <c r="J240" s="8"/>
      <c r="K240" s="8"/>
      <c r="L240" s="163"/>
      <c r="M240" s="56"/>
    </row>
    <row r="241" spans="6:13" ht="15" customHeight="1" thickBot="1">
      <c r="F241" s="7"/>
      <c r="I241" s="8"/>
      <c r="J241" s="8"/>
      <c r="K241" s="8"/>
      <c r="L241" s="163"/>
      <c r="M241" s="56"/>
    </row>
    <row r="242" spans="1:13" s="173" customFormat="1" ht="19.5" customHeight="1" thickTop="1">
      <c r="A242" s="168" t="s">
        <v>246</v>
      </c>
      <c r="B242" s="169"/>
      <c r="C242" s="170"/>
      <c r="D242" s="169"/>
      <c r="E242" s="169"/>
      <c r="F242" s="169"/>
      <c r="G242" s="169"/>
      <c r="H242" s="178"/>
      <c r="I242" s="178"/>
      <c r="J242" s="178"/>
      <c r="K242" s="178"/>
      <c r="L242" s="179"/>
      <c r="M242" s="172"/>
    </row>
    <row r="243" spans="2:13" ht="15" customHeight="1">
      <c r="B243" s="9" t="s">
        <v>260</v>
      </c>
      <c r="C243" s="20"/>
      <c r="D243" s="9"/>
      <c r="E243" s="9"/>
      <c r="F243" s="12"/>
      <c r="L243" s="163"/>
      <c r="M243" s="56"/>
    </row>
    <row r="244" spans="2:13" ht="15" customHeight="1">
      <c r="B244" s="100" t="s">
        <v>261</v>
      </c>
      <c r="C244" s="101"/>
      <c r="D244" s="100"/>
      <c r="E244" s="9"/>
      <c r="F244" s="12"/>
      <c r="L244" s="163"/>
      <c r="M244" s="56"/>
    </row>
    <row r="245" spans="6:13" ht="15" customHeight="1">
      <c r="F245" s="15"/>
      <c r="L245" s="163"/>
      <c r="M245" s="56"/>
    </row>
    <row r="246" spans="2:13" s="173" customFormat="1" ht="19.5" customHeight="1">
      <c r="B246" s="188" t="s">
        <v>205</v>
      </c>
      <c r="C246" s="189"/>
      <c r="D246" s="188"/>
      <c r="E246" s="188"/>
      <c r="L246" s="179"/>
      <c r="M246" s="172"/>
    </row>
    <row r="247" spans="2:13" s="173" customFormat="1" ht="15" customHeight="1">
      <c r="B247" s="188"/>
      <c r="C247" s="189"/>
      <c r="D247" s="188"/>
      <c r="E247" s="188"/>
      <c r="L247" s="179"/>
      <c r="M247" s="172"/>
    </row>
    <row r="248" spans="2:13" s="193" customFormat="1" ht="26.25" customHeight="1">
      <c r="B248" s="194" t="s">
        <v>295</v>
      </c>
      <c r="C248" s="189"/>
      <c r="D248" s="188"/>
      <c r="E248" s="188"/>
      <c r="F248" s="188"/>
      <c r="G248" s="188"/>
      <c r="I248" s="195"/>
      <c r="J248" s="195"/>
      <c r="K248" s="195"/>
      <c r="L248" s="196"/>
      <c r="M248" s="197"/>
    </row>
    <row r="249" spans="4:14" ht="15" customHeight="1">
      <c r="D249" s="16"/>
      <c r="M249" s="163"/>
      <c r="N249" s="163"/>
    </row>
    <row r="250" spans="2:14" ht="15" customHeight="1">
      <c r="B250" s="198" t="s">
        <v>196</v>
      </c>
      <c r="C250" s="10"/>
      <c r="D250" s="16"/>
      <c r="M250" s="163"/>
      <c r="N250" s="163"/>
    </row>
    <row r="251" spans="3:14" ht="15" customHeight="1">
      <c r="C251" s="10" t="s">
        <v>204</v>
      </c>
      <c r="D251" s="16"/>
      <c r="M251" s="163"/>
      <c r="N251" s="163"/>
    </row>
    <row r="252" spans="2:13" ht="15" customHeight="1">
      <c r="B252" s="3"/>
      <c r="C252" s="3" t="s">
        <v>233</v>
      </c>
      <c r="D252" s="16"/>
      <c r="I252" s="8"/>
      <c r="J252" s="8"/>
      <c r="K252" s="8"/>
      <c r="L252" s="163"/>
      <c r="M252" s="56"/>
    </row>
    <row r="253" spans="3:13" ht="15" customHeight="1">
      <c r="C253" s="10" t="s">
        <v>274</v>
      </c>
      <c r="D253" s="16"/>
      <c r="L253" s="163"/>
      <c r="M253" s="56"/>
    </row>
    <row r="254" spans="3:13" ht="15" customHeight="1">
      <c r="C254" s="3" t="s">
        <v>235</v>
      </c>
      <c r="D254" s="16"/>
      <c r="L254" s="163"/>
      <c r="M254" s="56"/>
    </row>
    <row r="255" spans="3:12" ht="15" customHeight="1">
      <c r="C255" s="3" t="s">
        <v>197</v>
      </c>
      <c r="D255" s="16"/>
      <c r="L255" s="163"/>
    </row>
    <row r="256" spans="3:12" ht="15" customHeight="1">
      <c r="C256" s="3" t="s">
        <v>234</v>
      </c>
      <c r="D256" s="16"/>
      <c r="I256" s="8"/>
      <c r="J256" s="8"/>
      <c r="K256" s="8"/>
      <c r="L256" s="163"/>
    </row>
    <row r="257" spans="3:12" ht="15" customHeight="1">
      <c r="C257" s="2" t="s">
        <v>194</v>
      </c>
      <c r="D257" s="16"/>
      <c r="I257" s="8"/>
      <c r="J257" s="8"/>
      <c r="K257" s="8"/>
      <c r="L257" s="163"/>
    </row>
    <row r="258" spans="3:13" ht="15" customHeight="1">
      <c r="C258" s="2" t="s">
        <v>247</v>
      </c>
      <c r="D258" s="16"/>
      <c r="I258" s="8"/>
      <c r="J258" s="8"/>
      <c r="K258" s="8"/>
      <c r="L258" s="163"/>
      <c r="M258" s="56"/>
    </row>
    <row r="259" spans="3:13" ht="15" customHeight="1">
      <c r="C259" s="2" t="s">
        <v>198</v>
      </c>
      <c r="D259" s="16"/>
      <c r="I259" s="8"/>
      <c r="J259" s="8"/>
      <c r="K259" s="8"/>
      <c r="L259" s="163"/>
      <c r="M259" s="56"/>
    </row>
    <row r="260" spans="3:13" ht="15" customHeight="1">
      <c r="C260" s="10" t="s">
        <v>199</v>
      </c>
      <c r="D260" s="16"/>
      <c r="I260" s="8"/>
      <c r="J260" s="8"/>
      <c r="K260" s="8"/>
      <c r="L260" s="163"/>
      <c r="M260" s="56"/>
    </row>
    <row r="261" spans="4:13" ht="15" customHeight="1">
      <c r="D261" s="16"/>
      <c r="I261" s="8"/>
      <c r="J261" s="8"/>
      <c r="K261" s="8"/>
      <c r="L261" s="163"/>
      <c r="M261" s="56"/>
    </row>
    <row r="262" spans="3:13" ht="19.5" customHeight="1">
      <c r="C262" s="200" t="s">
        <v>203</v>
      </c>
      <c r="D262" s="201"/>
      <c r="E262" s="202"/>
      <c r="F262" s="202"/>
      <c r="I262" s="8"/>
      <c r="J262" s="8"/>
      <c r="K262" s="8"/>
      <c r="L262" s="163"/>
      <c r="M262" s="56"/>
    </row>
    <row r="263" spans="6:13" s="167" customFormat="1" ht="15" customHeight="1">
      <c r="F263"/>
      <c r="I263" s="192"/>
      <c r="J263" s="192"/>
      <c r="K263" s="192"/>
      <c r="L263" s="177"/>
      <c r="M263" s="166"/>
    </row>
    <row r="264" spans="3:13" s="202" customFormat="1" ht="19.5" customHeight="1">
      <c r="C264" s="201"/>
      <c r="D264" s="203" t="s">
        <v>296</v>
      </c>
      <c r="E264" s="201"/>
      <c r="I264" s="204"/>
      <c r="J264" s="204"/>
      <c r="K264" s="204"/>
      <c r="L264" s="205"/>
      <c r="M264" s="206"/>
    </row>
    <row r="265" spans="9:13" ht="15" customHeight="1">
      <c r="I265" s="8"/>
      <c r="J265" s="8"/>
      <c r="K265" s="8"/>
      <c r="L265" s="163"/>
      <c r="M265" s="56"/>
    </row>
    <row r="266" spans="4:13" ht="15" customHeight="1">
      <c r="D266" s="10" t="s">
        <v>200</v>
      </c>
      <c r="E266" s="23">
        <f>15.9*I21</f>
        <v>180.837497886</v>
      </c>
      <c r="F266" s="3" t="s">
        <v>201</v>
      </c>
      <c r="G266" s="3"/>
      <c r="I266" s="8"/>
      <c r="J266" s="8"/>
      <c r="K266" s="8"/>
      <c r="L266" s="163"/>
      <c r="M266" s="56"/>
    </row>
    <row r="267" spans="4:13" ht="15" customHeight="1">
      <c r="D267" s="10" t="s">
        <v>200</v>
      </c>
      <c r="E267" s="11">
        <f>E266/60</f>
        <v>3.0139582981</v>
      </c>
      <c r="F267" s="3" t="s">
        <v>202</v>
      </c>
      <c r="G267" s="3"/>
      <c r="I267" s="8"/>
      <c r="J267" s="8"/>
      <c r="K267" s="8"/>
      <c r="L267" s="163"/>
      <c r="M267" s="56"/>
    </row>
    <row r="268" spans="4:13" ht="15" customHeight="1">
      <c r="D268" s="10"/>
      <c r="E268" s="11"/>
      <c r="F268" s="3"/>
      <c r="G268" s="3"/>
      <c r="I268" s="8"/>
      <c r="J268" s="8"/>
      <c r="K268" s="8"/>
      <c r="L268" s="163"/>
      <c r="M268" s="56"/>
    </row>
    <row r="269" spans="3:13" ht="15" customHeight="1">
      <c r="C269" s="3" t="s">
        <v>215</v>
      </c>
      <c r="D269" s="51"/>
      <c r="E269" s="51"/>
      <c r="I269" s="8"/>
      <c r="J269" s="8"/>
      <c r="K269" s="8"/>
      <c r="L269" s="163"/>
      <c r="M269" s="56"/>
    </row>
    <row r="270" spans="3:13" ht="15" customHeight="1">
      <c r="C270" s="3"/>
      <c r="D270" s="51"/>
      <c r="E270" s="51"/>
      <c r="I270" s="8"/>
      <c r="J270" s="8"/>
      <c r="K270" s="8"/>
      <c r="L270" s="163"/>
      <c r="M270" s="56"/>
    </row>
    <row r="271" spans="3:13" s="202" customFormat="1" ht="19.5" customHeight="1">
      <c r="C271" s="191"/>
      <c r="D271" s="191" t="s">
        <v>297</v>
      </c>
      <c r="E271" s="201"/>
      <c r="I271" s="204"/>
      <c r="J271" s="204"/>
      <c r="K271" s="204"/>
      <c r="L271" s="205"/>
      <c r="M271" s="206"/>
    </row>
    <row r="272" spans="3:13" ht="15" customHeight="1">
      <c r="C272" s="3"/>
      <c r="F272" s="16"/>
      <c r="G272" s="51"/>
      <c r="I272" s="8"/>
      <c r="J272" s="8"/>
      <c r="K272" s="8"/>
      <c r="L272" s="163"/>
      <c r="M272" s="56"/>
    </row>
    <row r="273" spans="4:13" ht="15" customHeight="1">
      <c r="D273" s="198" t="s">
        <v>196</v>
      </c>
      <c r="F273" s="50"/>
      <c r="G273" s="51"/>
      <c r="L273" s="56"/>
      <c r="M273" s="56"/>
    </row>
    <row r="274" spans="5:7" ht="15" customHeight="1">
      <c r="E274" s="2" t="s">
        <v>247</v>
      </c>
      <c r="F274" s="50"/>
      <c r="G274" s="51"/>
    </row>
    <row r="275" spans="5:7" ht="15" customHeight="1">
      <c r="E275" s="3" t="s">
        <v>223</v>
      </c>
      <c r="F275" s="50"/>
      <c r="G275" s="51"/>
    </row>
    <row r="276" ht="15" customHeight="1">
      <c r="E276" s="3" t="s">
        <v>216</v>
      </c>
    </row>
    <row r="277" spans="5:13" ht="15" customHeight="1">
      <c r="E277" s="3" t="s">
        <v>242</v>
      </c>
      <c r="F277" s="51"/>
      <c r="G277" s="51"/>
      <c r="H277" s="51"/>
      <c r="I277" s="52"/>
      <c r="J277" s="8"/>
      <c r="K277" s="8"/>
      <c r="L277" s="163"/>
      <c r="M277" s="56"/>
    </row>
    <row r="278" spans="2:13" ht="15" customHeight="1">
      <c r="B278" s="3"/>
      <c r="C278" s="50"/>
      <c r="D278" s="51"/>
      <c r="E278" s="51"/>
      <c r="F278" s="51"/>
      <c r="G278" s="51"/>
      <c r="H278" s="51"/>
      <c r="I278" s="52"/>
      <c r="J278" s="8"/>
      <c r="K278" s="8"/>
      <c r="L278" s="163"/>
      <c r="M278" s="56"/>
    </row>
    <row r="279" spans="2:13" s="193" customFormat="1" ht="26.25" customHeight="1">
      <c r="B279" s="194" t="s">
        <v>298</v>
      </c>
      <c r="C279" s="207"/>
      <c r="I279" s="195"/>
      <c r="J279" s="195"/>
      <c r="K279" s="195"/>
      <c r="L279" s="196"/>
      <c r="M279" s="197"/>
    </row>
    <row r="280" spans="7:13" ht="15" customHeight="1">
      <c r="G280" s="51"/>
      <c r="H280" s="51"/>
      <c r="I280" s="10"/>
      <c r="J280" s="8"/>
      <c r="K280" s="8"/>
      <c r="L280" s="163"/>
      <c r="M280" s="56"/>
    </row>
    <row r="281" spans="2:13" ht="15" customHeight="1">
      <c r="B281" s="198" t="s">
        <v>196</v>
      </c>
      <c r="C281"/>
      <c r="D281" s="50"/>
      <c r="F281" s="212" t="s">
        <v>281</v>
      </c>
      <c r="G281" s="146"/>
      <c r="H281" s="146"/>
      <c r="I281" s="146"/>
      <c r="J281" s="146"/>
      <c r="K281" s="8"/>
      <c r="L281" s="163"/>
      <c r="M281" s="56"/>
    </row>
    <row r="282" spans="3:13" ht="15" customHeight="1">
      <c r="C282" s="3" t="s">
        <v>218</v>
      </c>
      <c r="D282" s="50"/>
      <c r="F282" s="212" t="s">
        <v>282</v>
      </c>
      <c r="G282" s="146"/>
      <c r="H282" s="146"/>
      <c r="I282" s="146"/>
      <c r="J282" s="146"/>
      <c r="K282" s="8"/>
      <c r="L282" s="163"/>
      <c r="M282" s="56"/>
    </row>
    <row r="283" spans="2:13" ht="15" customHeight="1">
      <c r="B283" s="3"/>
      <c r="C283" s="3" t="s">
        <v>220</v>
      </c>
      <c r="D283" s="51"/>
      <c r="F283" s="212" t="s">
        <v>283</v>
      </c>
      <c r="G283" s="146"/>
      <c r="H283" s="146"/>
      <c r="I283" s="146"/>
      <c r="J283" s="146"/>
      <c r="K283" s="8"/>
      <c r="L283" s="163"/>
      <c r="M283" s="56"/>
    </row>
    <row r="284" spans="8:13" ht="15" customHeight="1">
      <c r="H284" s="51"/>
      <c r="I284" s="10"/>
      <c r="J284" s="8"/>
      <c r="K284" s="8"/>
      <c r="L284" s="163"/>
      <c r="M284" s="56"/>
    </row>
    <row r="285" spans="2:13" s="193" customFormat="1" ht="26.25" customHeight="1">
      <c r="B285" s="194" t="s">
        <v>299</v>
      </c>
      <c r="C285" s="207"/>
      <c r="D285" s="207"/>
      <c r="I285" s="195"/>
      <c r="J285" s="195"/>
      <c r="K285" s="195"/>
      <c r="L285" s="196"/>
      <c r="M285" s="197"/>
    </row>
    <row r="286" spans="6:13" ht="15" customHeight="1">
      <c r="F286" s="51"/>
      <c r="G286" s="51"/>
      <c r="H286" s="51"/>
      <c r="I286" s="52"/>
      <c r="J286" s="8"/>
      <c r="K286" s="8"/>
      <c r="L286" s="163"/>
      <c r="M286" s="56"/>
    </row>
    <row r="287" spans="1:13" ht="15" customHeight="1">
      <c r="A287" s="33"/>
      <c r="B287" s="198" t="s">
        <v>196</v>
      </c>
      <c r="D287" s="50"/>
      <c r="F287" s="51"/>
      <c r="G287" s="51"/>
      <c r="I287" s="8"/>
      <c r="J287" s="8"/>
      <c r="K287" s="8"/>
      <c r="L287" s="163"/>
      <c r="M287" s="56"/>
    </row>
    <row r="288" spans="3:13" ht="15" customHeight="1">
      <c r="C288" s="3" t="s">
        <v>219</v>
      </c>
      <c r="D288" s="50"/>
      <c r="I288" s="8"/>
      <c r="J288" s="8"/>
      <c r="K288" s="8"/>
      <c r="L288" s="163"/>
      <c r="M288" s="56"/>
    </row>
    <row r="289" spans="3:13" ht="15" customHeight="1">
      <c r="C289" s="3" t="s">
        <v>217</v>
      </c>
      <c r="D289" s="50"/>
      <c r="I289" s="8"/>
      <c r="J289" s="8"/>
      <c r="K289" s="8"/>
      <c r="L289" s="163"/>
      <c r="M289" s="56"/>
    </row>
    <row r="290" spans="3:13" ht="15" customHeight="1" thickBot="1">
      <c r="C290" s="3"/>
      <c r="D290" s="50"/>
      <c r="I290" s="8"/>
      <c r="J290" s="8"/>
      <c r="K290" s="8"/>
      <c r="L290" s="163"/>
      <c r="M290" s="56"/>
    </row>
    <row r="291" spans="1:13" ht="38.25" customHeight="1" thickBot="1" thickTop="1">
      <c r="A291" s="213" t="s">
        <v>300</v>
      </c>
      <c r="B291" s="6"/>
      <c r="C291" s="214"/>
      <c r="D291" s="215"/>
      <c r="E291" s="6"/>
      <c r="F291" s="6"/>
      <c r="G291" s="6"/>
      <c r="H291" s="6"/>
      <c r="I291" s="148"/>
      <c r="J291" s="148"/>
      <c r="K291" s="148"/>
      <c r="L291" s="163"/>
      <c r="M291" s="56"/>
    </row>
    <row r="292" spans="3:13" ht="15" customHeight="1" thickBot="1" thickTop="1">
      <c r="C292" s="3"/>
      <c r="D292" s="50"/>
      <c r="I292" s="8"/>
      <c r="J292" s="8"/>
      <c r="K292" s="8"/>
      <c r="L292" s="163"/>
      <c r="M292" s="56"/>
    </row>
    <row r="293" spans="1:13" ht="15" customHeight="1" thickBot="1" thickTop="1">
      <c r="A293" s="123" t="s">
        <v>210</v>
      </c>
      <c r="B293" s="123" t="s">
        <v>210</v>
      </c>
      <c r="C293" s="124" t="s">
        <v>266</v>
      </c>
      <c r="D293" s="34" t="s">
        <v>267</v>
      </c>
      <c r="G293" s="123" t="s">
        <v>210</v>
      </c>
      <c r="H293" s="123" t="s">
        <v>210</v>
      </c>
      <c r="I293" s="124" t="s">
        <v>266</v>
      </c>
      <c r="J293" s="34" t="s">
        <v>267</v>
      </c>
      <c r="L293" s="163"/>
      <c r="M293" s="56"/>
    </row>
    <row r="294" spans="1:13" ht="15" customHeight="1" thickBot="1" thickTop="1">
      <c r="A294" s="35" t="s">
        <v>214</v>
      </c>
      <c r="B294" s="35" t="s">
        <v>209</v>
      </c>
      <c r="C294" s="36" t="s">
        <v>211</v>
      </c>
      <c r="D294" s="34" t="s">
        <v>211</v>
      </c>
      <c r="G294" s="35" t="s">
        <v>214</v>
      </c>
      <c r="H294" s="35" t="s">
        <v>209</v>
      </c>
      <c r="I294" s="36" t="s">
        <v>211</v>
      </c>
      <c r="J294" s="34" t="s">
        <v>211</v>
      </c>
      <c r="L294" s="56"/>
      <c r="M294" s="56"/>
    </row>
    <row r="295" spans="1:13" ht="15" customHeight="1" thickTop="1">
      <c r="A295" s="37">
        <f aca="true" t="shared" si="0" ref="A295:A326">B295/60</f>
        <v>3.0139582981</v>
      </c>
      <c r="B295" s="38">
        <f>E266</f>
        <v>180.837497886</v>
      </c>
      <c r="C295" s="39">
        <f>(L24/(I27*L22*I21+0.5*$I$24*$I$25*L22^2))*((620*LOG(0.133*(B295/2)+1)+77)-I26)*$B$295</f>
        <v>64.12033486458729</v>
      </c>
      <c r="D295" s="120">
        <f>C295+I26</f>
        <v>141.12033486458728</v>
      </c>
      <c r="E295" s="24" t="str">
        <f>IF(D295&gt;1000,"Failure of Beam"," ")</f>
        <v> </v>
      </c>
      <c r="G295" s="62">
        <f aca="true" t="shared" si="1" ref="G295:G346">H295/60</f>
        <v>159.73978979929998</v>
      </c>
      <c r="H295" s="38">
        <f>B346+$B$295</f>
        <v>9584.387387957999</v>
      </c>
      <c r="I295" s="39">
        <f>($L$24/($I$27*$L$22*$I$21+0.5*$I$24*$I$25*$L$22^2))*((620*LOG(0.133*(B346+$B$295/2)+1)+77)-($I$26+C346))*$B$295</f>
        <v>163.29040119479166</v>
      </c>
      <c r="J295" s="120">
        <f>I295+D346</f>
        <v>7555.737992212654</v>
      </c>
      <c r="K295" s="164" t="str">
        <f aca="true" t="shared" si="2" ref="K295:K326">IF(J295&gt;1000,"Failure of Beam"," ")</f>
        <v>Failure of Beam</v>
      </c>
      <c r="L295" s="56"/>
      <c r="M295" s="56"/>
    </row>
    <row r="296" spans="1:13" ht="15" customHeight="1">
      <c r="A296" s="40">
        <f t="shared" si="0"/>
        <v>6.0279165962</v>
      </c>
      <c r="B296" s="41">
        <f>B295*2</f>
        <v>361.674995772</v>
      </c>
      <c r="C296" s="42">
        <f aca="true" t="shared" si="3" ref="C296:C327">($L$24/($I$27*$L$22*$I$21+0.5*$I$24*$I$25*$L$22^2))*((620*LOG(0.133*(B295+$B$295/2)+1)+77)-($I$26+C295))*$B$295</f>
        <v>84.30227986479049</v>
      </c>
      <c r="D296" s="121">
        <f>C296+(D295)</f>
        <v>225.42261472937776</v>
      </c>
      <c r="E296" s="24" t="str">
        <f aca="true" t="shared" si="4" ref="E296:E327">IF(D296&gt;1000,"Failure of Beam"," ")</f>
        <v> </v>
      </c>
      <c r="G296" s="63">
        <f t="shared" si="1"/>
        <v>162.75374809739998</v>
      </c>
      <c r="H296" s="41">
        <f>H295+$B$295</f>
        <v>9765.224885843998</v>
      </c>
      <c r="I296" s="42">
        <f aca="true" t="shared" si="5" ref="I296:I327">($L$24/($I$27*$L$22*$I$21+0.5*$I$24*$I$25*$L$22^2))*((620*LOG(0.133*(H295+$B$295/2)+1)+77)-($I$26+I295))*$B$295</f>
        <v>163.72067390616354</v>
      </c>
      <c r="J296" s="121">
        <f>I296+J295</f>
        <v>7719.458666118818</v>
      </c>
      <c r="K296" s="164" t="str">
        <f t="shared" si="2"/>
        <v>Failure of Beam</v>
      </c>
      <c r="M296" s="56"/>
    </row>
    <row r="297" spans="1:13" ht="15" customHeight="1">
      <c r="A297" s="40">
        <f t="shared" si="0"/>
        <v>9.041874894300001</v>
      </c>
      <c r="B297" s="41">
        <f aca="true" t="shared" si="6" ref="B297:B328">B296+$B$295</f>
        <v>542.512493658</v>
      </c>
      <c r="C297" s="42">
        <f t="shared" si="3"/>
        <v>94.91919422784095</v>
      </c>
      <c r="D297" s="121">
        <f aca="true" t="shared" si="7" ref="D297:D328">C297+D296</f>
        <v>320.3418089572187</v>
      </c>
      <c r="E297" s="24" t="str">
        <f t="shared" si="4"/>
        <v> </v>
      </c>
      <c r="G297" s="63">
        <f t="shared" si="1"/>
        <v>165.76770639549994</v>
      </c>
      <c r="H297" s="41">
        <f aca="true" t="shared" si="8" ref="H297:H346">H296+$B$295</f>
        <v>9946.062383729997</v>
      </c>
      <c r="I297" s="42">
        <f t="shared" si="5"/>
        <v>164.14299720155793</v>
      </c>
      <c r="J297" s="121">
        <f aca="true" t="shared" si="9" ref="J297:J346">I297+J296</f>
        <v>7883.601663320375</v>
      </c>
      <c r="K297" s="164" t="str">
        <f t="shared" si="2"/>
        <v>Failure of Beam</v>
      </c>
      <c r="M297" s="56"/>
    </row>
    <row r="298" spans="1:13" ht="15" customHeight="1">
      <c r="A298" s="40">
        <f t="shared" si="0"/>
        <v>12.0558331924</v>
      </c>
      <c r="B298" s="41">
        <f t="shared" si="6"/>
        <v>723.349991544</v>
      </c>
      <c r="C298" s="42">
        <f t="shared" si="3"/>
        <v>102.22212723200762</v>
      </c>
      <c r="D298" s="121">
        <f t="shared" si="7"/>
        <v>422.5639361892263</v>
      </c>
      <c r="E298" s="24" t="str">
        <f t="shared" si="4"/>
        <v> </v>
      </c>
      <c r="G298" s="63">
        <f t="shared" si="1"/>
        <v>168.78166469359994</v>
      </c>
      <c r="H298" s="41">
        <f t="shared" si="8"/>
        <v>10126.899881615996</v>
      </c>
      <c r="I298" s="42">
        <f t="shared" si="5"/>
        <v>164.55765948838902</v>
      </c>
      <c r="J298" s="121">
        <f t="shared" si="9"/>
        <v>8048.159322808764</v>
      </c>
      <c r="K298" s="164" t="str">
        <f t="shared" si="2"/>
        <v>Failure of Beam</v>
      </c>
      <c r="M298" s="56"/>
    </row>
    <row r="299" spans="1:13" ht="15" customHeight="1">
      <c r="A299" s="40">
        <f t="shared" si="0"/>
        <v>15.069791490499998</v>
      </c>
      <c r="B299" s="41">
        <f t="shared" si="6"/>
        <v>904.1874894299999</v>
      </c>
      <c r="C299" s="42">
        <f t="shared" si="3"/>
        <v>107.75707745401539</v>
      </c>
      <c r="D299" s="121">
        <f t="shared" si="7"/>
        <v>530.3210136432417</v>
      </c>
      <c r="E299" s="24" t="str">
        <f t="shared" si="4"/>
        <v> </v>
      </c>
      <c r="G299" s="63">
        <f t="shared" si="1"/>
        <v>171.79562299169993</v>
      </c>
      <c r="H299" s="41">
        <f t="shared" si="8"/>
        <v>10307.737379501996</v>
      </c>
      <c r="I299" s="42">
        <f t="shared" si="5"/>
        <v>164.9649337584365</v>
      </c>
      <c r="J299" s="121">
        <f t="shared" si="9"/>
        <v>8213.1242565672</v>
      </c>
      <c r="K299" s="164" t="str">
        <f t="shared" si="2"/>
        <v>Failure of Beam</v>
      </c>
      <c r="M299" s="56"/>
    </row>
    <row r="300" spans="1:13" ht="15" customHeight="1">
      <c r="A300" s="40">
        <f t="shared" si="0"/>
        <v>18.0837497886</v>
      </c>
      <c r="B300" s="41">
        <f t="shared" si="6"/>
        <v>1085.0249873159999</v>
      </c>
      <c r="C300" s="42">
        <f t="shared" si="3"/>
        <v>112.21463021175663</v>
      </c>
      <c r="D300" s="121">
        <f t="shared" si="7"/>
        <v>642.5356438549984</v>
      </c>
      <c r="E300" s="24" t="str">
        <f t="shared" si="4"/>
        <v> </v>
      </c>
      <c r="G300" s="63">
        <f t="shared" si="1"/>
        <v>174.80958128979992</v>
      </c>
      <c r="H300" s="41">
        <f t="shared" si="8"/>
        <v>10488.574877387995</v>
      </c>
      <c r="I300" s="42">
        <f t="shared" si="5"/>
        <v>165.3650786672524</v>
      </c>
      <c r="J300" s="121">
        <f t="shared" si="9"/>
        <v>8378.489335234452</v>
      </c>
      <c r="K300" s="164" t="str">
        <f t="shared" si="2"/>
        <v>Failure of Beam</v>
      </c>
      <c r="M300" s="56"/>
    </row>
    <row r="301" spans="1:13" ht="15" customHeight="1">
      <c r="A301" s="40">
        <f t="shared" si="0"/>
        <v>21.097708086699996</v>
      </c>
      <c r="B301" s="41">
        <f t="shared" si="6"/>
        <v>1265.8624852019998</v>
      </c>
      <c r="C301" s="42">
        <f t="shared" si="3"/>
        <v>115.94517216063159</v>
      </c>
      <c r="D301" s="121">
        <f t="shared" si="7"/>
        <v>758.48081601563</v>
      </c>
      <c r="E301" s="24" t="str">
        <f t="shared" si="4"/>
        <v> </v>
      </c>
      <c r="G301" s="63">
        <f t="shared" si="1"/>
        <v>177.82353958789992</v>
      </c>
      <c r="H301" s="41">
        <f t="shared" si="8"/>
        <v>10669.412375273994</v>
      </c>
      <c r="I301" s="42">
        <f t="shared" si="5"/>
        <v>165.75833952071892</v>
      </c>
      <c r="J301" s="121">
        <f t="shared" si="9"/>
        <v>8544.24767475517</v>
      </c>
      <c r="K301" s="164" t="str">
        <f t="shared" si="2"/>
        <v>Failure of Beam</v>
      </c>
      <c r="M301" s="56"/>
    </row>
    <row r="302" spans="1:13" ht="15" customHeight="1">
      <c r="A302" s="40">
        <f t="shared" si="0"/>
        <v>24.111666384799996</v>
      </c>
      <c r="B302" s="41">
        <f t="shared" si="6"/>
        <v>1446.6999830879997</v>
      </c>
      <c r="C302" s="42">
        <f t="shared" si="3"/>
        <v>119.1524922499575</v>
      </c>
      <c r="D302" s="121">
        <f t="shared" si="7"/>
        <v>877.6333082655875</v>
      </c>
      <c r="E302" s="24" t="str">
        <f t="shared" si="4"/>
        <v> </v>
      </c>
      <c r="G302" s="63">
        <f t="shared" si="1"/>
        <v>180.83749788599988</v>
      </c>
      <c r="H302" s="41">
        <f t="shared" si="8"/>
        <v>10850.249873159994</v>
      </c>
      <c r="I302" s="42">
        <f t="shared" si="5"/>
        <v>166.14494917817748</v>
      </c>
      <c r="J302" s="121">
        <f t="shared" si="9"/>
        <v>8710.392623933347</v>
      </c>
      <c r="K302" s="164" t="str">
        <f t="shared" si="2"/>
        <v>Failure of Beam</v>
      </c>
      <c r="M302" s="56"/>
    </row>
    <row r="303" spans="1:13" ht="15" customHeight="1">
      <c r="A303" s="40">
        <f t="shared" si="0"/>
        <v>27.125624682899993</v>
      </c>
      <c r="B303" s="41">
        <f t="shared" si="6"/>
        <v>1627.5374809739997</v>
      </c>
      <c r="C303" s="42">
        <f t="shared" si="3"/>
        <v>121.96524863736138</v>
      </c>
      <c r="D303" s="121">
        <f t="shared" si="7"/>
        <v>999.5985569029489</v>
      </c>
      <c r="E303" s="24" t="str">
        <f t="shared" si="4"/>
        <v> </v>
      </c>
      <c r="G303" s="63">
        <f t="shared" si="1"/>
        <v>183.85145618409987</v>
      </c>
      <c r="H303" s="41">
        <f t="shared" si="8"/>
        <v>11031.087371045993</v>
      </c>
      <c r="I303" s="42">
        <f t="shared" si="5"/>
        <v>166.52512888045527</v>
      </c>
      <c r="J303" s="121">
        <f t="shared" si="9"/>
        <v>8876.917752813803</v>
      </c>
      <c r="K303" s="164" t="str">
        <f t="shared" si="2"/>
        <v>Failure of Beam</v>
      </c>
      <c r="M303" s="56"/>
    </row>
    <row r="304" spans="1:13" ht="15" customHeight="1">
      <c r="A304" s="40">
        <f t="shared" si="0"/>
        <v>30.139582980999993</v>
      </c>
      <c r="B304" s="41">
        <f t="shared" si="6"/>
        <v>1808.3749788599996</v>
      </c>
      <c r="C304" s="42">
        <f t="shared" si="3"/>
        <v>124.46986198027214</v>
      </c>
      <c r="D304" s="121">
        <f t="shared" si="7"/>
        <v>1124.068418883221</v>
      </c>
      <c r="E304" s="24" t="str">
        <f t="shared" si="4"/>
        <v>Failure of Beam</v>
      </c>
      <c r="G304" s="63">
        <f t="shared" si="1"/>
        <v>186.86541448219987</v>
      </c>
      <c r="H304" s="41">
        <f t="shared" si="8"/>
        <v>11211.924868931992</v>
      </c>
      <c r="I304" s="42">
        <f t="shared" si="5"/>
        <v>166.89908901016125</v>
      </c>
      <c r="J304" s="121">
        <f t="shared" si="9"/>
        <v>9043.816841823964</v>
      </c>
      <c r="K304" s="164" t="str">
        <f t="shared" si="2"/>
        <v>Failure of Beam</v>
      </c>
      <c r="M304" s="56"/>
    </row>
    <row r="305" spans="1:13" ht="15" customHeight="1">
      <c r="A305" s="40">
        <f t="shared" si="0"/>
        <v>33.15354127909999</v>
      </c>
      <c r="B305" s="41">
        <f t="shared" si="6"/>
        <v>1989.2124767459995</v>
      </c>
      <c r="C305" s="42">
        <f t="shared" si="3"/>
        <v>126.72717005758068</v>
      </c>
      <c r="D305" s="121">
        <f t="shared" si="7"/>
        <v>1250.7955889408017</v>
      </c>
      <c r="E305" s="24" t="str">
        <f t="shared" si="4"/>
        <v>Failure of Beam</v>
      </c>
      <c r="G305" s="63">
        <f t="shared" si="1"/>
        <v>189.87937278029986</v>
      </c>
      <c r="H305" s="41">
        <f t="shared" si="8"/>
        <v>11392.762366817991</v>
      </c>
      <c r="I305" s="42">
        <f t="shared" si="5"/>
        <v>167.26702979079255</v>
      </c>
      <c r="J305" s="121">
        <f t="shared" si="9"/>
        <v>9211.083871614755</v>
      </c>
      <c r="K305" s="164" t="str">
        <f t="shared" si="2"/>
        <v>Failure of Beam</v>
      </c>
      <c r="M305" s="56"/>
    </row>
    <row r="306" spans="1:13" ht="15" customHeight="1">
      <c r="A306" s="40">
        <f t="shared" si="0"/>
        <v>36.1674995772</v>
      </c>
      <c r="B306" s="41">
        <f t="shared" si="6"/>
        <v>2170.0499746319997</v>
      </c>
      <c r="C306" s="42">
        <f t="shared" si="3"/>
        <v>128.78161587951703</v>
      </c>
      <c r="D306" s="121">
        <f t="shared" si="7"/>
        <v>1379.5772048203187</v>
      </c>
      <c r="E306" s="24" t="str">
        <f t="shared" si="4"/>
        <v>Failure of Beam</v>
      </c>
      <c r="G306" s="63">
        <f t="shared" si="1"/>
        <v>192.89333107839985</v>
      </c>
      <c r="H306" s="41">
        <f t="shared" si="8"/>
        <v>11573.59986470399</v>
      </c>
      <c r="I306" s="42">
        <f t="shared" si="5"/>
        <v>167.62914193046683</v>
      </c>
      <c r="J306" s="121">
        <f t="shared" si="9"/>
        <v>9378.713013545223</v>
      </c>
      <c r="K306" s="164" t="str">
        <f t="shared" si="2"/>
        <v>Failure of Beam</v>
      </c>
      <c r="M306" s="56"/>
    </row>
    <row r="307" spans="1:13" ht="15" customHeight="1">
      <c r="A307" s="40">
        <f t="shared" si="0"/>
        <v>39.1814578753</v>
      </c>
      <c r="B307" s="41">
        <f t="shared" si="6"/>
        <v>2350.887472518</v>
      </c>
      <c r="C307" s="42">
        <f t="shared" si="3"/>
        <v>130.6666516941849</v>
      </c>
      <c r="D307" s="121">
        <f t="shared" si="7"/>
        <v>1510.2438565145035</v>
      </c>
      <c r="E307" s="24" t="str">
        <f t="shared" si="4"/>
        <v>Failure of Beam</v>
      </c>
      <c r="G307" s="63">
        <f t="shared" si="1"/>
        <v>195.90728937649982</v>
      </c>
      <c r="H307" s="41">
        <f t="shared" si="8"/>
        <v>11754.43736258999</v>
      </c>
      <c r="I307" s="42">
        <f t="shared" si="5"/>
        <v>167.9856072154627</v>
      </c>
      <c r="J307" s="121">
        <f t="shared" si="9"/>
        <v>9546.698620760686</v>
      </c>
      <c r="K307" s="164" t="str">
        <f t="shared" si="2"/>
        <v>Failure of Beam</v>
      </c>
      <c r="M307" s="56"/>
    </row>
    <row r="308" spans="1:13" ht="15" customHeight="1">
      <c r="A308" s="40">
        <f t="shared" si="0"/>
        <v>42.1954161734</v>
      </c>
      <c r="B308" s="41">
        <f t="shared" si="6"/>
        <v>2531.724970404</v>
      </c>
      <c r="C308" s="42">
        <f t="shared" si="3"/>
        <v>132.40808644578996</v>
      </c>
      <c r="D308" s="121">
        <f t="shared" si="7"/>
        <v>1642.6519429602934</v>
      </c>
      <c r="E308" s="24" t="str">
        <f t="shared" si="4"/>
        <v>Failure of Beam</v>
      </c>
      <c r="G308" s="63">
        <f t="shared" si="1"/>
        <v>198.9212476745998</v>
      </c>
      <c r="H308" s="41">
        <f t="shared" si="8"/>
        <v>11935.274860475989</v>
      </c>
      <c r="I308" s="42">
        <f t="shared" si="5"/>
        <v>168.3365990581914</v>
      </c>
      <c r="J308" s="121">
        <f t="shared" si="9"/>
        <v>9715.035219818878</v>
      </c>
      <c r="K308" s="164" t="str">
        <f t="shared" si="2"/>
        <v>Failure of Beam</v>
      </c>
      <c r="M308" s="56"/>
    </row>
    <row r="309" spans="1:13" ht="15" customHeight="1">
      <c r="A309" s="40">
        <f t="shared" si="0"/>
        <v>45.209374471500006</v>
      </c>
      <c r="B309" s="41">
        <f t="shared" si="6"/>
        <v>2712.56246829</v>
      </c>
      <c r="C309" s="42">
        <f t="shared" si="3"/>
        <v>134.02624919525778</v>
      </c>
      <c r="D309" s="121">
        <f t="shared" si="7"/>
        <v>1776.6781921555512</v>
      </c>
      <c r="E309" s="24" t="str">
        <f t="shared" si="4"/>
        <v>Failure of Beam</v>
      </c>
      <c r="G309" s="63">
        <f t="shared" si="1"/>
        <v>201.9352059726998</v>
      </c>
      <c r="H309" s="41">
        <f t="shared" si="8"/>
        <v>12116.112358361988</v>
      </c>
      <c r="I309" s="42">
        <f t="shared" si="5"/>
        <v>168.68228300373457</v>
      </c>
      <c r="J309" s="121">
        <f t="shared" si="9"/>
        <v>9883.717502822612</v>
      </c>
      <c r="K309" s="164" t="str">
        <f t="shared" si="2"/>
        <v>Failure of Beam</v>
      </c>
      <c r="M309" s="56"/>
    </row>
    <row r="310" spans="1:13" ht="15" customHeight="1">
      <c r="A310" s="40">
        <f t="shared" si="0"/>
        <v>48.223332769600006</v>
      </c>
      <c r="B310" s="41">
        <f t="shared" si="6"/>
        <v>2893.3999661760004</v>
      </c>
      <c r="C310" s="42">
        <f t="shared" si="3"/>
        <v>135.53743778630712</v>
      </c>
      <c r="D310" s="121">
        <f t="shared" si="7"/>
        <v>1912.2156299418584</v>
      </c>
      <c r="E310" s="24" t="str">
        <f t="shared" si="4"/>
        <v>Failure of Beam</v>
      </c>
      <c r="G310" s="63">
        <f t="shared" si="1"/>
        <v>204.9491642707998</v>
      </c>
      <c r="H310" s="41">
        <f t="shared" si="8"/>
        <v>12296.949856247988</v>
      </c>
      <c r="I310" s="42">
        <f t="shared" si="5"/>
        <v>169.0228171986524</v>
      </c>
      <c r="J310" s="121">
        <f t="shared" si="9"/>
        <v>10052.740320021265</v>
      </c>
      <c r="K310" s="164" t="str">
        <f t="shared" si="2"/>
        <v>Failure of Beam</v>
      </c>
      <c r="M310" s="56"/>
    </row>
    <row r="311" spans="1:13" ht="15" customHeight="1">
      <c r="A311" s="40">
        <f t="shared" si="0"/>
        <v>51.237291067700006</v>
      </c>
      <c r="B311" s="41">
        <f t="shared" si="6"/>
        <v>3074.2374640620005</v>
      </c>
      <c r="C311" s="42">
        <f t="shared" si="3"/>
        <v>136.95491852501496</v>
      </c>
      <c r="D311" s="121">
        <f t="shared" si="7"/>
        <v>2049.1705484668732</v>
      </c>
      <c r="E311" s="24" t="str">
        <f t="shared" si="4"/>
        <v>Failure of Beam</v>
      </c>
      <c r="G311" s="63">
        <f t="shared" si="1"/>
        <v>207.9631225688998</v>
      </c>
      <c r="H311" s="41">
        <f t="shared" si="8"/>
        <v>12477.787354133987</v>
      </c>
      <c r="I311" s="42">
        <f t="shared" si="5"/>
        <v>169.3583528253836</v>
      </c>
      <c r="J311" s="121">
        <f t="shared" si="9"/>
        <v>10222.098672846649</v>
      </c>
      <c r="K311" s="164" t="str">
        <f t="shared" si="2"/>
        <v>Failure of Beam</v>
      </c>
      <c r="M311" s="56"/>
    </row>
    <row r="312" spans="1:13" ht="15" customHeight="1">
      <c r="A312" s="40">
        <f t="shared" si="0"/>
        <v>54.251249365800014</v>
      </c>
      <c r="B312" s="41">
        <f t="shared" si="6"/>
        <v>3255.0749619480007</v>
      </c>
      <c r="C312" s="42">
        <f t="shared" si="3"/>
        <v>138.28963409387347</v>
      </c>
      <c r="D312" s="121">
        <f t="shared" si="7"/>
        <v>2187.460182560747</v>
      </c>
      <c r="E312" s="24" t="str">
        <f t="shared" si="4"/>
        <v>Failure of Beam</v>
      </c>
      <c r="G312" s="63">
        <f t="shared" si="1"/>
        <v>210.97708086699976</v>
      </c>
      <c r="H312" s="41">
        <f t="shared" si="8"/>
        <v>12658.624852019986</v>
      </c>
      <c r="I312" s="42">
        <f t="shared" si="5"/>
        <v>169.68903450522578</v>
      </c>
      <c r="J312" s="121">
        <f t="shared" si="9"/>
        <v>10391.787707351874</v>
      </c>
      <c r="K312" s="164" t="str">
        <f t="shared" si="2"/>
        <v>Failure of Beam</v>
      </c>
      <c r="M312" s="56"/>
    </row>
    <row r="313" spans="1:13" ht="15" customHeight="1">
      <c r="A313" s="40">
        <f t="shared" si="0"/>
        <v>57.265207663900014</v>
      </c>
      <c r="B313" s="41">
        <f t="shared" si="6"/>
        <v>3435.912459834001</v>
      </c>
      <c r="C313" s="42">
        <f t="shared" si="3"/>
        <v>139.55071624079758</v>
      </c>
      <c r="D313" s="121">
        <f t="shared" si="7"/>
        <v>2327.0108988015445</v>
      </c>
      <c r="E313" s="24" t="str">
        <f t="shared" si="4"/>
        <v>Failure of Beam</v>
      </c>
      <c r="G313" s="63">
        <f t="shared" si="1"/>
        <v>213.99103916509975</v>
      </c>
      <c r="H313" s="41">
        <f t="shared" si="8"/>
        <v>12839.462349905985</v>
      </c>
      <c r="I313" s="42">
        <f t="shared" si="5"/>
        <v>170.01500067258198</v>
      </c>
      <c r="J313" s="121">
        <f t="shared" si="9"/>
        <v>10561.802708024456</v>
      </c>
      <c r="K313" s="164" t="str">
        <f t="shared" si="2"/>
        <v>Failure of Beam</v>
      </c>
      <c r="M313" s="56"/>
    </row>
    <row r="314" spans="1:13" ht="15" customHeight="1">
      <c r="A314" s="40">
        <f t="shared" si="0"/>
        <v>60.279165962000015</v>
      </c>
      <c r="B314" s="41">
        <f t="shared" si="6"/>
        <v>3616.749957720001</v>
      </c>
      <c r="C314" s="42">
        <f t="shared" si="3"/>
        <v>140.74586446714173</v>
      </c>
      <c r="D314" s="121">
        <f t="shared" si="7"/>
        <v>2467.7567632686864</v>
      </c>
      <c r="E314" s="24" t="str">
        <f t="shared" si="4"/>
        <v>Failure of Beam</v>
      </c>
      <c r="G314" s="63">
        <f t="shared" si="1"/>
        <v>217.00499746319974</v>
      </c>
      <c r="H314" s="41">
        <f t="shared" si="8"/>
        <v>13020.299847791985</v>
      </c>
      <c r="I314" s="42">
        <f t="shared" si="5"/>
        <v>170.33638392289984</v>
      </c>
      <c r="J314" s="121">
        <f t="shared" si="9"/>
        <v>10732.139091947356</v>
      </c>
      <c r="K314" s="164" t="str">
        <f t="shared" si="2"/>
        <v>Failure of Beam</v>
      </c>
      <c r="M314" s="56"/>
    </row>
    <row r="315" spans="1:13" ht="15" customHeight="1">
      <c r="A315" s="40">
        <f t="shared" si="0"/>
        <v>63.29312426010002</v>
      </c>
      <c r="B315" s="41">
        <f t="shared" si="6"/>
        <v>3797.587455606001</v>
      </c>
      <c r="C315" s="42">
        <f t="shared" si="3"/>
        <v>141.88163065277166</v>
      </c>
      <c r="D315" s="121">
        <f t="shared" si="7"/>
        <v>2609.638393921458</v>
      </c>
      <c r="E315" s="24" t="str">
        <f t="shared" si="4"/>
        <v>Failure of Beam</v>
      </c>
      <c r="G315" s="63">
        <f t="shared" si="1"/>
        <v>220.01895576129974</v>
      </c>
      <c r="H315" s="41">
        <f t="shared" si="8"/>
        <v>13201.137345677984</v>
      </c>
      <c r="I315" s="42">
        <f t="shared" si="5"/>
        <v>170.65331133649</v>
      </c>
      <c r="J315" s="121">
        <f t="shared" si="9"/>
        <v>10902.792403283845</v>
      </c>
      <c r="K315" s="164" t="str">
        <f t="shared" si="2"/>
        <v>Failure of Beam</v>
      </c>
      <c r="M315" s="56"/>
    </row>
    <row r="316" spans="1:13" ht="15" customHeight="1">
      <c r="A316" s="40">
        <f t="shared" si="0"/>
        <v>66.30708255820002</v>
      </c>
      <c r="B316" s="41">
        <f t="shared" si="6"/>
        <v>3978.4249534920014</v>
      </c>
      <c r="C316" s="42">
        <f t="shared" si="3"/>
        <v>142.96363632717822</v>
      </c>
      <c r="D316" s="121">
        <f t="shared" si="7"/>
        <v>2752.6020302486363</v>
      </c>
      <c r="E316" s="24" t="str">
        <f t="shared" si="4"/>
        <v>Failure of Beam</v>
      </c>
      <c r="G316" s="63">
        <f t="shared" si="1"/>
        <v>223.03291405939973</v>
      </c>
      <c r="H316" s="41">
        <f t="shared" si="8"/>
        <v>13381.974843563983</v>
      </c>
      <c r="I316" s="42">
        <f t="shared" si="5"/>
        <v>170.96590478020343</v>
      </c>
      <c r="J316" s="121">
        <f t="shared" si="9"/>
        <v>11073.758308064049</v>
      </c>
      <c r="K316" s="164" t="str">
        <f t="shared" si="2"/>
        <v>Failure of Beam</v>
      </c>
      <c r="M316" s="56"/>
    </row>
    <row r="317" spans="1:13" ht="15" customHeight="1">
      <c r="A317" s="40">
        <f t="shared" si="0"/>
        <v>69.32104085630002</v>
      </c>
      <c r="B317" s="41">
        <f t="shared" si="6"/>
        <v>4159.262451378001</v>
      </c>
      <c r="C317" s="42">
        <f t="shared" si="3"/>
        <v>143.996740847945</v>
      </c>
      <c r="D317" s="121">
        <f t="shared" si="7"/>
        <v>2896.5987710965815</v>
      </c>
      <c r="E317" s="24" t="str">
        <f t="shared" si="4"/>
        <v>Failure of Beam</v>
      </c>
      <c r="G317" s="63">
        <f t="shared" si="1"/>
        <v>226.0468723574997</v>
      </c>
      <c r="H317" s="41">
        <f t="shared" si="8"/>
        <v>13562.812341449982</v>
      </c>
      <c r="I317" s="42">
        <f t="shared" si="5"/>
        <v>171.27428118876</v>
      </c>
      <c r="J317" s="121">
        <f t="shared" si="9"/>
        <v>11245.032589252809</v>
      </c>
      <c r="K317" s="164" t="str">
        <f t="shared" si="2"/>
        <v>Failure of Beam</v>
      </c>
      <c r="M317" s="56"/>
    </row>
    <row r="318" spans="1:13" ht="15" customHeight="1">
      <c r="A318" s="40">
        <f t="shared" si="0"/>
        <v>72.33499915440002</v>
      </c>
      <c r="B318" s="41">
        <f t="shared" si="6"/>
        <v>4340.099949264001</v>
      </c>
      <c r="C318" s="42">
        <f t="shared" si="3"/>
        <v>144.98517322160671</v>
      </c>
      <c r="D318" s="121">
        <f t="shared" si="7"/>
        <v>3041.583944318188</v>
      </c>
      <c r="E318" s="24" t="str">
        <f t="shared" si="4"/>
        <v>Failure of Beam</v>
      </c>
      <c r="G318" s="63">
        <f t="shared" si="1"/>
        <v>229.0608306555997</v>
      </c>
      <c r="H318" s="41">
        <f t="shared" si="8"/>
        <v>13743.649839335982</v>
      </c>
      <c r="I318" s="42">
        <f t="shared" si="5"/>
        <v>171.57855282735372</v>
      </c>
      <c r="J318" s="121">
        <f t="shared" si="9"/>
        <v>11416.611142080163</v>
      </c>
      <c r="K318" s="164" t="str">
        <f t="shared" si="2"/>
        <v>Failure of Beam</v>
      </c>
      <c r="M318" s="56"/>
    </row>
    <row r="319" spans="1:13" ht="15" customHeight="1">
      <c r="A319" s="40">
        <f t="shared" si="0"/>
        <v>75.34895745250002</v>
      </c>
      <c r="B319" s="41">
        <f t="shared" si="6"/>
        <v>4520.937447150001</v>
      </c>
      <c r="C319" s="42">
        <f t="shared" si="3"/>
        <v>145.93263660764472</v>
      </c>
      <c r="D319" s="121">
        <f t="shared" si="7"/>
        <v>3187.516580925833</v>
      </c>
      <c r="E319" s="24" t="str">
        <f t="shared" si="4"/>
        <v>Failure of Beam</v>
      </c>
      <c r="G319" s="63">
        <f t="shared" si="1"/>
        <v>232.07478895369968</v>
      </c>
      <c r="H319" s="41">
        <f t="shared" si="8"/>
        <v>13924.48733722198</v>
      </c>
      <c r="I319" s="42">
        <f t="shared" si="5"/>
        <v>171.8788275370089</v>
      </c>
      <c r="J319" s="121">
        <f t="shared" si="9"/>
        <v>11588.489969617172</v>
      </c>
      <c r="K319" s="164" t="str">
        <f t="shared" si="2"/>
        <v>Failure of Beam</v>
      </c>
      <c r="M319" s="56"/>
    </row>
    <row r="320" spans="1:13" ht="15" customHeight="1">
      <c r="A320" s="40">
        <f t="shared" si="0"/>
        <v>78.36291575060002</v>
      </c>
      <c r="B320" s="41">
        <f t="shared" si="6"/>
        <v>4701.774945036002</v>
      </c>
      <c r="C320" s="42">
        <f t="shared" si="3"/>
        <v>146.84239202805873</v>
      </c>
      <c r="D320" s="121">
        <f t="shared" si="7"/>
        <v>3334.3589729538917</v>
      </c>
      <c r="E320" s="24" t="str">
        <f t="shared" si="4"/>
        <v>Failure of Beam</v>
      </c>
      <c r="G320" s="63">
        <f t="shared" si="1"/>
        <v>235.08874725179967</v>
      </c>
      <c r="H320" s="41">
        <f t="shared" si="8"/>
        <v>14105.32483510798</v>
      </c>
      <c r="I320" s="42">
        <f t="shared" si="5"/>
        <v>172.1752089640317</v>
      </c>
      <c r="J320" s="121">
        <f t="shared" si="9"/>
        <v>11760.665178581205</v>
      </c>
      <c r="K320" s="164" t="str">
        <f t="shared" si="2"/>
        <v>Failure of Beam</v>
      </c>
      <c r="M320" s="56"/>
    </row>
    <row r="321" spans="1:13" ht="15" customHeight="1">
      <c r="A321" s="40">
        <f t="shared" si="0"/>
        <v>81.37687404870003</v>
      </c>
      <c r="B321" s="41">
        <f t="shared" si="6"/>
        <v>4882.612442922002</v>
      </c>
      <c r="C321" s="42">
        <f t="shared" si="3"/>
        <v>147.7173260576224</v>
      </c>
      <c r="D321" s="121">
        <f t="shared" si="7"/>
        <v>3482.076299011514</v>
      </c>
      <c r="E321" s="24" t="str">
        <f t="shared" si="4"/>
        <v>Failure of Beam</v>
      </c>
      <c r="G321" s="63">
        <f t="shared" si="1"/>
        <v>238.10270554989967</v>
      </c>
      <c r="H321" s="41">
        <f t="shared" si="8"/>
        <v>14286.16233299398</v>
      </c>
      <c r="I321" s="42">
        <f t="shared" si="5"/>
        <v>172.4677967747755</v>
      </c>
      <c r="J321" s="121">
        <f t="shared" si="9"/>
        <v>11933.13297535598</v>
      </c>
      <c r="K321" s="164" t="str">
        <f t="shared" si="2"/>
        <v>Failure of Beam</v>
      </c>
      <c r="M321" s="56"/>
    </row>
    <row r="322" spans="1:13" ht="15" customHeight="1">
      <c r="A322" s="40">
        <f t="shared" si="0"/>
        <v>84.39083234680002</v>
      </c>
      <c r="B322" s="41">
        <f t="shared" si="6"/>
        <v>5063.449940808002</v>
      </c>
      <c r="C322" s="42">
        <f t="shared" si="3"/>
        <v>148.5600060378391</v>
      </c>
      <c r="D322" s="121">
        <f t="shared" si="7"/>
        <v>3630.6363050493533</v>
      </c>
      <c r="E322" s="24" t="str">
        <f t="shared" si="4"/>
        <v>Failure of Beam</v>
      </c>
      <c r="G322" s="63">
        <f t="shared" si="1"/>
        <v>241.11666384799963</v>
      </c>
      <c r="H322" s="41">
        <f t="shared" si="8"/>
        <v>14466.999830879979</v>
      </c>
      <c r="I322" s="42">
        <f t="shared" si="5"/>
        <v>172.7566868568365</v>
      </c>
      <c r="J322" s="121">
        <f t="shared" si="9"/>
        <v>12105.889662212816</v>
      </c>
      <c r="K322" s="164" t="str">
        <f t="shared" si="2"/>
        <v>Failure of Beam</v>
      </c>
      <c r="M322" s="56"/>
    </row>
    <row r="323" spans="1:13" ht="15" customHeight="1">
      <c r="A323" s="40">
        <f t="shared" si="0"/>
        <v>87.40479064490003</v>
      </c>
      <c r="B323" s="41">
        <f t="shared" si="6"/>
        <v>5244.287438694002</v>
      </c>
      <c r="C323" s="42">
        <f t="shared" si="3"/>
        <v>149.37272547591877</v>
      </c>
      <c r="D323" s="121">
        <f t="shared" si="7"/>
        <v>3780.009030525272</v>
      </c>
      <c r="E323" s="24" t="str">
        <f t="shared" si="4"/>
        <v>Failure of Beam</v>
      </c>
      <c r="G323" s="63">
        <f t="shared" si="1"/>
        <v>244.13062214609963</v>
      </c>
      <c r="H323" s="41">
        <f t="shared" si="8"/>
        <v>14647.837328765978</v>
      </c>
      <c r="I323" s="42">
        <f t="shared" si="5"/>
        <v>173.0419715076931</v>
      </c>
      <c r="J323" s="121">
        <f t="shared" si="9"/>
        <v>12278.93163372051</v>
      </c>
      <c r="K323" s="164" t="str">
        <f t="shared" si="2"/>
        <v>Failure of Beam</v>
      </c>
      <c r="M323" s="56"/>
    </row>
    <row r="324" spans="1:13" ht="15" customHeight="1">
      <c r="A324" s="40">
        <f t="shared" si="0"/>
        <v>90.41874894300004</v>
      </c>
      <c r="B324" s="41">
        <f t="shared" si="6"/>
        <v>5425.124936580002</v>
      </c>
      <c r="C324" s="42">
        <f t="shared" si="3"/>
        <v>150.15754165054648</v>
      </c>
      <c r="D324" s="121">
        <f t="shared" si="7"/>
        <v>3930.1665721758186</v>
      </c>
      <c r="E324" s="24" t="str">
        <f t="shared" si="4"/>
        <v>Failure of Beam</v>
      </c>
      <c r="G324" s="63">
        <f t="shared" si="1"/>
        <v>247.14458044419962</v>
      </c>
      <c r="H324" s="41">
        <f t="shared" si="8"/>
        <v>14828.674826651977</v>
      </c>
      <c r="I324" s="42">
        <f t="shared" si="5"/>
        <v>173.32373961172064</v>
      </c>
      <c r="J324" s="121">
        <f t="shared" si="9"/>
        <v>12452.25537333223</v>
      </c>
      <c r="K324" s="164" t="str">
        <f t="shared" si="2"/>
        <v>Failure of Beam</v>
      </c>
      <c r="M324" s="56"/>
    </row>
    <row r="325" spans="1:13" ht="15" customHeight="1">
      <c r="A325" s="40">
        <f t="shared" si="0"/>
        <v>93.43270724110003</v>
      </c>
      <c r="B325" s="41">
        <f t="shared" si="6"/>
        <v>5605.962434466002</v>
      </c>
      <c r="C325" s="42">
        <f t="shared" si="3"/>
        <v>150.91630697647847</v>
      </c>
      <c r="D325" s="121">
        <f t="shared" si="7"/>
        <v>4081.082879152297</v>
      </c>
      <c r="E325" s="24" t="str">
        <f t="shared" si="4"/>
        <v>Failure of Beam</v>
      </c>
      <c r="G325" s="63">
        <f t="shared" si="1"/>
        <v>250.1585387422996</v>
      </c>
      <c r="H325" s="41">
        <f t="shared" si="8"/>
        <v>15009.512324537976</v>
      </c>
      <c r="I325" s="42">
        <f t="shared" si="5"/>
        <v>173.6020768064274</v>
      </c>
      <c r="J325" s="121">
        <f t="shared" si="9"/>
        <v>12625.857450138657</v>
      </c>
      <c r="K325" s="164" t="str">
        <f t="shared" si="2"/>
        <v>Failure of Beam</v>
      </c>
      <c r="M325" s="56"/>
    </row>
    <row r="326" spans="1:13" ht="15" customHeight="1">
      <c r="A326" s="40">
        <f t="shared" si="0"/>
        <v>96.44666553920004</v>
      </c>
      <c r="B326" s="41">
        <f t="shared" si="6"/>
        <v>5786.7999323520025</v>
      </c>
      <c r="C326" s="42">
        <f t="shared" si="3"/>
        <v>151.6506953309836</v>
      </c>
      <c r="D326" s="121">
        <f t="shared" si="7"/>
        <v>4232.733574483281</v>
      </c>
      <c r="E326" s="24" t="str">
        <f t="shared" si="4"/>
        <v>Failure of Beam</v>
      </c>
      <c r="G326" s="63">
        <f t="shared" si="1"/>
        <v>253.1724970403996</v>
      </c>
      <c r="H326" s="41">
        <f t="shared" si="8"/>
        <v>15190.349822423976</v>
      </c>
      <c r="I326" s="42">
        <f t="shared" si="5"/>
        <v>173.87706563869287</v>
      </c>
      <c r="J326" s="121">
        <f t="shared" si="9"/>
        <v>12799.73451577735</v>
      </c>
      <c r="K326" s="164" t="str">
        <f t="shared" si="2"/>
        <v>Failure of Beam</v>
      </c>
      <c r="M326" s="56"/>
    </row>
    <row r="327" spans="1:13" ht="15" customHeight="1">
      <c r="A327" s="40">
        <f aca="true" t="shared" si="10" ref="A327:A346">B327/60</f>
        <v>99.46062383730005</v>
      </c>
      <c r="B327" s="41">
        <f t="shared" si="6"/>
        <v>5967.637430238003</v>
      </c>
      <c r="C327" s="42">
        <f t="shared" si="3"/>
        <v>152.3622242830377</v>
      </c>
      <c r="D327" s="121">
        <f t="shared" si="7"/>
        <v>4385.095798766319</v>
      </c>
      <c r="E327" s="24" t="str">
        <f t="shared" si="4"/>
        <v>Failure of Beam</v>
      </c>
      <c r="G327" s="63">
        <f t="shared" si="1"/>
        <v>256.18645533849957</v>
      </c>
      <c r="H327" s="41">
        <f t="shared" si="8"/>
        <v>15371.187320309975</v>
      </c>
      <c r="I327" s="42">
        <f t="shared" si="5"/>
        <v>174.14878571171968</v>
      </c>
      <c r="J327" s="121">
        <f t="shared" si="9"/>
        <v>12973.88330148907</v>
      </c>
      <c r="K327" s="164" t="str">
        <f aca="true" t="shared" si="11" ref="K327:K346">IF(J327&gt;1000,"Failure of Beam"," ")</f>
        <v>Failure of Beam</v>
      </c>
      <c r="M327" s="56"/>
    </row>
    <row r="328" spans="1:13" ht="15" customHeight="1">
      <c r="A328" s="40">
        <f t="shared" si="10"/>
        <v>102.47458213540004</v>
      </c>
      <c r="B328" s="41">
        <f t="shared" si="6"/>
        <v>6148.474928124003</v>
      </c>
      <c r="C328" s="42">
        <f aca="true" t="shared" si="12" ref="C328:C346">($L$24/($I$27*$L$22*$I$21+0.5*$I$24*$I$25*$L$22^2))*((620*LOG(0.133*(B327+$B$295/2)+1)+77)-($I$26+C327))*$B$295</f>
        <v>153.0522739673618</v>
      </c>
      <c r="D328" s="121">
        <f t="shared" si="7"/>
        <v>4538.14807273368</v>
      </c>
      <c r="E328" s="24" t="str">
        <f>IF(D328&gt;1000,"Failure of Beam"," ")</f>
        <v>Failure of Beam</v>
      </c>
      <c r="G328" s="63">
        <f t="shared" si="1"/>
        <v>259.2004136365996</v>
      </c>
      <c r="H328" s="41">
        <f t="shared" si="8"/>
        <v>15552.024818195974</v>
      </c>
      <c r="I328" s="42">
        <f aca="true" t="shared" si="13" ref="I328:I346">($L$24/($I$27*$L$22*$I$21+0.5*$I$24*$I$25*$L$22^2))*((620*LOG(0.133*(H327+$B$295/2)+1)+77)-($I$26+I327))*$B$295</f>
        <v>174.4173138233538</v>
      </c>
      <c r="J328" s="121">
        <f t="shared" si="9"/>
        <v>13148.300615312424</v>
      </c>
      <c r="K328" s="164" t="str">
        <f t="shared" si="11"/>
        <v>Failure of Beam</v>
      </c>
      <c r="M328" s="56"/>
    </row>
    <row r="329" spans="1:13" ht="15" customHeight="1">
      <c r="A329" s="40">
        <f t="shared" si="10"/>
        <v>105.48854043350005</v>
      </c>
      <c r="B329" s="41">
        <f aca="true" t="shared" si="14" ref="B329:B346">B328+$B$295</f>
        <v>6329.312426010003</v>
      </c>
      <c r="C329" s="42">
        <f t="shared" si="12"/>
        <v>153.7221031931833</v>
      </c>
      <c r="D329" s="121">
        <f aca="true" t="shared" si="15" ref="D329:D346">C329+D328</f>
        <v>4691.870175926863</v>
      </c>
      <c r="E329" s="24" t="str">
        <f aca="true" t="shared" si="16" ref="E329:E346">IF(D329&gt;1000,"Failure of Beam"," ")</f>
        <v>Failure of Beam</v>
      </c>
      <c r="G329" s="63">
        <f t="shared" si="1"/>
        <v>262.21437193469956</v>
      </c>
      <c r="H329" s="41">
        <f t="shared" si="8"/>
        <v>15732.862316081973</v>
      </c>
      <c r="I329" s="42">
        <f t="shared" si="13"/>
        <v>174.68272409637504</v>
      </c>
      <c r="J329" s="121">
        <f t="shared" si="9"/>
        <v>13322.9833394088</v>
      </c>
      <c r="K329" s="164" t="str">
        <f t="shared" si="11"/>
        <v>Failure of Beam</v>
      </c>
      <c r="M329" s="56"/>
    </row>
    <row r="330" spans="1:13" ht="15" customHeight="1">
      <c r="A330" s="40">
        <f t="shared" si="10"/>
        <v>108.50249873160006</v>
      </c>
      <c r="B330" s="41">
        <f t="shared" si="14"/>
        <v>6510.149923896003</v>
      </c>
      <c r="C330" s="42">
        <f t="shared" si="12"/>
        <v>154.372863260052</v>
      </c>
      <c r="D330" s="121">
        <f t="shared" si="15"/>
        <v>4846.243039186916</v>
      </c>
      <c r="E330" s="24" t="str">
        <f t="shared" si="16"/>
        <v>Failure of Beam</v>
      </c>
      <c r="G330" s="63">
        <f t="shared" si="1"/>
        <v>265.2283302327995</v>
      </c>
      <c r="H330" s="41">
        <f t="shared" si="8"/>
        <v>15913.699813967973</v>
      </c>
      <c r="I330" s="42">
        <f t="shared" si="13"/>
        <v>174.94508810131057</v>
      </c>
      <c r="J330" s="121">
        <f t="shared" si="9"/>
        <v>13497.92842751011</v>
      </c>
      <c r="K330" s="164" t="str">
        <f t="shared" si="11"/>
        <v>Failure of Beam</v>
      </c>
      <c r="M330" s="56"/>
    </row>
    <row r="331" spans="1:13" ht="15" customHeight="1">
      <c r="A331" s="40">
        <f t="shared" si="10"/>
        <v>111.51645702970005</v>
      </c>
      <c r="B331" s="41">
        <f t="shared" si="14"/>
        <v>6690.987421782003</v>
      </c>
      <c r="C331" s="42">
        <f t="shared" si="12"/>
        <v>155.00560986152462</v>
      </c>
      <c r="D331" s="121">
        <f t="shared" si="15"/>
        <v>5001.248649048441</v>
      </c>
      <c r="E331" s="24" t="str">
        <f t="shared" si="16"/>
        <v>Failure of Beam</v>
      </c>
      <c r="G331" s="63">
        <f t="shared" si="1"/>
        <v>268.24228853089954</v>
      </c>
      <c r="H331" s="41">
        <f t="shared" si="8"/>
        <v>16094.537311853972</v>
      </c>
      <c r="I331" s="42">
        <f t="shared" si="13"/>
        <v>175.20447497227983</v>
      </c>
      <c r="J331" s="121">
        <f t="shared" si="9"/>
        <v>13673.13290248239</v>
      </c>
      <c r="K331" s="164" t="str">
        <f t="shared" si="11"/>
        <v>Failure of Beam</v>
      </c>
      <c r="M331" s="56"/>
    </row>
    <row r="332" spans="1:13" ht="15" customHeight="1">
      <c r="A332" s="40">
        <f t="shared" si="10"/>
        <v>114.53041532780006</v>
      </c>
      <c r="B332" s="41">
        <f t="shared" si="14"/>
        <v>6871.8249196680035</v>
      </c>
      <c r="C332" s="42">
        <f t="shared" si="12"/>
        <v>155.62131338573272</v>
      </c>
      <c r="D332" s="121">
        <f t="shared" si="15"/>
        <v>5156.869962434173</v>
      </c>
      <c r="E332" s="24" t="str">
        <f t="shared" si="16"/>
        <v>Failure of Beam</v>
      </c>
      <c r="G332" s="63">
        <f t="shared" si="1"/>
        <v>271.2562468289995</v>
      </c>
      <c r="H332" s="41">
        <f t="shared" si="8"/>
        <v>16275.374809739971</v>
      </c>
      <c r="I332" s="42">
        <f t="shared" si="13"/>
        <v>175.46095151634105</v>
      </c>
      <c r="J332" s="121">
        <f t="shared" si="9"/>
        <v>13848.593853998731</v>
      </c>
      <c r="K332" s="164" t="str">
        <f t="shared" si="11"/>
        <v>Failure of Beam</v>
      </c>
      <c r="M332" s="56"/>
    </row>
    <row r="333" spans="1:13" ht="15" customHeight="1">
      <c r="A333" s="40">
        <f t="shared" si="10"/>
        <v>117.54437362590006</v>
      </c>
      <c r="B333" s="41">
        <f t="shared" si="14"/>
        <v>7052.662417554004</v>
      </c>
      <c r="C333" s="42">
        <f t="shared" si="12"/>
        <v>156.22086786511474</v>
      </c>
      <c r="D333" s="121">
        <f t="shared" si="15"/>
        <v>5313.090830299288</v>
      </c>
      <c r="E333" s="24" t="str">
        <f t="shared" si="16"/>
        <v>Failure of Beam</v>
      </c>
      <c r="G333" s="63">
        <f t="shared" si="1"/>
        <v>274.27020512709953</v>
      </c>
      <c r="H333" s="41">
        <f t="shared" si="8"/>
        <v>16456.21230762597</v>
      </c>
      <c r="I333" s="42">
        <f t="shared" si="13"/>
        <v>175.7145823167713</v>
      </c>
      <c r="J333" s="121">
        <f t="shared" si="9"/>
        <v>14024.308436315503</v>
      </c>
      <c r="K333" s="164" t="str">
        <f t="shared" si="11"/>
        <v>Failure of Beam</v>
      </c>
      <c r="M333" s="56"/>
    </row>
    <row r="334" spans="1:13" ht="15" customHeight="1">
      <c r="A334" s="40">
        <f t="shared" si="10"/>
        <v>120.55833192400006</v>
      </c>
      <c r="B334" s="41">
        <f t="shared" si="14"/>
        <v>7233.499915440004</v>
      </c>
      <c r="C334" s="42">
        <f t="shared" si="12"/>
        <v>156.8050987824601</v>
      </c>
      <c r="D334" s="121">
        <f t="shared" si="15"/>
        <v>5469.895929081748</v>
      </c>
      <c r="E334" s="24" t="str">
        <f t="shared" si="16"/>
        <v>Failure of Beam</v>
      </c>
      <c r="G334" s="63">
        <f t="shared" si="1"/>
        <v>277.28416342519955</v>
      </c>
      <c r="H334" s="41">
        <f t="shared" si="8"/>
        <v>16637.04980551197</v>
      </c>
      <c r="I334" s="42">
        <f t="shared" si="13"/>
        <v>175.96542983067945</v>
      </c>
      <c r="J334" s="121">
        <f t="shared" si="9"/>
        <v>14200.273866146183</v>
      </c>
      <c r="K334" s="164" t="str">
        <f t="shared" si="11"/>
        <v>Failure of Beam</v>
      </c>
      <c r="M334" s="56"/>
    </row>
    <row r="335" spans="1:13" ht="15" customHeight="1">
      <c r="A335" s="40">
        <f t="shared" si="10"/>
        <v>123.57229022210007</v>
      </c>
      <c r="B335" s="41">
        <f t="shared" si="14"/>
        <v>7414.337413326004</v>
      </c>
      <c r="C335" s="42">
        <f t="shared" si="12"/>
        <v>157.3747699042754</v>
      </c>
      <c r="D335" s="121">
        <f t="shared" si="15"/>
        <v>5627.2706989860235</v>
      </c>
      <c r="E335" s="24" t="str">
        <f t="shared" si="16"/>
        <v>Failure of Beam</v>
      </c>
      <c r="G335" s="63">
        <f t="shared" si="1"/>
        <v>280.2981217232995</v>
      </c>
      <c r="H335" s="41">
        <f t="shared" si="8"/>
        <v>16817.887303397973</v>
      </c>
      <c r="I335" s="42">
        <f t="shared" si="13"/>
        <v>176.21355448132192</v>
      </c>
      <c r="J335" s="121">
        <f t="shared" si="9"/>
        <v>14376.487420627505</v>
      </c>
      <c r="K335" s="164" t="str">
        <f t="shared" si="11"/>
        <v>Failure of Beam</v>
      </c>
      <c r="M335" s="56"/>
    </row>
    <row r="336" spans="1:13" ht="15" customHeight="1">
      <c r="A336" s="40">
        <f t="shared" si="10"/>
        <v>126.58624852020007</v>
      </c>
      <c r="B336" s="41">
        <f t="shared" si="14"/>
        <v>7595.174911212004</v>
      </c>
      <c r="C336" s="42">
        <f t="shared" si="12"/>
        <v>157.93058928337786</v>
      </c>
      <c r="D336" s="121">
        <f t="shared" si="15"/>
        <v>5785.201288269402</v>
      </c>
      <c r="E336" s="24" t="str">
        <f t="shared" si="16"/>
        <v>Failure of Beam</v>
      </c>
      <c r="G336" s="63">
        <f t="shared" si="1"/>
        <v>283.31208002139954</v>
      </c>
      <c r="H336" s="41">
        <f t="shared" si="8"/>
        <v>16998.724801283974</v>
      </c>
      <c r="I336" s="42">
        <f t="shared" si="13"/>
        <v>176.45901474546113</v>
      </c>
      <c r="J336" s="121">
        <f t="shared" si="9"/>
        <v>14552.946435372967</v>
      </c>
      <c r="K336" s="164" t="str">
        <f t="shared" si="11"/>
        <v>Failure of Beam</v>
      </c>
      <c r="M336" s="56"/>
    </row>
    <row r="337" spans="1:13" ht="15" customHeight="1">
      <c r="A337" s="40">
        <f t="shared" si="10"/>
        <v>129.60020681830008</v>
      </c>
      <c r="B337" s="41">
        <f t="shared" si="14"/>
        <v>7776.012409098004</v>
      </c>
      <c r="C337" s="42">
        <f t="shared" si="12"/>
        <v>158.47321454904048</v>
      </c>
      <c r="D337" s="121">
        <f t="shared" si="15"/>
        <v>5943.674502818442</v>
      </c>
      <c r="E337" s="24" t="str">
        <f t="shared" si="16"/>
        <v>Failure of Beam</v>
      </c>
      <c r="G337" s="63">
        <f t="shared" si="1"/>
        <v>286.32603831949956</v>
      </c>
      <c r="H337" s="41">
        <f t="shared" si="8"/>
        <v>17179.562299169975</v>
      </c>
      <c r="I337" s="42">
        <f t="shared" si="13"/>
        <v>176.70186723608435</v>
      </c>
      <c r="J337" s="121">
        <f t="shared" si="9"/>
        <v>14729.648302609052</v>
      </c>
      <c r="K337" s="164" t="str">
        <f t="shared" si="11"/>
        <v>Failure of Beam</v>
      </c>
      <c r="M337" s="56"/>
    </row>
    <row r="338" spans="1:13" ht="15" customHeight="1">
      <c r="A338" s="40">
        <f t="shared" si="10"/>
        <v>132.61416511640007</v>
      </c>
      <c r="B338" s="41">
        <f t="shared" si="14"/>
        <v>7956.8499069840045</v>
      </c>
      <c r="C338" s="42">
        <f t="shared" si="12"/>
        <v>159.0032575838086</v>
      </c>
      <c r="D338" s="121">
        <f t="shared" si="15"/>
        <v>6102.677760402251</v>
      </c>
      <c r="E338" s="24" t="str">
        <f t="shared" si="16"/>
        <v>Failure of Beam</v>
      </c>
      <c r="G338" s="63">
        <f t="shared" si="1"/>
        <v>289.3399966175996</v>
      </c>
      <c r="H338" s="41">
        <f t="shared" si="8"/>
        <v>17360.399797055976</v>
      </c>
      <c r="I338" s="42">
        <f t="shared" si="13"/>
        <v>176.94216678077385</v>
      </c>
      <c r="J338" s="121">
        <f t="shared" si="9"/>
        <v>14906.590469389826</v>
      </c>
      <c r="K338" s="164" t="str">
        <f t="shared" si="11"/>
        <v>Failure of Beam</v>
      </c>
      <c r="M338" s="56"/>
    </row>
    <row r="339" spans="1:13" ht="15" customHeight="1">
      <c r="A339" s="40">
        <f t="shared" si="10"/>
        <v>135.62812341450007</v>
      </c>
      <c r="B339" s="41">
        <f t="shared" si="14"/>
        <v>8137.687404870005</v>
      </c>
      <c r="C339" s="42">
        <f t="shared" si="12"/>
        <v>159.52128867038303</v>
      </c>
      <c r="D339" s="121">
        <f t="shared" si="15"/>
        <v>6262.199049072634</v>
      </c>
      <c r="E339" s="24" t="str">
        <f t="shared" si="16"/>
        <v>Failure of Beam</v>
      </c>
      <c r="G339" s="63">
        <f t="shared" si="1"/>
        <v>292.3539549156996</v>
      </c>
      <c r="H339" s="41">
        <f t="shared" si="8"/>
        <v>17541.237294941977</v>
      </c>
      <c r="I339" s="42">
        <f t="shared" si="13"/>
        <v>177.17996649600136</v>
      </c>
      <c r="J339" s="121">
        <f t="shared" si="9"/>
        <v>15083.770435885828</v>
      </c>
      <c r="K339" s="164" t="str">
        <f t="shared" si="11"/>
        <v>Failure of Beam</v>
      </c>
      <c r="M339" s="56"/>
    </row>
    <row r="340" spans="1:13" ht="15" customHeight="1">
      <c r="A340" s="40">
        <f t="shared" si="10"/>
        <v>138.64208171260006</v>
      </c>
      <c r="B340" s="41">
        <f t="shared" si="14"/>
        <v>8318.524902756004</v>
      </c>
      <c r="C340" s="42">
        <f t="shared" si="12"/>
        <v>160.02784017902988</v>
      </c>
      <c r="D340" s="121">
        <f t="shared" si="15"/>
        <v>6422.226889251664</v>
      </c>
      <c r="E340" s="24" t="str">
        <f t="shared" si="16"/>
        <v>Failure of Beam</v>
      </c>
      <c r="G340" s="63">
        <f t="shared" si="1"/>
        <v>295.3679132137996</v>
      </c>
      <c r="H340" s="41">
        <f t="shared" si="8"/>
        <v>17722.074792827978</v>
      </c>
      <c r="I340" s="42">
        <f t="shared" si="13"/>
        <v>177.41531785759744</v>
      </c>
      <c r="J340" s="121">
        <f t="shared" si="9"/>
        <v>15261.185753743426</v>
      </c>
      <c r="K340" s="164" t="str">
        <f t="shared" si="11"/>
        <v>Failure of Beam</v>
      </c>
      <c r="M340" s="56"/>
    </row>
    <row r="341" spans="1:13" ht="15" customHeight="1">
      <c r="A341" s="40">
        <f t="shared" si="10"/>
        <v>141.65604001070005</v>
      </c>
      <c r="B341" s="41">
        <f t="shared" si="14"/>
        <v>8499.362400642003</v>
      </c>
      <c r="C341" s="42">
        <f t="shared" si="12"/>
        <v>160.52340985528352</v>
      </c>
      <c r="D341" s="121">
        <f t="shared" si="15"/>
        <v>6582.750299106948</v>
      </c>
      <c r="E341" s="24" t="str">
        <f t="shared" si="16"/>
        <v>Failure of Beam</v>
      </c>
      <c r="G341" s="63">
        <f t="shared" si="1"/>
        <v>298.38187151189965</v>
      </c>
      <c r="H341" s="41">
        <f t="shared" si="8"/>
        <v>17902.91229071398</v>
      </c>
      <c r="I341" s="42">
        <f t="shared" si="13"/>
        <v>177.64827076763038</v>
      </c>
      <c r="J341" s="121">
        <f t="shared" si="9"/>
        <v>15438.834024511056</v>
      </c>
      <c r="K341" s="164" t="str">
        <f t="shared" si="11"/>
        <v>Failure of Beam</v>
      </c>
      <c r="M341" s="56"/>
    </row>
    <row r="342" spans="1:13" ht="15" customHeight="1">
      <c r="A342" s="40">
        <f t="shared" si="10"/>
        <v>144.66999830880005</v>
      </c>
      <c r="B342" s="41">
        <f t="shared" si="14"/>
        <v>8680.199898528002</v>
      </c>
      <c r="C342" s="42">
        <f t="shared" si="12"/>
        <v>161.00846375883233</v>
      </c>
      <c r="D342" s="121">
        <f t="shared" si="15"/>
        <v>6743.75876286578</v>
      </c>
      <c r="E342" s="24" t="str">
        <f t="shared" si="16"/>
        <v>Failure of Beam</v>
      </c>
      <c r="G342" s="63">
        <f t="shared" si="1"/>
        <v>301.39582980999967</v>
      </c>
      <c r="H342" s="41">
        <f t="shared" si="8"/>
        <v>18083.74978859998</v>
      </c>
      <c r="I342" s="42">
        <f t="shared" si="13"/>
        <v>177.87887361791127</v>
      </c>
      <c r="J342" s="121">
        <f t="shared" si="9"/>
        <v>15616.712898128968</v>
      </c>
      <c r="K342" s="164" t="str">
        <f t="shared" si="11"/>
        <v>Failure of Beam</v>
      </c>
      <c r="M342" s="56"/>
    </row>
    <row r="343" spans="1:13" ht="15" customHeight="1">
      <c r="A343" s="40">
        <f t="shared" si="10"/>
        <v>147.68395660690004</v>
      </c>
      <c r="B343" s="41">
        <f t="shared" si="14"/>
        <v>8861.037396414002</v>
      </c>
      <c r="C343" s="42">
        <f t="shared" si="12"/>
        <v>161.48343889707425</v>
      </c>
      <c r="D343" s="121">
        <f t="shared" si="15"/>
        <v>6905.242201762854</v>
      </c>
      <c r="E343" s="24" t="str">
        <f t="shared" si="16"/>
        <v>Failure of Beam</v>
      </c>
      <c r="G343" s="63">
        <f t="shared" si="1"/>
        <v>304.4097881080997</v>
      </c>
      <c r="H343" s="41">
        <f t="shared" si="8"/>
        <v>18264.58728648598</v>
      </c>
      <c r="I343" s="42">
        <f t="shared" si="13"/>
        <v>178.10717335032842</v>
      </c>
      <c r="J343" s="121">
        <f t="shared" si="9"/>
        <v>15794.820071479297</v>
      </c>
      <c r="K343" s="164" t="str">
        <f t="shared" si="11"/>
        <v>Failure of Beam</v>
      </c>
      <c r="M343" s="56"/>
    </row>
    <row r="344" spans="1:13" ht="15" customHeight="1">
      <c r="A344" s="40">
        <f t="shared" si="10"/>
        <v>150.697914905</v>
      </c>
      <c r="B344" s="41">
        <f t="shared" si="14"/>
        <v>9041.874894300001</v>
      </c>
      <c r="C344" s="42">
        <f t="shared" si="12"/>
        <v>161.94874559063427</v>
      </c>
      <c r="D344" s="121">
        <f t="shared" si="15"/>
        <v>7067.190947353489</v>
      </c>
      <c r="E344" s="24" t="str">
        <f t="shared" si="16"/>
        <v>Failure of Beam</v>
      </c>
      <c r="G344" s="63">
        <f t="shared" si="1"/>
        <v>307.4237464061997</v>
      </c>
      <c r="H344" s="41">
        <f t="shared" si="8"/>
        <v>18445.424784371982</v>
      </c>
      <c r="I344" s="42">
        <f t="shared" si="13"/>
        <v>178.33321551419814</v>
      </c>
      <c r="J344" s="121">
        <f t="shared" si="9"/>
        <v>15973.153286993494</v>
      </c>
      <c r="K344" s="164" t="str">
        <f t="shared" si="11"/>
        <v>Failure of Beam</v>
      </c>
      <c r="M344" s="56"/>
    </row>
    <row r="345" spans="1:13" ht="15" customHeight="1">
      <c r="A345" s="40">
        <f t="shared" si="10"/>
        <v>153.7118732031</v>
      </c>
      <c r="B345" s="41">
        <f t="shared" si="14"/>
        <v>9222.712392186</v>
      </c>
      <c r="C345" s="42">
        <f t="shared" si="12"/>
        <v>162.4047696029258</v>
      </c>
      <c r="D345" s="121">
        <f t="shared" si="15"/>
        <v>7229.595716956414</v>
      </c>
      <c r="E345" s="24" t="str">
        <f t="shared" si="16"/>
        <v>Failure of Beam</v>
      </c>
      <c r="G345" s="63">
        <f t="shared" si="1"/>
        <v>310.43770470429973</v>
      </c>
      <c r="H345" s="41">
        <f t="shared" si="8"/>
        <v>18626.262282257983</v>
      </c>
      <c r="I345" s="42">
        <f t="shared" si="13"/>
        <v>178.55704432080788</v>
      </c>
      <c r="J345" s="121">
        <f t="shared" si="9"/>
        <v>16151.710331314302</v>
      </c>
      <c r="K345" s="164" t="str">
        <f t="shared" si="11"/>
        <v>Failure of Beam</v>
      </c>
      <c r="M345" s="56"/>
    </row>
    <row r="346" spans="1:13" ht="15" customHeight="1" thickBot="1">
      <c r="A346" s="43">
        <f t="shared" si="10"/>
        <v>156.7258315012</v>
      </c>
      <c r="B346" s="44">
        <f t="shared" si="14"/>
        <v>9403.549890072</v>
      </c>
      <c r="C346" s="150">
        <f t="shared" si="12"/>
        <v>162.8518740614482</v>
      </c>
      <c r="D346" s="122">
        <f t="shared" si="15"/>
        <v>7392.447591017863</v>
      </c>
      <c r="E346" s="24" t="str">
        <f t="shared" si="16"/>
        <v>Failure of Beam</v>
      </c>
      <c r="G346" s="64">
        <f t="shared" si="1"/>
        <v>313.45166300239975</v>
      </c>
      <c r="H346" s="44">
        <f t="shared" si="8"/>
        <v>18807.099780143984</v>
      </c>
      <c r="I346" s="150">
        <f t="shared" si="13"/>
        <v>178.7787026953149</v>
      </c>
      <c r="J346" s="122">
        <f t="shared" si="9"/>
        <v>16330.489034009617</v>
      </c>
      <c r="K346" s="164" t="str">
        <f t="shared" si="11"/>
        <v>Failure of Beam</v>
      </c>
      <c r="M346" s="56"/>
    </row>
    <row r="347" spans="3:13" ht="15" customHeight="1">
      <c r="C347" s="46"/>
      <c r="D347" s="47"/>
      <c r="E347" s="48"/>
      <c r="M347" s="56"/>
    </row>
    <row r="348" spans="6:13" ht="15" customHeight="1">
      <c r="F348" s="49"/>
      <c r="I348" s="8"/>
      <c r="J348" s="8"/>
      <c r="K348" s="8"/>
      <c r="L348" s="163"/>
      <c r="M348" s="56"/>
    </row>
    <row r="349" spans="9:13" ht="15" customHeight="1">
      <c r="I349" s="8"/>
      <c r="J349" s="8"/>
      <c r="K349" s="8"/>
      <c r="L349" s="163"/>
      <c r="M349" s="56"/>
    </row>
    <row r="350" spans="9:13" ht="15" customHeight="1">
      <c r="I350" s="8"/>
      <c r="J350" s="8"/>
      <c r="K350" s="8"/>
      <c r="L350" s="163"/>
      <c r="M350" s="56"/>
    </row>
    <row r="351" spans="9:13" ht="15" customHeight="1">
      <c r="I351" s="8"/>
      <c r="J351" s="8"/>
      <c r="K351" s="8"/>
      <c r="L351" s="163"/>
      <c r="M351" s="56"/>
    </row>
    <row r="352" spans="9:13" ht="15" customHeight="1">
      <c r="I352" s="8"/>
      <c r="J352" s="8"/>
      <c r="K352" s="8"/>
      <c r="L352" s="163"/>
      <c r="M352" s="56"/>
    </row>
    <row r="353" spans="9:13" ht="15" customHeight="1">
      <c r="I353" s="8"/>
      <c r="J353" s="8"/>
      <c r="K353" s="8"/>
      <c r="L353" s="163"/>
      <c r="M353" s="56"/>
    </row>
    <row r="354" spans="9:13" ht="15" customHeight="1">
      <c r="I354" s="8"/>
      <c r="J354" s="8"/>
      <c r="K354" s="8"/>
      <c r="L354" s="163"/>
      <c r="M354" s="56"/>
    </row>
    <row r="355" spans="9:13" ht="15" customHeight="1">
      <c r="I355" s="8"/>
      <c r="J355" s="8"/>
      <c r="K355" s="8"/>
      <c r="L355" s="163"/>
      <c r="M355" s="56"/>
    </row>
    <row r="356" spans="9:13" ht="15" customHeight="1">
      <c r="I356" s="8"/>
      <c r="J356" s="8"/>
      <c r="K356" s="8"/>
      <c r="L356" s="163"/>
      <c r="M356" s="56"/>
    </row>
    <row r="357" spans="9:13" ht="15" customHeight="1">
      <c r="I357" s="8"/>
      <c r="J357" s="8"/>
      <c r="K357" s="8"/>
      <c r="L357" s="163"/>
      <c r="M357" s="56"/>
    </row>
    <row r="358" spans="9:12" ht="15" customHeight="1">
      <c r="I358" s="8"/>
      <c r="J358" s="8"/>
      <c r="K358" s="8"/>
      <c r="L358" s="8"/>
    </row>
    <row r="359" spans="9:12" ht="15" customHeight="1">
      <c r="I359" s="8"/>
      <c r="J359" s="8"/>
      <c r="K359" s="8"/>
      <c r="L359" s="8"/>
    </row>
    <row r="360" spans="9:12" ht="15" customHeight="1">
      <c r="I360" s="8"/>
      <c r="J360" s="8"/>
      <c r="K360" s="8"/>
      <c r="L360" s="8"/>
    </row>
    <row r="361" spans="9:12" ht="15" customHeight="1">
      <c r="I361" s="8"/>
      <c r="J361" s="8"/>
      <c r="K361" s="8"/>
      <c r="L361" s="8"/>
    </row>
    <row r="362" spans="9:12" ht="15" customHeight="1">
      <c r="I362" s="8"/>
      <c r="J362" s="8"/>
      <c r="K362" s="8"/>
      <c r="L362" s="8"/>
    </row>
    <row r="363" spans="9:12" ht="15" customHeight="1">
      <c r="I363" s="8"/>
      <c r="J363" s="8"/>
      <c r="K363" s="8"/>
      <c r="L363" s="8"/>
    </row>
    <row r="364" spans="9:12" ht="15" customHeight="1">
      <c r="I364" s="8"/>
      <c r="J364" s="8"/>
      <c r="K364" s="8"/>
      <c r="L364" s="8"/>
    </row>
    <row r="365" spans="9:12" ht="15" customHeight="1">
      <c r="I365" s="8"/>
      <c r="J365" s="8"/>
      <c r="K365" s="8"/>
      <c r="L365" s="8"/>
    </row>
    <row r="366" spans="9:12" ht="15" customHeight="1">
      <c r="I366" s="8"/>
      <c r="J366" s="8"/>
      <c r="K366" s="8"/>
      <c r="L366" s="8"/>
    </row>
    <row r="367" spans="9:12" ht="15" customHeight="1">
      <c r="I367" s="8"/>
      <c r="J367" s="8"/>
      <c r="K367" s="8"/>
      <c r="L367" s="8"/>
    </row>
    <row r="368" spans="9:12" ht="15" customHeight="1">
      <c r="I368" s="8"/>
      <c r="J368" s="8"/>
      <c r="K368" s="8"/>
      <c r="L368" s="8"/>
    </row>
    <row r="369" spans="9:12" ht="15" customHeight="1">
      <c r="I369" s="8"/>
      <c r="J369" s="8"/>
      <c r="K369" s="8"/>
      <c r="L369" s="8"/>
    </row>
    <row r="370" spans="2:12" ht="15" customHeight="1">
      <c r="B370" s="125" t="s">
        <v>268</v>
      </c>
      <c r="I370" s="8"/>
      <c r="J370" s="8"/>
      <c r="K370" s="8"/>
      <c r="L370" s="8"/>
    </row>
    <row r="371" spans="2:12" ht="15" customHeight="1">
      <c r="B371" s="45"/>
      <c r="I371" s="8"/>
      <c r="J371" s="8"/>
      <c r="K371" s="8"/>
      <c r="L371" s="8"/>
    </row>
    <row r="372" spans="1:12" ht="15" customHeight="1">
      <c r="A372" s="251" t="s">
        <v>301</v>
      </c>
      <c r="B372" s="252"/>
      <c r="C372" s="252"/>
      <c r="D372" s="252"/>
      <c r="E372" s="252"/>
      <c r="F372" s="252"/>
      <c r="G372" s="252"/>
      <c r="H372" s="252"/>
      <c r="I372" s="252"/>
      <c r="J372" s="252"/>
      <c r="K372" s="253"/>
      <c r="L372" s="8"/>
    </row>
    <row r="373" spans="1:12" ht="15" customHeight="1">
      <c r="A373" s="254" t="s">
        <v>302</v>
      </c>
      <c r="B373" s="255"/>
      <c r="C373" s="255"/>
      <c r="D373" s="255"/>
      <c r="E373" s="255"/>
      <c r="F373" s="255"/>
      <c r="G373" s="255"/>
      <c r="H373" s="255"/>
      <c r="I373" s="255"/>
      <c r="J373" s="255"/>
      <c r="K373" s="256"/>
      <c r="L373" s="8"/>
    </row>
    <row r="374" spans="1:12" ht="15" customHeight="1">
      <c r="A374" s="257"/>
      <c r="B374" s="258"/>
      <c r="C374" s="258"/>
      <c r="D374" s="258"/>
      <c r="E374" s="258"/>
      <c r="F374" s="258"/>
      <c r="G374" s="258"/>
      <c r="H374" s="258"/>
      <c r="I374" s="258"/>
      <c r="J374" s="258"/>
      <c r="K374" s="259"/>
      <c r="L374" s="8"/>
    </row>
    <row r="375" spans="1:12" ht="15" customHeight="1">
      <c r="A375" s="257"/>
      <c r="B375" s="258"/>
      <c r="C375" s="258"/>
      <c r="D375" s="258"/>
      <c r="E375" s="258"/>
      <c r="F375" s="258"/>
      <c r="G375" s="258"/>
      <c r="H375" s="258"/>
      <c r="I375" s="258"/>
      <c r="J375" s="258"/>
      <c r="K375" s="259"/>
      <c r="L375" s="8"/>
    </row>
    <row r="376" spans="1:12" ht="15" customHeight="1">
      <c r="A376" s="257"/>
      <c r="B376" s="258"/>
      <c r="C376" s="258"/>
      <c r="D376" s="258"/>
      <c r="E376" s="258"/>
      <c r="F376" s="258"/>
      <c r="G376" s="258"/>
      <c r="H376" s="258"/>
      <c r="I376" s="258"/>
      <c r="J376" s="258"/>
      <c r="K376" s="259"/>
      <c r="L376" s="8"/>
    </row>
    <row r="377" spans="1:12" ht="15" customHeight="1">
      <c r="A377" s="257"/>
      <c r="B377" s="258"/>
      <c r="C377" s="258"/>
      <c r="D377" s="258"/>
      <c r="E377" s="258"/>
      <c r="F377" s="258"/>
      <c r="G377" s="258"/>
      <c r="H377" s="258"/>
      <c r="I377" s="258"/>
      <c r="J377" s="258"/>
      <c r="K377" s="259"/>
      <c r="L377" s="8"/>
    </row>
    <row r="378" spans="1:12" ht="15" customHeight="1">
      <c r="A378" s="257"/>
      <c r="B378" s="258"/>
      <c r="C378" s="258"/>
      <c r="D378" s="258"/>
      <c r="E378" s="258"/>
      <c r="F378" s="258"/>
      <c r="G378" s="258"/>
      <c r="H378" s="258"/>
      <c r="I378" s="258"/>
      <c r="J378" s="258"/>
      <c r="K378" s="259"/>
      <c r="L378" s="8"/>
    </row>
    <row r="379" spans="1:12" ht="15" customHeight="1">
      <c r="A379" s="260"/>
      <c r="B379" s="261"/>
      <c r="C379" s="261"/>
      <c r="D379" s="261"/>
      <c r="E379" s="261"/>
      <c r="F379" s="261"/>
      <c r="G379" s="261"/>
      <c r="H379" s="261"/>
      <c r="I379" s="261"/>
      <c r="J379" s="261"/>
      <c r="K379" s="262"/>
      <c r="L379" s="8"/>
    </row>
    <row r="380" spans="1:12" ht="15" customHeight="1">
      <c r="A380" s="263"/>
      <c r="B380" s="263"/>
      <c r="C380" s="263"/>
      <c r="D380" s="263"/>
      <c r="E380" s="263"/>
      <c r="F380" s="263"/>
      <c r="G380" s="263"/>
      <c r="H380" s="263"/>
      <c r="I380" s="263"/>
      <c r="J380" s="263"/>
      <c r="K380" s="263"/>
      <c r="L380" s="8"/>
    </row>
    <row r="381" spans="1:12" ht="15" customHeight="1">
      <c r="A381" s="264"/>
      <c r="B381" s="236"/>
      <c r="C381" s="236"/>
      <c r="D381" s="236"/>
      <c r="E381" s="236"/>
      <c r="F381" s="236"/>
      <c r="G381" s="236"/>
      <c r="H381" s="236"/>
      <c r="I381" s="236"/>
      <c r="J381" s="236"/>
      <c r="K381" s="236"/>
      <c r="L381" s="8"/>
    </row>
    <row r="382" spans="1:12" ht="15" customHeight="1">
      <c r="A382" s="236"/>
      <c r="B382" s="236"/>
      <c r="C382" s="236"/>
      <c r="D382" s="236"/>
      <c r="E382" s="236"/>
      <c r="F382" s="236"/>
      <c r="G382" s="236"/>
      <c r="H382" s="236"/>
      <c r="I382" s="236"/>
      <c r="J382" s="236"/>
      <c r="K382" s="236"/>
      <c r="L382" s="8"/>
    </row>
    <row r="383" spans="1:12" ht="15" customHeight="1">
      <c r="A383" s="208" t="s">
        <v>256</v>
      </c>
      <c r="B383" s="313"/>
      <c r="C383" s="314"/>
      <c r="D383" s="267"/>
      <c r="E383" s="208" t="s">
        <v>303</v>
      </c>
      <c r="F383" s="209"/>
      <c r="G383" s="231" t="s">
        <v>304</v>
      </c>
      <c r="H383" s="232"/>
      <c r="I383" s="233"/>
      <c r="J383" s="234"/>
      <c r="K383" s="235"/>
      <c r="L383" s="8"/>
    </row>
    <row r="384" spans="1:12" ht="15" customHeight="1">
      <c r="A384" s="241"/>
      <c r="B384" s="236"/>
      <c r="C384" s="236"/>
      <c r="D384" s="236"/>
      <c r="E384" s="236"/>
      <c r="F384" s="236"/>
      <c r="G384" s="236"/>
      <c r="H384" s="236"/>
      <c r="I384" s="236"/>
      <c r="J384" s="236"/>
      <c r="K384" s="236"/>
      <c r="L384" s="8"/>
    </row>
    <row r="385" spans="1:12" ht="15" customHeight="1">
      <c r="A385" s="241"/>
      <c r="B385" s="236"/>
      <c r="C385" s="236"/>
      <c r="D385" s="236"/>
      <c r="E385" s="236"/>
      <c r="F385" s="236"/>
      <c r="G385" s="236"/>
      <c r="H385" s="236"/>
      <c r="I385" s="236"/>
      <c r="J385" s="236"/>
      <c r="K385" s="236"/>
      <c r="L385" s="8"/>
    </row>
    <row r="386" spans="1:12" ht="15" customHeight="1">
      <c r="A386" s="208" t="s">
        <v>258</v>
      </c>
      <c r="B386" s="265"/>
      <c r="C386" s="266"/>
      <c r="D386" s="267"/>
      <c r="E386" s="208" t="s">
        <v>303</v>
      </c>
      <c r="F386" s="210"/>
      <c r="G386" s="231" t="s">
        <v>304</v>
      </c>
      <c r="H386" s="232"/>
      <c r="I386" s="233"/>
      <c r="J386" s="234"/>
      <c r="K386" s="235"/>
      <c r="L386" s="8"/>
    </row>
    <row r="387" spans="1:12" ht="15" customHeight="1">
      <c r="A387" s="236"/>
      <c r="B387" s="236"/>
      <c r="C387" s="236"/>
      <c r="D387" s="236"/>
      <c r="E387" s="236"/>
      <c r="F387" s="236"/>
      <c r="G387" s="236"/>
      <c r="H387" s="236"/>
      <c r="I387" s="236"/>
      <c r="J387" s="236"/>
      <c r="K387" s="236"/>
      <c r="L387" s="8"/>
    </row>
    <row r="388" spans="1:12" ht="15" customHeight="1">
      <c r="A388" s="236"/>
      <c r="B388" s="236"/>
      <c r="C388" s="236"/>
      <c r="D388" s="236"/>
      <c r="E388" s="236"/>
      <c r="F388" s="236"/>
      <c r="G388" s="236"/>
      <c r="H388" s="236"/>
      <c r="I388" s="236"/>
      <c r="J388" s="236"/>
      <c r="K388" s="236"/>
      <c r="L388" s="8"/>
    </row>
    <row r="389" spans="1:12" ht="15" customHeight="1">
      <c r="A389" s="311" t="s">
        <v>305</v>
      </c>
      <c r="B389" s="312"/>
      <c r="C389" s="312"/>
      <c r="D389" s="312"/>
      <c r="E389" s="312"/>
      <c r="F389" s="312"/>
      <c r="G389" s="312"/>
      <c r="H389" s="312"/>
      <c r="I389" s="312"/>
      <c r="J389" s="312"/>
      <c r="K389" s="312"/>
      <c r="L389" s="8"/>
    </row>
    <row r="390" spans="1:12" ht="15" customHeight="1">
      <c r="A390" s="242"/>
      <c r="B390" s="243"/>
      <c r="C390" s="243"/>
      <c r="D390" s="243"/>
      <c r="E390" s="243"/>
      <c r="F390" s="243"/>
      <c r="G390" s="243"/>
      <c r="H390" s="243"/>
      <c r="I390" s="243"/>
      <c r="J390" s="243"/>
      <c r="K390" s="244"/>
      <c r="L390" s="8"/>
    </row>
    <row r="391" spans="1:12" ht="15" customHeight="1">
      <c r="A391" s="245"/>
      <c r="B391" s="246"/>
      <c r="C391" s="246"/>
      <c r="D391" s="246"/>
      <c r="E391" s="246"/>
      <c r="F391" s="246"/>
      <c r="G391" s="246"/>
      <c r="H391" s="246"/>
      <c r="I391" s="246"/>
      <c r="J391" s="246"/>
      <c r="K391" s="247"/>
      <c r="L391" s="8"/>
    </row>
    <row r="392" spans="1:12" s="97" customFormat="1" ht="15" customHeight="1">
      <c r="A392" s="245"/>
      <c r="B392" s="246"/>
      <c r="C392" s="246"/>
      <c r="D392" s="246"/>
      <c r="E392" s="246"/>
      <c r="F392" s="246"/>
      <c r="G392" s="246"/>
      <c r="H392" s="246"/>
      <c r="I392" s="246"/>
      <c r="J392" s="246"/>
      <c r="K392" s="247"/>
      <c r="L392" s="99"/>
    </row>
    <row r="393" spans="1:12" s="134" customFormat="1" ht="15" customHeight="1">
      <c r="A393" s="245"/>
      <c r="B393" s="246"/>
      <c r="C393" s="246"/>
      <c r="D393" s="246"/>
      <c r="E393" s="246"/>
      <c r="F393" s="246"/>
      <c r="G393" s="246"/>
      <c r="H393" s="246"/>
      <c r="I393" s="246"/>
      <c r="J393" s="246"/>
      <c r="K393" s="247"/>
      <c r="L393" s="135"/>
    </row>
    <row r="394" spans="1:12" s="134" customFormat="1" ht="15" customHeight="1">
      <c r="A394" s="245"/>
      <c r="B394" s="246"/>
      <c r="C394" s="246"/>
      <c r="D394" s="246"/>
      <c r="E394" s="246"/>
      <c r="F394" s="246"/>
      <c r="G394" s="246"/>
      <c r="H394" s="246"/>
      <c r="I394" s="246"/>
      <c r="J394" s="246"/>
      <c r="K394" s="247"/>
      <c r="L394" s="135"/>
    </row>
    <row r="395" spans="1:12" s="134" customFormat="1" ht="15" customHeight="1">
      <c r="A395" s="245"/>
      <c r="B395" s="246"/>
      <c r="C395" s="246"/>
      <c r="D395" s="246"/>
      <c r="E395" s="246"/>
      <c r="F395" s="246"/>
      <c r="G395" s="246"/>
      <c r="H395" s="246"/>
      <c r="I395" s="246"/>
      <c r="J395" s="246"/>
      <c r="K395" s="247"/>
      <c r="L395" s="135"/>
    </row>
    <row r="396" spans="1:12" s="134" customFormat="1" ht="15" customHeight="1">
      <c r="A396" s="245"/>
      <c r="B396" s="246"/>
      <c r="C396" s="246"/>
      <c r="D396" s="246"/>
      <c r="E396" s="246"/>
      <c r="F396" s="246"/>
      <c r="G396" s="246"/>
      <c r="H396" s="246"/>
      <c r="I396" s="246"/>
      <c r="J396" s="246"/>
      <c r="K396" s="247"/>
      <c r="L396" s="135"/>
    </row>
    <row r="397" spans="1:12" s="134" customFormat="1" ht="15" customHeight="1">
      <c r="A397" s="245"/>
      <c r="B397" s="246"/>
      <c r="C397" s="246"/>
      <c r="D397" s="246"/>
      <c r="E397" s="246"/>
      <c r="F397" s="246"/>
      <c r="G397" s="246"/>
      <c r="H397" s="246"/>
      <c r="I397" s="246"/>
      <c r="J397" s="246"/>
      <c r="K397" s="247"/>
      <c r="L397" s="135"/>
    </row>
    <row r="398" spans="1:12" s="134" customFormat="1" ht="15" customHeight="1">
      <c r="A398" s="248"/>
      <c r="B398" s="249"/>
      <c r="C398" s="249"/>
      <c r="D398" s="249"/>
      <c r="E398" s="249"/>
      <c r="F398" s="249"/>
      <c r="G398" s="249"/>
      <c r="H398" s="249"/>
      <c r="I398" s="249"/>
      <c r="J398" s="249"/>
      <c r="K398" s="250"/>
      <c r="L398" s="135"/>
    </row>
    <row r="399" spans="1:12" s="134" customFormat="1" ht="15" customHeight="1">
      <c r="A399"/>
      <c r="B399" s="14"/>
      <c r="C399" s="16"/>
      <c r="D399"/>
      <c r="E399"/>
      <c r="F399"/>
      <c r="G399"/>
      <c r="H399"/>
      <c r="I399" s="8"/>
      <c r="J399" s="8"/>
      <c r="K399" s="8"/>
      <c r="L399" s="135"/>
    </row>
    <row r="400" spans="3:11" s="97" customFormat="1" ht="13.5" thickBot="1">
      <c r="C400" s="98"/>
      <c r="I400" s="99"/>
      <c r="J400" s="99"/>
      <c r="K400" s="99"/>
    </row>
    <row r="401" spans="1:11" s="97" customFormat="1" ht="14.25" thickBot="1" thickTop="1">
      <c r="A401" s="131" t="s">
        <v>271</v>
      </c>
      <c r="B401" s="132" t="s">
        <v>273</v>
      </c>
      <c r="C401" s="132"/>
      <c r="D401" s="132"/>
      <c r="E401" s="132"/>
      <c r="F401" s="133"/>
      <c r="G401" s="237" t="s">
        <v>257</v>
      </c>
      <c r="H401" s="238"/>
      <c r="I401" s="135"/>
      <c r="J401" s="135"/>
      <c r="K401" s="135"/>
    </row>
    <row r="402" spans="1:11" s="97" customFormat="1" ht="14.25" thickBot="1" thickTop="1">
      <c r="A402" s="136" t="s">
        <v>272</v>
      </c>
      <c r="B402" s="137" t="s">
        <v>280</v>
      </c>
      <c r="C402" s="137"/>
      <c r="D402" s="137" t="s">
        <v>241</v>
      </c>
      <c r="E402" s="137"/>
      <c r="F402" s="138"/>
      <c r="G402" s="239" t="s">
        <v>313</v>
      </c>
      <c r="H402" s="240"/>
      <c r="I402" s="135"/>
      <c r="J402" s="135"/>
      <c r="K402" s="135"/>
    </row>
    <row r="403" spans="1:11" s="97" customFormat="1" ht="12.75">
      <c r="A403" s="222" t="s">
        <v>312</v>
      </c>
      <c r="B403" s="295" t="s">
        <v>310</v>
      </c>
      <c r="C403" s="296"/>
      <c r="D403" s="296"/>
      <c r="E403" s="296"/>
      <c r="F403" s="297"/>
      <c r="G403" s="229" t="s">
        <v>311</v>
      </c>
      <c r="H403" s="230"/>
      <c r="I403" s="135"/>
      <c r="J403" s="135"/>
      <c r="K403" s="135"/>
    </row>
    <row r="404" spans="1:11" s="97" customFormat="1" ht="13.5" thickBot="1">
      <c r="A404" s="221"/>
      <c r="B404" s="298"/>
      <c r="C404" s="299"/>
      <c r="D404" s="299"/>
      <c r="E404" s="299"/>
      <c r="F404" s="300"/>
      <c r="G404" s="223"/>
      <c r="H404" s="228"/>
      <c r="I404" s="135"/>
      <c r="J404" s="135"/>
      <c r="K404" s="135"/>
    </row>
    <row r="405" spans="1:11" s="97" customFormat="1" ht="12.75">
      <c r="A405" s="139"/>
      <c r="B405" s="140"/>
      <c r="C405" s="140"/>
      <c r="D405" s="140"/>
      <c r="E405" s="140"/>
      <c r="F405" s="141"/>
      <c r="G405" s="224"/>
      <c r="H405" s="226"/>
      <c r="I405" s="135"/>
      <c r="J405" s="135"/>
      <c r="K405" s="135"/>
    </row>
    <row r="406" spans="1:11" s="97" customFormat="1" ht="12.75">
      <c r="A406" s="139"/>
      <c r="B406" s="140"/>
      <c r="C406" s="140"/>
      <c r="D406" s="140"/>
      <c r="E406" s="140"/>
      <c r="F406" s="141"/>
      <c r="G406" s="224"/>
      <c r="H406" s="226"/>
      <c r="I406" s="135"/>
      <c r="J406" s="135"/>
      <c r="K406" s="135"/>
    </row>
    <row r="407" spans="1:11" s="97" customFormat="1" ht="12.75">
      <c r="A407" s="139"/>
      <c r="B407" s="140"/>
      <c r="C407" s="140"/>
      <c r="D407" s="140"/>
      <c r="E407" s="140"/>
      <c r="F407" s="141"/>
      <c r="G407" s="224"/>
      <c r="H407" s="226"/>
      <c r="I407" s="135"/>
      <c r="J407" s="135"/>
      <c r="K407" s="135"/>
    </row>
    <row r="408" spans="1:11" s="97" customFormat="1" ht="12.75">
      <c r="A408" s="139"/>
      <c r="B408" s="140"/>
      <c r="C408" s="140"/>
      <c r="D408" s="140"/>
      <c r="E408" s="140"/>
      <c r="F408" s="141"/>
      <c r="G408" s="224"/>
      <c r="H408" s="226"/>
      <c r="I408" s="135"/>
      <c r="J408" s="135"/>
      <c r="K408" s="135"/>
    </row>
    <row r="409" spans="1:11" s="97" customFormat="1" ht="12.75">
      <c r="A409" s="139"/>
      <c r="B409" s="140"/>
      <c r="C409" s="140"/>
      <c r="D409" s="140"/>
      <c r="E409" s="140"/>
      <c r="F409" s="141"/>
      <c r="G409" s="224"/>
      <c r="H409" s="226"/>
      <c r="I409" s="135"/>
      <c r="J409" s="135"/>
      <c r="K409" s="135"/>
    </row>
    <row r="410" spans="1:11" s="97" customFormat="1" ht="12.75">
      <c r="A410" s="139"/>
      <c r="B410" s="140"/>
      <c r="C410" s="140"/>
      <c r="D410" s="140"/>
      <c r="E410" s="140"/>
      <c r="F410" s="141"/>
      <c r="G410" s="224"/>
      <c r="H410" s="226"/>
      <c r="I410" s="135"/>
      <c r="J410" s="135"/>
      <c r="K410" s="135"/>
    </row>
    <row r="411" spans="1:11" s="97" customFormat="1" ht="12.75">
      <c r="A411" s="139"/>
      <c r="B411" s="140"/>
      <c r="C411" s="140"/>
      <c r="D411" s="140"/>
      <c r="E411" s="140"/>
      <c r="F411" s="141"/>
      <c r="G411" s="224"/>
      <c r="H411" s="226"/>
      <c r="I411" s="135"/>
      <c r="J411" s="135"/>
      <c r="K411" s="135"/>
    </row>
    <row r="412" spans="1:11" s="97" customFormat="1" ht="12.75">
      <c r="A412" s="139"/>
      <c r="B412" s="140"/>
      <c r="C412" s="140"/>
      <c r="D412" s="140"/>
      <c r="E412" s="140"/>
      <c r="F412" s="141"/>
      <c r="G412" s="224"/>
      <c r="H412" s="226"/>
      <c r="I412" s="135"/>
      <c r="J412" s="135"/>
      <c r="K412" s="135"/>
    </row>
    <row r="413" spans="1:11" s="97" customFormat="1" ht="12.75">
      <c r="A413" s="139"/>
      <c r="B413" s="140"/>
      <c r="C413" s="140"/>
      <c r="D413" s="140"/>
      <c r="E413" s="140"/>
      <c r="F413" s="141"/>
      <c r="G413" s="224"/>
      <c r="H413" s="226"/>
      <c r="I413" s="134"/>
      <c r="J413" s="134"/>
      <c r="K413" s="134"/>
    </row>
    <row r="414" spans="1:11" s="97" customFormat="1" ht="12.75">
      <c r="A414" s="139"/>
      <c r="B414" s="140"/>
      <c r="C414" s="140"/>
      <c r="D414" s="140"/>
      <c r="E414" s="140"/>
      <c r="F414" s="141"/>
      <c r="G414" s="224"/>
      <c r="H414" s="226"/>
      <c r="I414" s="134"/>
      <c r="J414" s="134"/>
      <c r="K414" s="134"/>
    </row>
    <row r="415" spans="1:11" s="97" customFormat="1" ht="12.75">
      <c r="A415" s="139"/>
      <c r="B415" s="140"/>
      <c r="C415" s="140"/>
      <c r="D415" s="140"/>
      <c r="E415" s="140"/>
      <c r="F415" s="141"/>
      <c r="G415" s="224"/>
      <c r="H415" s="226"/>
      <c r="I415" s="134"/>
      <c r="J415" s="134"/>
      <c r="K415" s="134"/>
    </row>
    <row r="416" spans="1:11" s="97" customFormat="1" ht="12.75">
      <c r="A416" s="139"/>
      <c r="B416" s="140"/>
      <c r="C416" s="140"/>
      <c r="D416" s="140"/>
      <c r="E416" s="140"/>
      <c r="F416" s="141"/>
      <c r="G416" s="224"/>
      <c r="H416" s="226"/>
      <c r="I416" s="134"/>
      <c r="J416" s="134"/>
      <c r="K416" s="134"/>
    </row>
    <row r="417" spans="1:11" s="97" customFormat="1" ht="12.75">
      <c r="A417" s="139"/>
      <c r="B417" s="140"/>
      <c r="C417" s="140"/>
      <c r="D417" s="140"/>
      <c r="E417" s="140"/>
      <c r="F417" s="141"/>
      <c r="G417" s="224"/>
      <c r="H417" s="226"/>
      <c r="I417" s="134"/>
      <c r="J417" s="134"/>
      <c r="K417" s="134"/>
    </row>
    <row r="418" spans="1:11" s="97" customFormat="1" ht="12.75">
      <c r="A418" s="139"/>
      <c r="B418" s="140"/>
      <c r="C418" s="140"/>
      <c r="D418" s="140"/>
      <c r="E418" s="140"/>
      <c r="F418" s="141"/>
      <c r="G418" s="224"/>
      <c r="H418" s="226"/>
      <c r="I418" s="134"/>
      <c r="J418" s="134"/>
      <c r="K418" s="134"/>
    </row>
    <row r="419" spans="1:11" s="97" customFormat="1" ht="13.5" thickBot="1">
      <c r="A419" s="142"/>
      <c r="B419" s="143"/>
      <c r="C419" s="143"/>
      <c r="D419" s="143"/>
      <c r="E419" s="144"/>
      <c r="F419" s="145"/>
      <c r="G419" s="225"/>
      <c r="H419" s="227"/>
      <c r="I419" s="134"/>
      <c r="J419" s="134"/>
      <c r="K419" s="134"/>
    </row>
    <row r="420" s="97" customFormat="1" ht="13.5" thickTop="1">
      <c r="C420" s="98"/>
    </row>
    <row r="421" s="97" customFormat="1" ht="12.75">
      <c r="C421" s="98"/>
    </row>
    <row r="422" s="97" customFormat="1" ht="12.75">
      <c r="C422" s="98"/>
    </row>
    <row r="423" s="97" customFormat="1" ht="12.75">
      <c r="C423" s="98"/>
    </row>
    <row r="424" s="97" customFormat="1" ht="12.75">
      <c r="C424" s="98"/>
    </row>
    <row r="425" s="97" customFormat="1" ht="12.75">
      <c r="C425" s="98"/>
    </row>
    <row r="426" s="97" customFormat="1" ht="12.75">
      <c r="C426" s="98"/>
    </row>
    <row r="427" s="97" customFormat="1" ht="12.75">
      <c r="C427" s="98"/>
    </row>
    <row r="428" s="97" customFormat="1" ht="12.75">
      <c r="C428" s="98"/>
    </row>
    <row r="429" s="97" customFormat="1" ht="12.75">
      <c r="C429" s="98"/>
    </row>
    <row r="430" s="97" customFormat="1" ht="12.75">
      <c r="C430" s="98"/>
    </row>
    <row r="431" s="97" customFormat="1" ht="12.75">
      <c r="C431" s="98"/>
    </row>
    <row r="432" s="97" customFormat="1" ht="12.75">
      <c r="C432" s="98"/>
    </row>
    <row r="433" s="97" customFormat="1" ht="12.75">
      <c r="C433" s="98"/>
    </row>
    <row r="434" s="97" customFormat="1" ht="12.75">
      <c r="C434" s="98"/>
    </row>
    <row r="435" s="97" customFormat="1" ht="12.75">
      <c r="C435" s="98"/>
    </row>
    <row r="436" s="97" customFormat="1" ht="12.75">
      <c r="C436" s="98"/>
    </row>
    <row r="437" s="97" customFormat="1" ht="12.75">
      <c r="C437" s="98"/>
    </row>
    <row r="438" s="97" customFormat="1" ht="12.75">
      <c r="C438" s="98"/>
    </row>
    <row r="439" s="97" customFormat="1" ht="12.75">
      <c r="C439" s="98"/>
    </row>
    <row r="440" s="97" customFormat="1" ht="12.75">
      <c r="C440" s="98"/>
    </row>
    <row r="441" s="97" customFormat="1" ht="12.75">
      <c r="C441" s="98"/>
    </row>
    <row r="442" s="97" customFormat="1" ht="12.75">
      <c r="C442" s="98"/>
    </row>
    <row r="443" s="97" customFormat="1" ht="12.75">
      <c r="C443" s="98"/>
    </row>
    <row r="444" s="97" customFormat="1" ht="12.75">
      <c r="C444" s="98"/>
    </row>
    <row r="445" s="97" customFormat="1" ht="12.75">
      <c r="C445" s="98"/>
    </row>
    <row r="446" s="97" customFormat="1" ht="12.75">
      <c r="C446" s="98"/>
    </row>
    <row r="447" s="97" customFormat="1" ht="12.75">
      <c r="C447" s="98"/>
    </row>
    <row r="448" s="97" customFormat="1" ht="12.75">
      <c r="C448" s="98"/>
    </row>
    <row r="449" s="97" customFormat="1" ht="12.75">
      <c r="C449" s="98"/>
    </row>
    <row r="450" s="97" customFormat="1" ht="12.75">
      <c r="C450" s="98"/>
    </row>
    <row r="451" s="97" customFormat="1" ht="12.75">
      <c r="C451" s="98"/>
    </row>
    <row r="452" s="97" customFormat="1" ht="12.75">
      <c r="C452" s="98"/>
    </row>
    <row r="453" s="97" customFormat="1" ht="12.75">
      <c r="C453" s="98"/>
    </row>
    <row r="454" s="97" customFormat="1" ht="12.75">
      <c r="C454" s="98"/>
    </row>
    <row r="455" s="97" customFormat="1" ht="12.75">
      <c r="C455" s="98"/>
    </row>
    <row r="456" s="97" customFormat="1" ht="12.75">
      <c r="C456" s="98"/>
    </row>
    <row r="457" s="97" customFormat="1" ht="12.75">
      <c r="C457" s="98"/>
    </row>
    <row r="458" s="97" customFormat="1" ht="12.75">
      <c r="C458" s="98"/>
    </row>
    <row r="459" s="97" customFormat="1" ht="12.75">
      <c r="C459" s="98"/>
    </row>
    <row r="460" s="97" customFormat="1" ht="12.75">
      <c r="C460" s="98"/>
    </row>
    <row r="461" s="97" customFormat="1" ht="12.75">
      <c r="C461" s="98"/>
    </row>
    <row r="462" s="97" customFormat="1" ht="12.75">
      <c r="C462" s="98"/>
    </row>
    <row r="463" s="97" customFormat="1" ht="12.75">
      <c r="C463" s="98"/>
    </row>
    <row r="464" s="97" customFormat="1" ht="12.75">
      <c r="C464" s="98"/>
    </row>
    <row r="465" s="97" customFormat="1" ht="12.75">
      <c r="C465" s="98"/>
    </row>
    <row r="466" s="97" customFormat="1" ht="12.75">
      <c r="C466" s="98"/>
    </row>
    <row r="467" s="97" customFormat="1" ht="12.75">
      <c r="C467" s="98"/>
    </row>
    <row r="468" s="97" customFormat="1" ht="12.75">
      <c r="C468" s="98"/>
    </row>
    <row r="469" s="97" customFormat="1" ht="12.75">
      <c r="C469" s="98"/>
    </row>
    <row r="470" s="97" customFormat="1" ht="12.75">
      <c r="C470" s="98"/>
    </row>
    <row r="471" s="97" customFormat="1" ht="12.75">
      <c r="C471" s="98"/>
    </row>
    <row r="472" s="97" customFormat="1" ht="12.75">
      <c r="C472" s="98"/>
    </row>
    <row r="473" s="97" customFormat="1" ht="12.75">
      <c r="C473" s="98"/>
    </row>
    <row r="474" s="97" customFormat="1" ht="12.75">
      <c r="C474" s="98"/>
    </row>
    <row r="475" s="97" customFormat="1" ht="12.75">
      <c r="C475" s="98"/>
    </row>
    <row r="476" s="97" customFormat="1" ht="12.75">
      <c r="C476" s="98"/>
    </row>
    <row r="477" s="97" customFormat="1" ht="12.75">
      <c r="C477" s="98"/>
    </row>
    <row r="478" s="97" customFormat="1" ht="12.75">
      <c r="C478" s="98"/>
    </row>
    <row r="479" s="97" customFormat="1" ht="12.75">
      <c r="C479" s="98"/>
    </row>
    <row r="480" s="97" customFormat="1" ht="12.75">
      <c r="C480" s="98"/>
    </row>
    <row r="481" s="97" customFormat="1" ht="12.75">
      <c r="C481" s="98"/>
    </row>
    <row r="482" s="97" customFormat="1" ht="12.75">
      <c r="C482" s="98"/>
    </row>
    <row r="483" s="97" customFormat="1" ht="12.75">
      <c r="C483" s="98"/>
    </row>
    <row r="484" s="97" customFormat="1" ht="12.75">
      <c r="C484" s="98"/>
    </row>
    <row r="485" s="97" customFormat="1" ht="12.75">
      <c r="C485" s="98"/>
    </row>
    <row r="486" s="97" customFormat="1" ht="12.75">
      <c r="C486" s="98"/>
    </row>
    <row r="487" s="97" customFormat="1" ht="12.75">
      <c r="C487" s="98"/>
    </row>
    <row r="488" s="97" customFormat="1" ht="12.75">
      <c r="C488" s="98"/>
    </row>
    <row r="489" s="97" customFormat="1" ht="12.75">
      <c r="C489" s="98"/>
    </row>
    <row r="490" s="97" customFormat="1" ht="12.75">
      <c r="C490" s="98"/>
    </row>
    <row r="491" s="97" customFormat="1" ht="12.75">
      <c r="C491" s="98"/>
    </row>
    <row r="492" s="97" customFormat="1" ht="12.75">
      <c r="C492" s="98"/>
    </row>
    <row r="493" s="97" customFormat="1" ht="12.75">
      <c r="C493" s="98"/>
    </row>
    <row r="494" s="97" customFormat="1" ht="12.75">
      <c r="C494" s="98"/>
    </row>
    <row r="495" s="97" customFormat="1" ht="12.75">
      <c r="C495" s="98"/>
    </row>
    <row r="496" s="97" customFormat="1" ht="12.75">
      <c r="C496" s="98"/>
    </row>
    <row r="497" s="97" customFormat="1" ht="12.75">
      <c r="C497" s="98"/>
    </row>
    <row r="498" s="97" customFormat="1" ht="12.75">
      <c r="C498" s="98"/>
    </row>
    <row r="499" s="97" customFormat="1" ht="12.75">
      <c r="C499" s="98"/>
    </row>
    <row r="500" s="97" customFormat="1" ht="12.75">
      <c r="C500" s="98"/>
    </row>
    <row r="501" s="97" customFormat="1" ht="12.75">
      <c r="C501" s="98"/>
    </row>
    <row r="502" s="97" customFormat="1" ht="12.75">
      <c r="C502" s="98"/>
    </row>
    <row r="503" s="97" customFormat="1" ht="12.75">
      <c r="C503" s="98"/>
    </row>
    <row r="504" s="97" customFormat="1" ht="12.75">
      <c r="C504" s="98"/>
    </row>
    <row r="505" s="97" customFormat="1" ht="12.75">
      <c r="C505" s="98"/>
    </row>
    <row r="506" s="97" customFormat="1" ht="12.75">
      <c r="C506" s="98"/>
    </row>
    <row r="507" s="97" customFormat="1" ht="12.75">
      <c r="C507" s="98"/>
    </row>
    <row r="508" s="97" customFormat="1" ht="12.75">
      <c r="C508" s="98"/>
    </row>
    <row r="509" s="97" customFormat="1" ht="12.75">
      <c r="C509" s="98"/>
    </row>
    <row r="510" s="97" customFormat="1" ht="12.75">
      <c r="C510" s="98"/>
    </row>
    <row r="511" s="97" customFormat="1" ht="12.75">
      <c r="C511" s="98"/>
    </row>
    <row r="512" s="97" customFormat="1" ht="12.75">
      <c r="C512" s="98"/>
    </row>
    <row r="513" s="97" customFormat="1" ht="12.75">
      <c r="C513" s="98"/>
    </row>
    <row r="514" s="97" customFormat="1" ht="12.75">
      <c r="C514" s="98"/>
    </row>
    <row r="515" s="97" customFormat="1" ht="12.75">
      <c r="C515" s="98"/>
    </row>
    <row r="516" s="97" customFormat="1" ht="12.75">
      <c r="C516" s="98"/>
    </row>
    <row r="517" s="97" customFormat="1" ht="12.75">
      <c r="C517" s="98"/>
    </row>
    <row r="518" s="97" customFormat="1" ht="12.75">
      <c r="C518" s="98"/>
    </row>
    <row r="519" s="97" customFormat="1" ht="12.75">
      <c r="C519" s="98"/>
    </row>
    <row r="520" s="97" customFormat="1" ht="12.75">
      <c r="C520" s="98"/>
    </row>
    <row r="521" s="97" customFormat="1" ht="12.75">
      <c r="C521" s="98"/>
    </row>
    <row r="522" s="97" customFormat="1" ht="12.75">
      <c r="C522" s="98"/>
    </row>
    <row r="523" s="97" customFormat="1" ht="12.75">
      <c r="C523" s="98"/>
    </row>
    <row r="524" s="97" customFormat="1" ht="12.75">
      <c r="C524" s="98"/>
    </row>
    <row r="525" s="97" customFormat="1" ht="12.75">
      <c r="C525" s="98"/>
    </row>
    <row r="526" s="97" customFormat="1" ht="12.75">
      <c r="C526" s="98"/>
    </row>
    <row r="527" s="97" customFormat="1" ht="12.75">
      <c r="C527" s="98"/>
    </row>
    <row r="528" s="97" customFormat="1" ht="12.75">
      <c r="C528" s="98"/>
    </row>
    <row r="529" s="97" customFormat="1" ht="12.75">
      <c r="C529" s="98"/>
    </row>
    <row r="530" s="97" customFormat="1" ht="12.75">
      <c r="C530" s="98"/>
    </row>
    <row r="531" s="97" customFormat="1" ht="12.75">
      <c r="C531" s="98"/>
    </row>
    <row r="532" s="97" customFormat="1" ht="12.75">
      <c r="C532" s="98"/>
    </row>
    <row r="533" s="97" customFormat="1" ht="12.75">
      <c r="C533" s="98"/>
    </row>
    <row r="534" s="97" customFormat="1" ht="12.75">
      <c r="C534" s="98"/>
    </row>
    <row r="535" s="97" customFormat="1" ht="12.75">
      <c r="C535" s="98"/>
    </row>
    <row r="536" s="97" customFormat="1" ht="12.75">
      <c r="C536" s="98"/>
    </row>
    <row r="537" s="97" customFormat="1" ht="12.75">
      <c r="C537" s="98"/>
    </row>
    <row r="538" s="97" customFormat="1" ht="12.75">
      <c r="C538" s="98"/>
    </row>
    <row r="539" s="97" customFormat="1" ht="12.75">
      <c r="C539" s="98"/>
    </row>
    <row r="540" s="97" customFormat="1" ht="12.75">
      <c r="C540" s="98"/>
    </row>
    <row r="541" s="97" customFormat="1" ht="12.75">
      <c r="C541" s="98"/>
    </row>
    <row r="542" s="97" customFormat="1" ht="12.75">
      <c r="C542" s="98"/>
    </row>
    <row r="543" s="97" customFormat="1" ht="12.75">
      <c r="C543" s="98"/>
    </row>
    <row r="544" s="97" customFormat="1" ht="12.75">
      <c r="C544" s="98"/>
    </row>
    <row r="545" s="97" customFormat="1" ht="12.75">
      <c r="C545" s="98"/>
    </row>
    <row r="546" s="97" customFormat="1" ht="12.75">
      <c r="C546" s="98"/>
    </row>
    <row r="547" s="97" customFormat="1" ht="12.75">
      <c r="C547" s="98"/>
    </row>
    <row r="548" s="97" customFormat="1" ht="12.75">
      <c r="C548" s="98"/>
    </row>
    <row r="549" s="97" customFormat="1" ht="12.75">
      <c r="C549" s="98"/>
    </row>
    <row r="550" s="97" customFormat="1" ht="12.75">
      <c r="C550" s="98"/>
    </row>
    <row r="551" s="97" customFormat="1" ht="12.75">
      <c r="C551" s="98"/>
    </row>
    <row r="552" s="97" customFormat="1" ht="12.75">
      <c r="C552" s="98"/>
    </row>
    <row r="553" s="97" customFormat="1" ht="12.75">
      <c r="C553" s="98"/>
    </row>
    <row r="554" s="97" customFormat="1" ht="12.75">
      <c r="C554" s="98"/>
    </row>
    <row r="555" s="97" customFormat="1" ht="12.75">
      <c r="C555" s="98"/>
    </row>
    <row r="556" s="97" customFormat="1" ht="12.75">
      <c r="C556" s="98"/>
    </row>
    <row r="557" s="97" customFormat="1" ht="12.75">
      <c r="C557" s="98"/>
    </row>
    <row r="558" s="97" customFormat="1" ht="12.75">
      <c r="C558" s="98"/>
    </row>
    <row r="559" s="97" customFormat="1" ht="12.75">
      <c r="C559" s="98"/>
    </row>
    <row r="560" s="97" customFormat="1" ht="12.75">
      <c r="C560" s="98"/>
    </row>
    <row r="561" s="97" customFormat="1" ht="12.75">
      <c r="C561" s="98"/>
    </row>
    <row r="562" s="97" customFormat="1" ht="12.75">
      <c r="C562" s="98"/>
    </row>
    <row r="563" s="97" customFormat="1" ht="12.75">
      <c r="C563" s="98"/>
    </row>
    <row r="564" s="97" customFormat="1" ht="12.75">
      <c r="C564" s="98"/>
    </row>
    <row r="565" s="97" customFormat="1" ht="12.75">
      <c r="C565" s="98"/>
    </row>
    <row r="566" s="97" customFormat="1" ht="12.75">
      <c r="C566" s="98"/>
    </row>
    <row r="567" s="97" customFormat="1" ht="12.75">
      <c r="C567" s="98"/>
    </row>
    <row r="568" s="97" customFormat="1" ht="12.75">
      <c r="C568" s="98"/>
    </row>
    <row r="569" s="97" customFormat="1" ht="12.75">
      <c r="C569" s="98"/>
    </row>
    <row r="570" s="97" customFormat="1" ht="12.75">
      <c r="C570" s="98"/>
    </row>
    <row r="571" s="97" customFormat="1" ht="12.75">
      <c r="C571" s="98"/>
    </row>
    <row r="572" s="97" customFormat="1" ht="12.75">
      <c r="C572" s="98"/>
    </row>
    <row r="573" s="97" customFormat="1" ht="12.75">
      <c r="C573" s="98"/>
    </row>
    <row r="574" s="97" customFormat="1" ht="12.75">
      <c r="C574" s="98"/>
    </row>
    <row r="575" s="97" customFormat="1" ht="12.75">
      <c r="C575" s="98"/>
    </row>
    <row r="576" s="97" customFormat="1" ht="12.75">
      <c r="C576" s="98"/>
    </row>
    <row r="577" s="97" customFormat="1" ht="12.75">
      <c r="C577" s="98"/>
    </row>
    <row r="578" s="97" customFormat="1" ht="12.75">
      <c r="C578" s="98"/>
    </row>
    <row r="579" s="97" customFormat="1" ht="12.75">
      <c r="C579" s="98"/>
    </row>
    <row r="580" s="97" customFormat="1" ht="12.75">
      <c r="C580" s="98"/>
    </row>
    <row r="581" s="97" customFormat="1" ht="12.75">
      <c r="C581" s="98"/>
    </row>
    <row r="582" s="97" customFormat="1" ht="12.75">
      <c r="C582" s="98"/>
    </row>
    <row r="583" s="97" customFormat="1" ht="12.75">
      <c r="C583" s="98"/>
    </row>
    <row r="584" s="97" customFormat="1" ht="12.75">
      <c r="C584" s="98"/>
    </row>
    <row r="585" s="97" customFormat="1" ht="12.75">
      <c r="C585" s="98"/>
    </row>
    <row r="586" s="97" customFormat="1" ht="12.75">
      <c r="C586" s="98"/>
    </row>
    <row r="587" s="97" customFormat="1" ht="12.75">
      <c r="C587" s="98"/>
    </row>
    <row r="588" s="97" customFormat="1" ht="12.75">
      <c r="C588" s="98"/>
    </row>
    <row r="589" s="97" customFormat="1" ht="12.75">
      <c r="C589" s="98"/>
    </row>
    <row r="590" s="97" customFormat="1" ht="12.75">
      <c r="C590" s="98"/>
    </row>
    <row r="591" s="97" customFormat="1" ht="12.75">
      <c r="C591" s="98"/>
    </row>
    <row r="592" s="97" customFormat="1" ht="12.75">
      <c r="C592" s="98"/>
    </row>
    <row r="593" s="97" customFormat="1" ht="12.75">
      <c r="C593" s="98"/>
    </row>
    <row r="594" s="97" customFormat="1" ht="12.75">
      <c r="C594" s="98"/>
    </row>
    <row r="595" s="97" customFormat="1" ht="12.75">
      <c r="C595" s="98"/>
    </row>
    <row r="596" s="97" customFormat="1" ht="12.75">
      <c r="C596" s="98"/>
    </row>
    <row r="597" s="97" customFormat="1" ht="12.75">
      <c r="C597" s="98"/>
    </row>
    <row r="598" s="97" customFormat="1" ht="12.75">
      <c r="C598" s="98"/>
    </row>
    <row r="599" s="97" customFormat="1" ht="12.75">
      <c r="C599" s="98"/>
    </row>
    <row r="600" s="97" customFormat="1" ht="12.75">
      <c r="C600" s="98"/>
    </row>
    <row r="601" s="97" customFormat="1" ht="12.75">
      <c r="C601" s="98"/>
    </row>
    <row r="602" s="97" customFormat="1" ht="12.75">
      <c r="C602" s="98"/>
    </row>
    <row r="603" s="97" customFormat="1" ht="12.75">
      <c r="C603" s="98"/>
    </row>
    <row r="604" s="97" customFormat="1" ht="12.75">
      <c r="C604" s="98"/>
    </row>
    <row r="605" s="97" customFormat="1" ht="12.75">
      <c r="C605" s="98"/>
    </row>
    <row r="606" s="97" customFormat="1" ht="12.75">
      <c r="C606" s="98"/>
    </row>
    <row r="607" s="97" customFormat="1" ht="12.75">
      <c r="C607" s="98"/>
    </row>
    <row r="608" s="97" customFormat="1" ht="12.75">
      <c r="C608" s="98"/>
    </row>
    <row r="609" s="97" customFormat="1" ht="12.75">
      <c r="C609" s="98"/>
    </row>
    <row r="610" s="97" customFormat="1" ht="12.75">
      <c r="C610" s="98"/>
    </row>
    <row r="611" s="97" customFormat="1" ht="12.75">
      <c r="C611" s="98"/>
    </row>
    <row r="612" s="97" customFormat="1" ht="12.75">
      <c r="C612" s="98"/>
    </row>
    <row r="613" s="97" customFormat="1" ht="12.75">
      <c r="C613" s="98"/>
    </row>
    <row r="614" s="97" customFormat="1" ht="12.75">
      <c r="C614" s="98"/>
    </row>
    <row r="615" s="97" customFormat="1" ht="12.75">
      <c r="C615" s="98"/>
    </row>
    <row r="616" s="97" customFormat="1" ht="12.75">
      <c r="C616" s="98"/>
    </row>
    <row r="617" s="97" customFormat="1" ht="12.75">
      <c r="C617" s="98"/>
    </row>
    <row r="618" s="97" customFormat="1" ht="12.75">
      <c r="C618" s="98"/>
    </row>
    <row r="619" s="97" customFormat="1" ht="12.75">
      <c r="C619" s="98"/>
    </row>
    <row r="620" s="97" customFormat="1" ht="12.75">
      <c r="C620" s="98"/>
    </row>
    <row r="621" s="97" customFormat="1" ht="12.75">
      <c r="C621" s="98"/>
    </row>
    <row r="622" s="97" customFormat="1" ht="12.75">
      <c r="C622" s="98"/>
    </row>
    <row r="623" s="97" customFormat="1" ht="12.75">
      <c r="C623" s="98"/>
    </row>
    <row r="624" s="97" customFormat="1" ht="12.75">
      <c r="C624" s="98"/>
    </row>
    <row r="625" s="97" customFormat="1" ht="12.75">
      <c r="C625" s="98"/>
    </row>
    <row r="626" s="97" customFormat="1" ht="12.75">
      <c r="C626" s="98"/>
    </row>
    <row r="627" s="97" customFormat="1" ht="12.75">
      <c r="C627" s="98"/>
    </row>
    <row r="628" s="97" customFormat="1" ht="12.75">
      <c r="C628" s="98"/>
    </row>
    <row r="629" s="97" customFormat="1" ht="12.75">
      <c r="C629" s="98"/>
    </row>
    <row r="630" s="97" customFormat="1" ht="12.75">
      <c r="C630" s="98"/>
    </row>
    <row r="631" s="97" customFormat="1" ht="12.75">
      <c r="C631" s="98"/>
    </row>
    <row r="632" s="97" customFormat="1" ht="12.75">
      <c r="C632" s="98"/>
    </row>
    <row r="633" s="97" customFormat="1" ht="12.75">
      <c r="C633" s="98"/>
    </row>
    <row r="634" s="97" customFormat="1" ht="12.75">
      <c r="C634" s="98"/>
    </row>
    <row r="635" s="97" customFormat="1" ht="12.75">
      <c r="C635" s="98"/>
    </row>
    <row r="636" s="97" customFormat="1" ht="12.75">
      <c r="C636" s="98"/>
    </row>
    <row r="637" s="97" customFormat="1" ht="12.75">
      <c r="C637" s="98"/>
    </row>
    <row r="638" s="97" customFormat="1" ht="12.75">
      <c r="C638" s="98"/>
    </row>
    <row r="639" s="97" customFormat="1" ht="12.75">
      <c r="C639" s="98"/>
    </row>
    <row r="640" s="97" customFormat="1" ht="12.75">
      <c r="C640" s="98"/>
    </row>
    <row r="641" s="97" customFormat="1" ht="12.75">
      <c r="C641" s="98"/>
    </row>
    <row r="642" s="97" customFormat="1" ht="12.75">
      <c r="C642" s="98"/>
    </row>
    <row r="643" s="97" customFormat="1" ht="12.75">
      <c r="C643" s="98"/>
    </row>
    <row r="644" s="97" customFormat="1" ht="12.75">
      <c r="C644" s="98"/>
    </row>
    <row r="645" s="97" customFormat="1" ht="12.75">
      <c r="C645" s="98"/>
    </row>
    <row r="646" s="97" customFormat="1" ht="12.75">
      <c r="C646" s="98"/>
    </row>
    <row r="647" s="97" customFormat="1" ht="12.75">
      <c r="C647" s="98"/>
    </row>
    <row r="648" s="97" customFormat="1" ht="12.75">
      <c r="C648" s="98"/>
    </row>
    <row r="649" s="97" customFormat="1" ht="12.75">
      <c r="C649" s="98"/>
    </row>
    <row r="650" s="97" customFormat="1" ht="12.75">
      <c r="C650" s="98"/>
    </row>
    <row r="651" s="97" customFormat="1" ht="12.75">
      <c r="C651" s="98"/>
    </row>
    <row r="652" s="97" customFormat="1" ht="12.75">
      <c r="C652" s="98"/>
    </row>
    <row r="653" s="97" customFormat="1" ht="12.75">
      <c r="C653" s="98"/>
    </row>
    <row r="654" s="97" customFormat="1" ht="12.75">
      <c r="C654" s="98"/>
    </row>
    <row r="655" s="97" customFormat="1" ht="12.75">
      <c r="C655" s="98"/>
    </row>
    <row r="656" s="97" customFormat="1" ht="12.75">
      <c r="C656" s="98"/>
    </row>
    <row r="657" s="97" customFormat="1" ht="12.75">
      <c r="C657" s="98"/>
    </row>
    <row r="658" s="97" customFormat="1" ht="12.75">
      <c r="C658" s="98"/>
    </row>
    <row r="659" s="97" customFormat="1" ht="12.75">
      <c r="C659" s="98"/>
    </row>
    <row r="660" s="97" customFormat="1" ht="12.75">
      <c r="C660" s="98"/>
    </row>
    <row r="661" s="97" customFormat="1" ht="12.75">
      <c r="C661" s="98"/>
    </row>
    <row r="662" s="97" customFormat="1" ht="12.75">
      <c r="C662" s="98"/>
    </row>
    <row r="663" s="97" customFormat="1" ht="12.75">
      <c r="C663" s="98"/>
    </row>
    <row r="664" s="97" customFormat="1" ht="12.75">
      <c r="C664" s="98"/>
    </row>
    <row r="665" s="97" customFormat="1" ht="12.75">
      <c r="C665" s="98"/>
    </row>
    <row r="666" s="97" customFormat="1" ht="12.75">
      <c r="C666" s="98"/>
    </row>
    <row r="667" s="97" customFormat="1" ht="12.75">
      <c r="C667" s="98"/>
    </row>
    <row r="668" s="97" customFormat="1" ht="12.75">
      <c r="C668" s="98"/>
    </row>
    <row r="669" s="97" customFormat="1" ht="12.75">
      <c r="C669" s="98"/>
    </row>
    <row r="670" s="97" customFormat="1" ht="12.75">
      <c r="C670" s="98"/>
    </row>
    <row r="671" s="97" customFormat="1" ht="12.75">
      <c r="C671" s="98"/>
    </row>
    <row r="672" s="97" customFormat="1" ht="12.75">
      <c r="C672" s="98"/>
    </row>
    <row r="673" s="97" customFormat="1" ht="12.75">
      <c r="C673" s="98"/>
    </row>
    <row r="674" s="97" customFormat="1" ht="12.75">
      <c r="C674" s="98"/>
    </row>
    <row r="675" s="97" customFormat="1" ht="12.75">
      <c r="C675" s="98"/>
    </row>
    <row r="676" s="97" customFormat="1" ht="12.75">
      <c r="C676" s="98"/>
    </row>
    <row r="677" s="97" customFormat="1" ht="12.75">
      <c r="C677" s="98"/>
    </row>
    <row r="678" s="97" customFormat="1" ht="12.75">
      <c r="C678" s="98"/>
    </row>
    <row r="679" s="97" customFormat="1" ht="12.75">
      <c r="C679" s="98"/>
    </row>
    <row r="680" s="97" customFormat="1" ht="12.75">
      <c r="C680" s="98"/>
    </row>
    <row r="681" s="97" customFormat="1" ht="12.75">
      <c r="C681" s="98"/>
    </row>
    <row r="682" s="97" customFormat="1" ht="12.75">
      <c r="C682" s="98"/>
    </row>
    <row r="683" s="97" customFormat="1" ht="12.75">
      <c r="C683" s="98"/>
    </row>
    <row r="684" s="97" customFormat="1" ht="12.75">
      <c r="C684" s="98"/>
    </row>
    <row r="685" s="97" customFormat="1" ht="12.75">
      <c r="C685" s="98"/>
    </row>
    <row r="686" s="97" customFormat="1" ht="12.75">
      <c r="C686" s="98"/>
    </row>
    <row r="687" s="97" customFormat="1" ht="12.75">
      <c r="C687" s="98"/>
    </row>
    <row r="688" s="97" customFormat="1" ht="12.75">
      <c r="C688" s="98"/>
    </row>
    <row r="689" s="97" customFormat="1" ht="12.75">
      <c r="C689" s="98"/>
    </row>
    <row r="690" s="97" customFormat="1" ht="12.75">
      <c r="C690" s="98"/>
    </row>
    <row r="691" s="97" customFormat="1" ht="12.75">
      <c r="C691" s="98"/>
    </row>
    <row r="692" s="97" customFormat="1" ht="12.75">
      <c r="C692" s="98"/>
    </row>
    <row r="693" s="97" customFormat="1" ht="12.75">
      <c r="C693" s="98"/>
    </row>
    <row r="694" s="97" customFormat="1" ht="12.75">
      <c r="C694" s="98"/>
    </row>
    <row r="695" s="97" customFormat="1" ht="12.75">
      <c r="C695" s="98"/>
    </row>
    <row r="696" s="97" customFormat="1" ht="12.75">
      <c r="C696" s="98"/>
    </row>
    <row r="697" s="97" customFormat="1" ht="12.75">
      <c r="C697" s="98"/>
    </row>
    <row r="698" s="97" customFormat="1" ht="12.75">
      <c r="C698" s="98"/>
    </row>
    <row r="699" s="97" customFormat="1" ht="12.75">
      <c r="C699" s="98"/>
    </row>
    <row r="700" s="97" customFormat="1" ht="12.75">
      <c r="C700" s="98"/>
    </row>
    <row r="701" s="97" customFormat="1" ht="12.75">
      <c r="C701" s="98"/>
    </row>
    <row r="702" s="97" customFormat="1" ht="12.75">
      <c r="C702" s="98"/>
    </row>
    <row r="703" s="97" customFormat="1" ht="12.75">
      <c r="C703" s="98"/>
    </row>
    <row r="704" s="97" customFormat="1" ht="12.75">
      <c r="C704" s="98"/>
    </row>
    <row r="705" s="97" customFormat="1" ht="12.75">
      <c r="C705" s="98"/>
    </row>
    <row r="706" s="97" customFormat="1" ht="12.75">
      <c r="C706" s="98"/>
    </row>
    <row r="707" s="97" customFormat="1" ht="12.75">
      <c r="C707" s="98"/>
    </row>
    <row r="708" s="97" customFormat="1" ht="12.75">
      <c r="C708" s="98"/>
    </row>
    <row r="709" s="97" customFormat="1" ht="12.75">
      <c r="C709" s="98"/>
    </row>
    <row r="710" s="97" customFormat="1" ht="12.75">
      <c r="C710" s="98"/>
    </row>
    <row r="711" s="97" customFormat="1" ht="12.75">
      <c r="C711" s="98"/>
    </row>
    <row r="712" s="97" customFormat="1" ht="12.75">
      <c r="C712" s="98"/>
    </row>
    <row r="713" s="97" customFormat="1" ht="12.75">
      <c r="C713" s="98"/>
    </row>
    <row r="714" s="97" customFormat="1" ht="12.75">
      <c r="C714" s="98"/>
    </row>
    <row r="715" s="97" customFormat="1" ht="12.75">
      <c r="C715" s="98"/>
    </row>
    <row r="716" s="97" customFormat="1" ht="12.75">
      <c r="C716" s="98"/>
    </row>
    <row r="717" s="97" customFormat="1" ht="12.75">
      <c r="C717" s="98"/>
    </row>
    <row r="718" s="97" customFormat="1" ht="12.75">
      <c r="C718" s="98"/>
    </row>
    <row r="719" s="97" customFormat="1" ht="12.75">
      <c r="C719" s="98"/>
    </row>
    <row r="720" s="97" customFormat="1" ht="12.75">
      <c r="C720" s="98"/>
    </row>
    <row r="721" s="97" customFormat="1" ht="12.75">
      <c r="C721" s="98"/>
    </row>
    <row r="722" s="97" customFormat="1" ht="12.75">
      <c r="C722" s="98"/>
    </row>
    <row r="723" s="97" customFormat="1" ht="12.75">
      <c r="C723" s="98"/>
    </row>
    <row r="724" s="97" customFormat="1" ht="12.75">
      <c r="C724" s="98"/>
    </row>
    <row r="725" s="97" customFormat="1" ht="12.75">
      <c r="C725" s="98"/>
    </row>
    <row r="726" s="97" customFormat="1" ht="12.75">
      <c r="C726" s="98"/>
    </row>
    <row r="727" s="97" customFormat="1" ht="12.75">
      <c r="C727" s="98"/>
    </row>
    <row r="728" s="97" customFormat="1" ht="12.75">
      <c r="C728" s="98"/>
    </row>
    <row r="729" s="97" customFormat="1" ht="12.75">
      <c r="C729" s="98"/>
    </row>
    <row r="730" s="97" customFormat="1" ht="12.75">
      <c r="C730" s="98"/>
    </row>
    <row r="731" s="97" customFormat="1" ht="12.75">
      <c r="C731" s="98"/>
    </row>
    <row r="732" s="97" customFormat="1" ht="12.75">
      <c r="C732" s="98"/>
    </row>
    <row r="733" s="97" customFormat="1" ht="12.75">
      <c r="C733" s="98"/>
    </row>
    <row r="734" s="97" customFormat="1" ht="12.75">
      <c r="C734" s="98"/>
    </row>
    <row r="735" s="97" customFormat="1" ht="12.75">
      <c r="C735" s="98"/>
    </row>
    <row r="736" s="97" customFormat="1" ht="12.75">
      <c r="C736" s="98"/>
    </row>
    <row r="737" s="97" customFormat="1" ht="12.75">
      <c r="C737" s="98"/>
    </row>
    <row r="738" s="97" customFormat="1" ht="12.75">
      <c r="C738" s="98"/>
    </row>
    <row r="739" s="97" customFormat="1" ht="12.75">
      <c r="C739" s="98"/>
    </row>
    <row r="740" s="97" customFormat="1" ht="12.75">
      <c r="C740" s="98"/>
    </row>
    <row r="741" s="97" customFormat="1" ht="12.75">
      <c r="C741" s="98"/>
    </row>
    <row r="742" s="97" customFormat="1" ht="12.75">
      <c r="C742" s="98"/>
    </row>
    <row r="743" s="97" customFormat="1" ht="12.75">
      <c r="C743" s="98"/>
    </row>
    <row r="744" s="97" customFormat="1" ht="12.75">
      <c r="C744" s="98"/>
    </row>
    <row r="745" s="97" customFormat="1" ht="12.75">
      <c r="C745" s="98"/>
    </row>
    <row r="746" s="97" customFormat="1" ht="12.75">
      <c r="C746" s="98"/>
    </row>
    <row r="747" s="97" customFormat="1" ht="12.75">
      <c r="C747" s="98"/>
    </row>
    <row r="748" s="97" customFormat="1" ht="12.75">
      <c r="C748" s="98"/>
    </row>
    <row r="749" s="97" customFormat="1" ht="12.75">
      <c r="C749" s="98"/>
    </row>
    <row r="750" s="97" customFormat="1" ht="12.75">
      <c r="C750" s="98"/>
    </row>
    <row r="751" s="97" customFormat="1" ht="12.75">
      <c r="C751" s="98"/>
    </row>
    <row r="752" s="97" customFormat="1" ht="12.75">
      <c r="C752" s="98"/>
    </row>
    <row r="753" s="97" customFormat="1" ht="12.75">
      <c r="C753" s="98"/>
    </row>
    <row r="754" s="97" customFormat="1" ht="12.75">
      <c r="C754" s="98"/>
    </row>
    <row r="755" s="97" customFormat="1" ht="12.75">
      <c r="C755" s="98"/>
    </row>
    <row r="756" s="97" customFormat="1" ht="12.75">
      <c r="C756" s="98"/>
    </row>
    <row r="757" s="97" customFormat="1" ht="12.75">
      <c r="C757" s="98"/>
    </row>
    <row r="758" s="97" customFormat="1" ht="12.75">
      <c r="C758" s="98"/>
    </row>
    <row r="759" s="97" customFormat="1" ht="12.75">
      <c r="C759" s="98"/>
    </row>
    <row r="760" s="97" customFormat="1" ht="12.75">
      <c r="C760" s="98"/>
    </row>
    <row r="761" s="97" customFormat="1" ht="12.75">
      <c r="C761" s="98"/>
    </row>
    <row r="762" s="97" customFormat="1" ht="12.75">
      <c r="C762" s="98"/>
    </row>
    <row r="763" s="97" customFormat="1" ht="12.75">
      <c r="C763" s="98"/>
    </row>
    <row r="764" s="97" customFormat="1" ht="12.75">
      <c r="C764" s="98"/>
    </row>
    <row r="765" s="97" customFormat="1" ht="12.75">
      <c r="C765" s="98"/>
    </row>
    <row r="766" s="97" customFormat="1" ht="12.75">
      <c r="C766" s="98"/>
    </row>
    <row r="767" s="97" customFormat="1" ht="12.75">
      <c r="C767" s="98"/>
    </row>
    <row r="768" s="97" customFormat="1" ht="12.75">
      <c r="C768" s="98"/>
    </row>
    <row r="769" s="97" customFormat="1" ht="12.75">
      <c r="C769" s="98"/>
    </row>
    <row r="770" s="97" customFormat="1" ht="12.75">
      <c r="C770" s="98"/>
    </row>
    <row r="771" s="97" customFormat="1" ht="12.75">
      <c r="C771" s="98"/>
    </row>
    <row r="772" s="97" customFormat="1" ht="12.75">
      <c r="C772" s="98"/>
    </row>
    <row r="773" s="97" customFormat="1" ht="12.75">
      <c r="C773" s="98"/>
    </row>
    <row r="774" s="97" customFormat="1" ht="12.75">
      <c r="C774" s="98"/>
    </row>
    <row r="775" s="97" customFormat="1" ht="12.75">
      <c r="C775" s="98"/>
    </row>
    <row r="776" s="97" customFormat="1" ht="12.75">
      <c r="C776" s="98"/>
    </row>
    <row r="777" s="97" customFormat="1" ht="12.75">
      <c r="C777" s="98"/>
    </row>
    <row r="778" s="97" customFormat="1" ht="12.75">
      <c r="C778" s="98"/>
    </row>
    <row r="779" s="97" customFormat="1" ht="12.75">
      <c r="C779" s="98"/>
    </row>
    <row r="780" s="97" customFormat="1" ht="12.75">
      <c r="C780" s="98"/>
    </row>
    <row r="781" s="97" customFormat="1" ht="12.75">
      <c r="C781" s="98"/>
    </row>
    <row r="782" s="97" customFormat="1" ht="12.75">
      <c r="C782" s="98"/>
    </row>
    <row r="783" s="97" customFormat="1" ht="12.75">
      <c r="C783" s="98"/>
    </row>
    <row r="784" s="97" customFormat="1" ht="12.75">
      <c r="C784" s="98"/>
    </row>
    <row r="785" s="97" customFormat="1" ht="12.75">
      <c r="C785" s="98"/>
    </row>
    <row r="786" s="97" customFormat="1" ht="12.75">
      <c r="C786" s="98"/>
    </row>
    <row r="787" s="97" customFormat="1" ht="12.75">
      <c r="C787" s="98"/>
    </row>
    <row r="788" s="97" customFormat="1" ht="12.75">
      <c r="C788" s="98"/>
    </row>
    <row r="789" s="97" customFormat="1" ht="12.75">
      <c r="C789" s="98"/>
    </row>
    <row r="790" s="97" customFormat="1" ht="12.75">
      <c r="C790" s="98"/>
    </row>
    <row r="791" s="97" customFormat="1" ht="12.75">
      <c r="C791" s="98"/>
    </row>
    <row r="792" s="97" customFormat="1" ht="12.75">
      <c r="C792" s="98"/>
    </row>
    <row r="793" s="97" customFormat="1" ht="12.75">
      <c r="C793" s="98"/>
    </row>
    <row r="794" s="97" customFormat="1" ht="12.75">
      <c r="C794" s="98"/>
    </row>
    <row r="795" s="97" customFormat="1" ht="12.75">
      <c r="C795" s="98"/>
    </row>
    <row r="796" s="97" customFormat="1" ht="12.75">
      <c r="C796" s="98"/>
    </row>
    <row r="797" s="97" customFormat="1" ht="12.75">
      <c r="C797" s="98"/>
    </row>
    <row r="798" s="97" customFormat="1" ht="12.75">
      <c r="C798" s="98"/>
    </row>
    <row r="799" s="97" customFormat="1" ht="12.75">
      <c r="C799" s="98"/>
    </row>
    <row r="800" s="97" customFormat="1" ht="12.75">
      <c r="C800" s="98"/>
    </row>
    <row r="801" s="97" customFormat="1" ht="12.75">
      <c r="C801" s="98"/>
    </row>
    <row r="802" s="97" customFormat="1" ht="12.75">
      <c r="C802" s="98"/>
    </row>
    <row r="803" s="97" customFormat="1" ht="12.75">
      <c r="C803" s="98"/>
    </row>
    <row r="804" s="97" customFormat="1" ht="12.75">
      <c r="C804" s="98"/>
    </row>
    <row r="805" s="97" customFormat="1" ht="12.75">
      <c r="C805" s="98"/>
    </row>
    <row r="806" s="97" customFormat="1" ht="12.75">
      <c r="C806" s="98"/>
    </row>
    <row r="807" s="97" customFormat="1" ht="12.75">
      <c r="C807" s="98"/>
    </row>
    <row r="808" s="97" customFormat="1" ht="12.75">
      <c r="C808" s="98"/>
    </row>
    <row r="809" s="97" customFormat="1" ht="12.75">
      <c r="C809" s="98"/>
    </row>
    <row r="810" s="97" customFormat="1" ht="12.75">
      <c r="C810" s="98"/>
    </row>
    <row r="811" s="97" customFormat="1" ht="12.75">
      <c r="C811" s="98"/>
    </row>
    <row r="812" s="97" customFormat="1" ht="12.75">
      <c r="C812" s="98"/>
    </row>
    <row r="813" s="97" customFormat="1" ht="12.75">
      <c r="C813" s="98"/>
    </row>
    <row r="814" s="97" customFormat="1" ht="12.75">
      <c r="C814" s="98"/>
    </row>
    <row r="815" s="97" customFormat="1" ht="12.75">
      <c r="C815" s="98"/>
    </row>
    <row r="816" s="97" customFormat="1" ht="12.75">
      <c r="C816" s="98"/>
    </row>
    <row r="817" s="97" customFormat="1" ht="12.75">
      <c r="C817" s="98"/>
    </row>
    <row r="818" s="97" customFormat="1" ht="12.75">
      <c r="C818" s="98"/>
    </row>
    <row r="819" s="97" customFormat="1" ht="12.75">
      <c r="C819" s="98"/>
    </row>
    <row r="820" s="97" customFormat="1" ht="12.75">
      <c r="C820" s="98"/>
    </row>
    <row r="821" s="97" customFormat="1" ht="12.75">
      <c r="C821" s="98"/>
    </row>
    <row r="822" s="97" customFormat="1" ht="12.75">
      <c r="C822" s="98"/>
    </row>
    <row r="823" s="97" customFormat="1" ht="12.75">
      <c r="C823" s="98"/>
    </row>
    <row r="824" s="97" customFormat="1" ht="12.75">
      <c r="C824" s="98"/>
    </row>
    <row r="825" s="97" customFormat="1" ht="12.75">
      <c r="C825" s="98"/>
    </row>
    <row r="826" s="97" customFormat="1" ht="12.75">
      <c r="C826" s="98"/>
    </row>
    <row r="827" s="97" customFormat="1" ht="12.75">
      <c r="C827" s="98"/>
    </row>
    <row r="828" s="97" customFormat="1" ht="12.75">
      <c r="C828" s="98"/>
    </row>
    <row r="829" s="97" customFormat="1" ht="12.75">
      <c r="C829" s="98"/>
    </row>
    <row r="830" s="97" customFormat="1" ht="12.75">
      <c r="C830" s="98"/>
    </row>
    <row r="831" s="97" customFormat="1" ht="12.75">
      <c r="C831" s="98"/>
    </row>
    <row r="832" s="97" customFormat="1" ht="12.75">
      <c r="C832" s="98"/>
    </row>
    <row r="833" s="97" customFormat="1" ht="12.75">
      <c r="C833" s="98"/>
    </row>
    <row r="834" s="97" customFormat="1" ht="12.75">
      <c r="C834" s="98"/>
    </row>
    <row r="835" s="97" customFormat="1" ht="12.75">
      <c r="C835" s="98"/>
    </row>
    <row r="836" s="97" customFormat="1" ht="12.75">
      <c r="C836" s="98"/>
    </row>
    <row r="837" s="97" customFormat="1" ht="12.75">
      <c r="C837" s="98"/>
    </row>
    <row r="838" s="97" customFormat="1" ht="12.75">
      <c r="C838" s="98"/>
    </row>
    <row r="839" s="97" customFormat="1" ht="12.75">
      <c r="C839" s="98"/>
    </row>
    <row r="840" s="97" customFormat="1" ht="12.75">
      <c r="C840" s="98"/>
    </row>
    <row r="841" s="97" customFormat="1" ht="12.75">
      <c r="C841" s="98"/>
    </row>
    <row r="842" s="97" customFormat="1" ht="12.75">
      <c r="C842" s="98"/>
    </row>
    <row r="843" s="97" customFormat="1" ht="12.75">
      <c r="C843" s="98"/>
    </row>
    <row r="844" s="97" customFormat="1" ht="12.75">
      <c r="C844" s="98"/>
    </row>
    <row r="845" s="97" customFormat="1" ht="12.75">
      <c r="C845" s="98"/>
    </row>
    <row r="846" s="97" customFormat="1" ht="12.75">
      <c r="C846" s="98"/>
    </row>
    <row r="847" s="97" customFormat="1" ht="12.75">
      <c r="C847" s="98"/>
    </row>
    <row r="848" s="97" customFormat="1" ht="12.75">
      <c r="C848" s="98"/>
    </row>
    <row r="849" s="97" customFormat="1" ht="12.75">
      <c r="C849" s="98"/>
    </row>
    <row r="850" s="97" customFormat="1" ht="12.75">
      <c r="C850" s="98"/>
    </row>
    <row r="851" s="97" customFormat="1" ht="12.75">
      <c r="C851" s="98"/>
    </row>
    <row r="852" s="97" customFormat="1" ht="12.75">
      <c r="C852" s="98"/>
    </row>
    <row r="853" s="97" customFormat="1" ht="12.75">
      <c r="C853" s="98"/>
    </row>
    <row r="854" s="97" customFormat="1" ht="12.75">
      <c r="C854" s="98"/>
    </row>
    <row r="855" s="97" customFormat="1" ht="12.75">
      <c r="C855" s="98"/>
    </row>
    <row r="856" s="97" customFormat="1" ht="12.75">
      <c r="C856" s="98"/>
    </row>
    <row r="857" s="97" customFormat="1" ht="12.75">
      <c r="C857" s="98"/>
    </row>
    <row r="858" s="97" customFormat="1" ht="12.75">
      <c r="C858" s="98"/>
    </row>
    <row r="859" s="97" customFormat="1" ht="12.75">
      <c r="C859" s="98"/>
    </row>
    <row r="860" s="97" customFormat="1" ht="12.75">
      <c r="C860" s="98"/>
    </row>
    <row r="861" s="97" customFormat="1" ht="12.75">
      <c r="C861" s="98"/>
    </row>
    <row r="862" s="97" customFormat="1" ht="12.75">
      <c r="C862" s="98"/>
    </row>
    <row r="863" s="97" customFormat="1" ht="12.75">
      <c r="C863" s="98"/>
    </row>
    <row r="864" s="97" customFormat="1" ht="12.75">
      <c r="C864" s="98"/>
    </row>
    <row r="865" s="97" customFormat="1" ht="12.75">
      <c r="C865" s="98"/>
    </row>
    <row r="866" s="97" customFormat="1" ht="12.75">
      <c r="C866" s="98"/>
    </row>
    <row r="867" s="97" customFormat="1" ht="12.75">
      <c r="C867" s="98"/>
    </row>
    <row r="868" s="97" customFormat="1" ht="12.75">
      <c r="C868" s="98"/>
    </row>
    <row r="869" s="97" customFormat="1" ht="12.75">
      <c r="C869" s="98"/>
    </row>
    <row r="870" s="97" customFormat="1" ht="12.75">
      <c r="C870" s="98"/>
    </row>
    <row r="871" s="97" customFormat="1" ht="12.75">
      <c r="C871" s="98"/>
    </row>
    <row r="872" s="97" customFormat="1" ht="12.75">
      <c r="C872" s="98"/>
    </row>
    <row r="873" s="97" customFormat="1" ht="12.75">
      <c r="C873" s="98"/>
    </row>
    <row r="874" s="97" customFormat="1" ht="12.75">
      <c r="C874" s="98"/>
    </row>
    <row r="875" s="97" customFormat="1" ht="12.75">
      <c r="C875" s="98"/>
    </row>
    <row r="876" s="97" customFormat="1" ht="12.75">
      <c r="C876" s="98"/>
    </row>
    <row r="877" s="97" customFormat="1" ht="12.75">
      <c r="C877" s="98"/>
    </row>
    <row r="878" s="97" customFormat="1" ht="12.75">
      <c r="C878" s="98"/>
    </row>
    <row r="879" s="97" customFormat="1" ht="12.75">
      <c r="C879" s="98"/>
    </row>
    <row r="880" s="97" customFormat="1" ht="12.75">
      <c r="C880" s="98"/>
    </row>
    <row r="881" s="97" customFormat="1" ht="12.75">
      <c r="C881" s="98"/>
    </row>
    <row r="882" s="97" customFormat="1" ht="12.75">
      <c r="C882" s="98"/>
    </row>
    <row r="883" s="97" customFormat="1" ht="12.75">
      <c r="C883" s="98"/>
    </row>
    <row r="884" s="97" customFormat="1" ht="12.75">
      <c r="C884" s="98"/>
    </row>
    <row r="885" s="97" customFormat="1" ht="12.75">
      <c r="C885" s="98"/>
    </row>
    <row r="886" s="97" customFormat="1" ht="12.75">
      <c r="C886" s="98"/>
    </row>
    <row r="887" s="97" customFormat="1" ht="12.75">
      <c r="C887" s="98"/>
    </row>
    <row r="888" s="97" customFormat="1" ht="12.75">
      <c r="C888" s="98"/>
    </row>
    <row r="889" s="97" customFormat="1" ht="12.75">
      <c r="C889" s="98"/>
    </row>
    <row r="890" s="97" customFormat="1" ht="12.75">
      <c r="C890" s="98"/>
    </row>
    <row r="891" s="97" customFormat="1" ht="12.75">
      <c r="C891" s="98"/>
    </row>
    <row r="892" s="97" customFormat="1" ht="12.75">
      <c r="C892" s="98"/>
    </row>
    <row r="893" s="97" customFormat="1" ht="12.75">
      <c r="C893" s="98"/>
    </row>
    <row r="894" s="97" customFormat="1" ht="12.75">
      <c r="C894" s="98"/>
    </row>
    <row r="895" s="97" customFormat="1" ht="12.75">
      <c r="C895" s="98"/>
    </row>
    <row r="896" s="97" customFormat="1" ht="12.75">
      <c r="C896" s="98"/>
    </row>
    <row r="897" s="97" customFormat="1" ht="12.75">
      <c r="C897" s="98"/>
    </row>
    <row r="898" s="97" customFormat="1" ht="12.75">
      <c r="C898" s="98"/>
    </row>
    <row r="899" s="97" customFormat="1" ht="12.75">
      <c r="C899" s="98"/>
    </row>
    <row r="900" s="97" customFormat="1" ht="12.75">
      <c r="C900" s="98"/>
    </row>
    <row r="901" s="97" customFormat="1" ht="12.75">
      <c r="C901" s="98"/>
    </row>
    <row r="902" s="97" customFormat="1" ht="12.75">
      <c r="C902" s="98"/>
    </row>
    <row r="903" s="97" customFormat="1" ht="12.75">
      <c r="C903" s="98"/>
    </row>
    <row r="904" s="97" customFormat="1" ht="12.75">
      <c r="C904" s="98"/>
    </row>
    <row r="905" s="97" customFormat="1" ht="12.75">
      <c r="C905" s="98"/>
    </row>
    <row r="906" s="97" customFormat="1" ht="12.75">
      <c r="C906" s="98"/>
    </row>
    <row r="907" s="97" customFormat="1" ht="12.75">
      <c r="C907" s="98"/>
    </row>
    <row r="908" s="97" customFormat="1" ht="12.75">
      <c r="C908" s="98"/>
    </row>
    <row r="909" s="97" customFormat="1" ht="12.75">
      <c r="C909" s="98"/>
    </row>
    <row r="910" s="97" customFormat="1" ht="12.75">
      <c r="C910" s="98"/>
    </row>
    <row r="911" s="97" customFormat="1" ht="12.75">
      <c r="C911" s="98"/>
    </row>
    <row r="912" s="97" customFormat="1" ht="12.75">
      <c r="C912" s="98"/>
    </row>
    <row r="913" s="97" customFormat="1" ht="12.75">
      <c r="C913" s="98"/>
    </row>
    <row r="914" s="97" customFormat="1" ht="12.75">
      <c r="C914" s="98"/>
    </row>
    <row r="915" s="97" customFormat="1" ht="12.75">
      <c r="C915" s="98"/>
    </row>
    <row r="916" s="97" customFormat="1" ht="12.75">
      <c r="C916" s="98"/>
    </row>
    <row r="917" s="97" customFormat="1" ht="12.75">
      <c r="C917" s="98"/>
    </row>
    <row r="918" s="97" customFormat="1" ht="12.75">
      <c r="C918" s="98"/>
    </row>
    <row r="919" s="97" customFormat="1" ht="12.75">
      <c r="C919" s="98"/>
    </row>
    <row r="920" s="97" customFormat="1" ht="12.75">
      <c r="C920" s="98"/>
    </row>
    <row r="921" s="97" customFormat="1" ht="12.75">
      <c r="C921" s="98"/>
    </row>
    <row r="922" s="97" customFormat="1" ht="12.75">
      <c r="C922" s="98"/>
    </row>
    <row r="923" s="97" customFormat="1" ht="12.75">
      <c r="C923" s="98"/>
    </row>
    <row r="924" s="97" customFormat="1" ht="12.75">
      <c r="C924" s="98"/>
    </row>
    <row r="925" s="97" customFormat="1" ht="12.75">
      <c r="C925" s="98"/>
    </row>
    <row r="926" s="97" customFormat="1" ht="12.75">
      <c r="C926" s="98"/>
    </row>
    <row r="927" s="97" customFormat="1" ht="12.75">
      <c r="C927" s="98"/>
    </row>
    <row r="928" s="97" customFormat="1" ht="12.75">
      <c r="C928" s="98"/>
    </row>
    <row r="929" s="97" customFormat="1" ht="12.75">
      <c r="C929" s="98"/>
    </row>
    <row r="930" s="97" customFormat="1" ht="12.75">
      <c r="C930" s="98"/>
    </row>
    <row r="931" s="97" customFormat="1" ht="12.75">
      <c r="C931" s="98"/>
    </row>
    <row r="932" s="97" customFormat="1" ht="12.75">
      <c r="C932" s="98"/>
    </row>
    <row r="933" s="97" customFormat="1" ht="12.75">
      <c r="C933" s="98"/>
    </row>
    <row r="934" s="97" customFormat="1" ht="12.75">
      <c r="C934" s="98"/>
    </row>
    <row r="935" s="97" customFormat="1" ht="12.75">
      <c r="C935" s="98"/>
    </row>
    <row r="936" s="97" customFormat="1" ht="12.75">
      <c r="C936" s="98"/>
    </row>
    <row r="937" s="97" customFormat="1" ht="12.75">
      <c r="C937" s="98"/>
    </row>
    <row r="938" s="97" customFormat="1" ht="12.75">
      <c r="C938" s="98"/>
    </row>
    <row r="939" s="97" customFormat="1" ht="12.75">
      <c r="C939" s="98"/>
    </row>
    <row r="940" s="97" customFormat="1" ht="12.75">
      <c r="C940" s="98"/>
    </row>
    <row r="941" s="97" customFormat="1" ht="12.75">
      <c r="C941" s="98"/>
    </row>
    <row r="942" s="97" customFormat="1" ht="12.75">
      <c r="C942" s="98"/>
    </row>
    <row r="943" s="97" customFormat="1" ht="12.75">
      <c r="C943" s="98"/>
    </row>
    <row r="944" s="97" customFormat="1" ht="12.75">
      <c r="C944" s="98"/>
    </row>
    <row r="945" s="97" customFormat="1" ht="12.75">
      <c r="C945" s="98"/>
    </row>
    <row r="946" s="97" customFormat="1" ht="12.75">
      <c r="C946" s="98"/>
    </row>
    <row r="947" s="97" customFormat="1" ht="12.75">
      <c r="C947" s="98"/>
    </row>
    <row r="948" s="97" customFormat="1" ht="12.75">
      <c r="C948" s="98"/>
    </row>
    <row r="949" s="97" customFormat="1" ht="12.75">
      <c r="C949" s="98"/>
    </row>
    <row r="950" s="97" customFormat="1" ht="12.75">
      <c r="C950" s="98"/>
    </row>
    <row r="951" s="97" customFormat="1" ht="12.75">
      <c r="C951" s="98"/>
    </row>
    <row r="952" s="97" customFormat="1" ht="12.75">
      <c r="C952" s="98"/>
    </row>
    <row r="953" s="97" customFormat="1" ht="12.75">
      <c r="C953" s="98"/>
    </row>
    <row r="954" s="97" customFormat="1" ht="12.75">
      <c r="C954" s="98"/>
    </row>
    <row r="955" s="97" customFormat="1" ht="12.75">
      <c r="C955" s="98"/>
    </row>
    <row r="956" s="97" customFormat="1" ht="12.75">
      <c r="C956" s="98"/>
    </row>
    <row r="957" s="97" customFormat="1" ht="12.75">
      <c r="C957" s="98"/>
    </row>
    <row r="958" s="97" customFormat="1" ht="12.75">
      <c r="C958" s="98"/>
    </row>
    <row r="959" s="97" customFormat="1" ht="12.75">
      <c r="C959" s="98"/>
    </row>
    <row r="960" s="97" customFormat="1" ht="12.75">
      <c r="C960" s="98"/>
    </row>
    <row r="961" s="97" customFormat="1" ht="12.75">
      <c r="C961" s="98"/>
    </row>
    <row r="962" s="97" customFormat="1" ht="12.75">
      <c r="C962" s="98"/>
    </row>
    <row r="963" s="97" customFormat="1" ht="12.75">
      <c r="C963" s="98"/>
    </row>
    <row r="964" s="97" customFormat="1" ht="12.75">
      <c r="C964" s="98"/>
    </row>
    <row r="965" s="97" customFormat="1" ht="12.75">
      <c r="C965" s="98"/>
    </row>
    <row r="966" s="97" customFormat="1" ht="12.75">
      <c r="C966" s="98"/>
    </row>
    <row r="967" s="97" customFormat="1" ht="12.75">
      <c r="C967" s="98"/>
    </row>
    <row r="968" s="97" customFormat="1" ht="12.75">
      <c r="C968" s="98"/>
    </row>
    <row r="969" s="97" customFormat="1" ht="12.75">
      <c r="C969" s="98"/>
    </row>
    <row r="970" s="97" customFormat="1" ht="12.75">
      <c r="C970" s="98"/>
    </row>
    <row r="971" s="97" customFormat="1" ht="12.75">
      <c r="C971" s="98"/>
    </row>
    <row r="972" s="97" customFormat="1" ht="12.75">
      <c r="C972" s="98"/>
    </row>
    <row r="973" s="97" customFormat="1" ht="12.75">
      <c r="C973" s="98"/>
    </row>
    <row r="974" s="97" customFormat="1" ht="12.75">
      <c r="C974" s="98"/>
    </row>
    <row r="975" s="97" customFormat="1" ht="12.75">
      <c r="C975" s="98"/>
    </row>
    <row r="976" s="97" customFormat="1" ht="12.75">
      <c r="C976" s="98"/>
    </row>
    <row r="977" s="97" customFormat="1" ht="12.75">
      <c r="C977" s="98"/>
    </row>
    <row r="978" s="97" customFormat="1" ht="12.75">
      <c r="C978" s="98"/>
    </row>
    <row r="979" s="97" customFormat="1" ht="12.75">
      <c r="C979" s="98"/>
    </row>
    <row r="980" s="97" customFormat="1" ht="12.75">
      <c r="C980" s="98"/>
    </row>
    <row r="981" s="97" customFormat="1" ht="12.75">
      <c r="C981" s="98"/>
    </row>
    <row r="982" s="97" customFormat="1" ht="12.75">
      <c r="C982" s="98"/>
    </row>
    <row r="983" s="97" customFormat="1" ht="12.75">
      <c r="C983" s="98"/>
    </row>
    <row r="984" s="97" customFormat="1" ht="12.75">
      <c r="C984" s="98"/>
    </row>
    <row r="985" s="97" customFormat="1" ht="12.75">
      <c r="C985" s="98"/>
    </row>
    <row r="986" s="97" customFormat="1" ht="12.75">
      <c r="C986" s="98"/>
    </row>
    <row r="987" s="97" customFormat="1" ht="12.75">
      <c r="C987" s="98"/>
    </row>
    <row r="988" s="97" customFormat="1" ht="12.75">
      <c r="C988" s="98"/>
    </row>
    <row r="989" s="97" customFormat="1" ht="12.75">
      <c r="C989" s="98"/>
    </row>
    <row r="990" s="97" customFormat="1" ht="12.75">
      <c r="C990" s="98"/>
    </row>
    <row r="991" s="97" customFormat="1" ht="12.75">
      <c r="C991" s="98"/>
    </row>
    <row r="992" s="97" customFormat="1" ht="12.75">
      <c r="C992" s="98"/>
    </row>
    <row r="993" s="97" customFormat="1" ht="12.75">
      <c r="C993" s="98"/>
    </row>
    <row r="994" s="97" customFormat="1" ht="12.75">
      <c r="C994" s="98"/>
    </row>
    <row r="995" s="97" customFormat="1" ht="12.75">
      <c r="C995" s="98"/>
    </row>
    <row r="996" s="97" customFormat="1" ht="12.75">
      <c r="C996" s="98"/>
    </row>
    <row r="997" s="97" customFormat="1" ht="12.75">
      <c r="C997" s="98"/>
    </row>
    <row r="998" s="97" customFormat="1" ht="12.75">
      <c r="C998" s="98"/>
    </row>
    <row r="999" s="97" customFormat="1" ht="12.75">
      <c r="C999" s="98"/>
    </row>
    <row r="1000" s="97" customFormat="1" ht="12.75">
      <c r="C1000" s="98"/>
    </row>
    <row r="1001" s="97" customFormat="1" ht="12.75">
      <c r="C1001" s="98"/>
    </row>
    <row r="1002" s="97" customFormat="1" ht="12.75">
      <c r="C1002" s="98"/>
    </row>
    <row r="1003" s="97" customFormat="1" ht="12.75">
      <c r="C1003" s="98"/>
    </row>
    <row r="1004" s="97" customFormat="1" ht="12.75">
      <c r="C1004" s="98"/>
    </row>
    <row r="1005" s="97" customFormat="1" ht="12.75">
      <c r="C1005" s="98"/>
    </row>
    <row r="1006" s="97" customFormat="1" ht="12.75">
      <c r="C1006" s="98"/>
    </row>
    <row r="1007" s="97" customFormat="1" ht="12.75">
      <c r="C1007" s="98"/>
    </row>
    <row r="1008" s="97" customFormat="1" ht="12.75">
      <c r="C1008" s="98"/>
    </row>
    <row r="1009" s="97" customFormat="1" ht="12.75">
      <c r="C1009" s="98"/>
    </row>
    <row r="1010" s="97" customFormat="1" ht="12.75">
      <c r="C1010" s="98"/>
    </row>
    <row r="1011" s="97" customFormat="1" ht="12.75">
      <c r="C1011" s="98"/>
    </row>
    <row r="1012" s="97" customFormat="1" ht="12.75">
      <c r="C1012" s="98"/>
    </row>
    <row r="1013" s="97" customFormat="1" ht="12.75">
      <c r="C1013" s="98"/>
    </row>
    <row r="1014" s="97" customFormat="1" ht="12.75">
      <c r="C1014" s="98"/>
    </row>
    <row r="1015" s="97" customFormat="1" ht="12.75">
      <c r="C1015" s="98"/>
    </row>
    <row r="1016" s="97" customFormat="1" ht="12.75">
      <c r="C1016" s="98"/>
    </row>
    <row r="1017" s="97" customFormat="1" ht="12.75">
      <c r="C1017" s="98"/>
    </row>
    <row r="1018" s="97" customFormat="1" ht="12.75">
      <c r="C1018" s="98"/>
    </row>
    <row r="1019" s="97" customFormat="1" ht="12.75">
      <c r="C1019" s="98"/>
    </row>
    <row r="1020" s="97" customFormat="1" ht="12.75">
      <c r="C1020" s="98"/>
    </row>
    <row r="1021" s="97" customFormat="1" ht="12.75">
      <c r="C1021" s="98"/>
    </row>
    <row r="1022" s="97" customFormat="1" ht="12.75">
      <c r="C1022" s="98"/>
    </row>
    <row r="1023" s="97" customFormat="1" ht="12.75">
      <c r="C1023" s="98"/>
    </row>
    <row r="1024" s="97" customFormat="1" ht="12.75">
      <c r="C1024" s="98"/>
    </row>
    <row r="1025" s="97" customFormat="1" ht="12.75">
      <c r="C1025" s="98"/>
    </row>
    <row r="1026" s="97" customFormat="1" ht="12.75">
      <c r="C1026" s="98"/>
    </row>
    <row r="1027" s="97" customFormat="1" ht="12.75">
      <c r="C1027" s="98"/>
    </row>
    <row r="1028" s="97" customFormat="1" ht="12.75">
      <c r="C1028" s="98"/>
    </row>
    <row r="1029" s="97" customFormat="1" ht="12.75">
      <c r="C1029" s="98"/>
    </row>
    <row r="1030" s="97" customFormat="1" ht="12.75">
      <c r="C1030" s="98"/>
    </row>
    <row r="1031" s="97" customFormat="1" ht="12.75">
      <c r="C1031" s="98"/>
    </row>
    <row r="1032" s="97" customFormat="1" ht="12.75">
      <c r="C1032" s="98"/>
    </row>
    <row r="1033" s="97" customFormat="1" ht="12.75">
      <c r="C1033" s="98"/>
    </row>
    <row r="1034" s="97" customFormat="1" ht="12.75">
      <c r="C1034" s="98"/>
    </row>
    <row r="1035" s="97" customFormat="1" ht="12.75">
      <c r="C1035" s="98"/>
    </row>
    <row r="1036" s="97" customFormat="1" ht="12.75">
      <c r="C1036" s="98"/>
    </row>
    <row r="1037" s="97" customFormat="1" ht="12.75">
      <c r="C1037" s="98"/>
    </row>
    <row r="1038" s="97" customFormat="1" ht="12.75">
      <c r="C1038" s="98"/>
    </row>
    <row r="1039" s="97" customFormat="1" ht="12.75">
      <c r="C1039" s="98"/>
    </row>
    <row r="1040" s="97" customFormat="1" ht="12.75">
      <c r="C1040" s="98"/>
    </row>
    <row r="1041" s="97" customFormat="1" ht="12.75">
      <c r="C1041" s="98"/>
    </row>
    <row r="1042" s="97" customFormat="1" ht="12.75">
      <c r="C1042" s="98"/>
    </row>
    <row r="1043" s="97" customFormat="1" ht="12.75">
      <c r="C1043" s="98"/>
    </row>
    <row r="1044" s="97" customFormat="1" ht="12.75">
      <c r="C1044" s="98"/>
    </row>
    <row r="1045" s="97" customFormat="1" ht="12.75">
      <c r="C1045" s="98"/>
    </row>
    <row r="1046" s="97" customFormat="1" ht="12.75">
      <c r="C1046" s="98"/>
    </row>
    <row r="1047" s="97" customFormat="1" ht="12.75">
      <c r="C1047" s="98"/>
    </row>
    <row r="1048" s="97" customFormat="1" ht="12.75">
      <c r="C1048" s="98"/>
    </row>
    <row r="1049" s="97" customFormat="1" ht="12.75">
      <c r="C1049" s="98"/>
    </row>
    <row r="1050" s="97" customFormat="1" ht="12.75">
      <c r="C1050" s="98"/>
    </row>
    <row r="1051" s="97" customFormat="1" ht="12.75">
      <c r="C1051" s="98"/>
    </row>
    <row r="1052" s="97" customFormat="1" ht="12.75">
      <c r="C1052" s="98"/>
    </row>
    <row r="1053" s="97" customFormat="1" ht="12.75">
      <c r="C1053" s="98"/>
    </row>
    <row r="1054" s="97" customFormat="1" ht="12.75">
      <c r="C1054" s="98"/>
    </row>
    <row r="1055" s="97" customFormat="1" ht="12.75">
      <c r="C1055" s="98"/>
    </row>
    <row r="1056" s="97" customFormat="1" ht="12.75">
      <c r="C1056" s="98"/>
    </row>
    <row r="1057" s="97" customFormat="1" ht="12.75">
      <c r="C1057" s="98"/>
    </row>
    <row r="1058" s="97" customFormat="1" ht="12.75">
      <c r="C1058" s="98"/>
    </row>
    <row r="1059" s="97" customFormat="1" ht="12.75">
      <c r="C1059" s="98"/>
    </row>
    <row r="1060" s="97" customFormat="1" ht="12.75">
      <c r="C1060" s="98"/>
    </row>
    <row r="1061" s="97" customFormat="1" ht="12.75">
      <c r="C1061" s="98"/>
    </row>
    <row r="1062" s="97" customFormat="1" ht="12.75">
      <c r="C1062" s="98"/>
    </row>
    <row r="1063" s="97" customFormat="1" ht="12.75">
      <c r="C1063" s="98"/>
    </row>
    <row r="1064" s="97" customFormat="1" ht="12.75">
      <c r="C1064" s="98"/>
    </row>
    <row r="1065" s="97" customFormat="1" ht="12.75">
      <c r="C1065" s="98"/>
    </row>
    <row r="1066" s="97" customFormat="1" ht="12.75">
      <c r="C1066" s="98"/>
    </row>
    <row r="1067" s="97" customFormat="1" ht="12.75">
      <c r="C1067" s="98"/>
    </row>
    <row r="1068" s="97" customFormat="1" ht="12.75">
      <c r="C1068" s="98"/>
    </row>
    <row r="1069" s="97" customFormat="1" ht="12.75">
      <c r="C1069" s="98"/>
    </row>
    <row r="1070" s="97" customFormat="1" ht="12.75">
      <c r="C1070" s="98"/>
    </row>
    <row r="1071" s="97" customFormat="1" ht="12.75">
      <c r="C1071" s="98"/>
    </row>
    <row r="1072" s="97" customFormat="1" ht="12.75">
      <c r="C1072" s="98"/>
    </row>
    <row r="1073" s="97" customFormat="1" ht="12.75">
      <c r="C1073" s="98"/>
    </row>
    <row r="1074" s="97" customFormat="1" ht="12.75">
      <c r="C1074" s="98"/>
    </row>
    <row r="1075" s="97" customFormat="1" ht="12.75">
      <c r="C1075" s="98"/>
    </row>
    <row r="1076" s="97" customFormat="1" ht="12.75">
      <c r="C1076" s="98"/>
    </row>
    <row r="1077" s="97" customFormat="1" ht="12.75">
      <c r="C1077" s="98"/>
    </row>
    <row r="1078" s="97" customFormat="1" ht="12.75">
      <c r="C1078" s="98"/>
    </row>
    <row r="1079" s="97" customFormat="1" ht="12.75">
      <c r="C1079" s="98"/>
    </row>
    <row r="1080" s="97" customFormat="1" ht="12.75">
      <c r="C1080" s="98"/>
    </row>
    <row r="1081" s="97" customFormat="1" ht="12.75">
      <c r="C1081" s="98"/>
    </row>
    <row r="1082" s="97" customFormat="1" ht="12.75">
      <c r="C1082" s="98"/>
    </row>
    <row r="1083" s="97" customFormat="1" ht="12.75">
      <c r="C1083" s="98"/>
    </row>
    <row r="1084" s="97" customFormat="1" ht="12.75">
      <c r="C1084" s="98"/>
    </row>
    <row r="1085" s="97" customFormat="1" ht="12.75">
      <c r="C1085" s="98"/>
    </row>
    <row r="1086" s="97" customFormat="1" ht="12.75">
      <c r="C1086" s="98"/>
    </row>
    <row r="1087" s="97" customFormat="1" ht="12.75">
      <c r="C1087" s="98"/>
    </row>
    <row r="1088" s="97" customFormat="1" ht="12.75">
      <c r="C1088" s="98"/>
    </row>
    <row r="1089" s="97" customFormat="1" ht="12.75">
      <c r="C1089" s="98"/>
    </row>
    <row r="1090" s="97" customFormat="1" ht="12.75">
      <c r="C1090" s="98"/>
    </row>
    <row r="1091" s="97" customFormat="1" ht="12.75">
      <c r="C1091" s="98"/>
    </row>
    <row r="1092" s="97" customFormat="1" ht="12.75">
      <c r="C1092" s="98"/>
    </row>
    <row r="1093" s="97" customFormat="1" ht="12.75">
      <c r="C1093" s="98"/>
    </row>
    <row r="1094" s="97" customFormat="1" ht="12.75">
      <c r="C1094" s="98"/>
    </row>
    <row r="1095" s="97" customFormat="1" ht="12.75">
      <c r="C1095" s="98"/>
    </row>
    <row r="1096" s="97" customFormat="1" ht="12.75">
      <c r="C1096" s="98"/>
    </row>
    <row r="1097" s="97" customFormat="1" ht="12.75">
      <c r="C1097" s="98"/>
    </row>
    <row r="1098" s="97" customFormat="1" ht="12.75">
      <c r="C1098" s="98"/>
    </row>
    <row r="1099" s="97" customFormat="1" ht="12.75">
      <c r="C1099" s="98"/>
    </row>
    <row r="1100" s="97" customFormat="1" ht="12.75">
      <c r="C1100" s="98"/>
    </row>
    <row r="1101" s="97" customFormat="1" ht="12.75">
      <c r="C1101" s="98"/>
    </row>
    <row r="1102" s="97" customFormat="1" ht="12.75">
      <c r="C1102" s="98"/>
    </row>
    <row r="1103" s="97" customFormat="1" ht="12.75">
      <c r="C1103" s="98"/>
    </row>
    <row r="1104" s="97" customFormat="1" ht="12.75">
      <c r="C1104" s="98"/>
    </row>
    <row r="1105" s="97" customFormat="1" ht="12.75">
      <c r="C1105" s="98"/>
    </row>
    <row r="1106" s="97" customFormat="1" ht="12.75">
      <c r="C1106" s="98"/>
    </row>
    <row r="1107" s="97" customFormat="1" ht="12.75">
      <c r="C1107" s="98"/>
    </row>
    <row r="1108" s="97" customFormat="1" ht="12.75">
      <c r="C1108" s="98"/>
    </row>
    <row r="1109" s="97" customFormat="1" ht="12.75">
      <c r="C1109" s="98"/>
    </row>
    <row r="1110" s="97" customFormat="1" ht="12.75">
      <c r="C1110" s="98"/>
    </row>
    <row r="1111" s="97" customFormat="1" ht="12.75">
      <c r="C1111" s="98"/>
    </row>
    <row r="1112" s="97" customFormat="1" ht="12.75">
      <c r="C1112" s="98"/>
    </row>
    <row r="1113" s="97" customFormat="1" ht="12.75">
      <c r="C1113" s="98"/>
    </row>
    <row r="1114" s="97" customFormat="1" ht="12.75">
      <c r="C1114" s="98"/>
    </row>
    <row r="1115" s="97" customFormat="1" ht="12.75">
      <c r="C1115" s="98"/>
    </row>
    <row r="1116" s="97" customFormat="1" ht="12.75">
      <c r="C1116" s="98"/>
    </row>
    <row r="1117" s="97" customFormat="1" ht="12.75">
      <c r="C1117" s="98"/>
    </row>
    <row r="1118" s="97" customFormat="1" ht="12.75">
      <c r="C1118" s="98"/>
    </row>
    <row r="1119" s="97" customFormat="1" ht="12.75">
      <c r="C1119" s="98"/>
    </row>
    <row r="1120" s="97" customFormat="1" ht="12.75">
      <c r="C1120" s="98"/>
    </row>
    <row r="1121" s="97" customFormat="1" ht="12.75">
      <c r="C1121" s="98"/>
    </row>
    <row r="1122" s="97" customFormat="1" ht="12.75">
      <c r="C1122" s="98"/>
    </row>
    <row r="1123" s="97" customFormat="1" ht="12.75">
      <c r="C1123" s="98"/>
    </row>
    <row r="1124" s="97" customFormat="1" ht="12.75">
      <c r="C1124" s="98"/>
    </row>
    <row r="1125" s="97" customFormat="1" ht="12.75">
      <c r="C1125" s="98"/>
    </row>
    <row r="1126" s="97" customFormat="1" ht="12.75">
      <c r="C1126" s="98"/>
    </row>
    <row r="1127" s="97" customFormat="1" ht="12.75">
      <c r="C1127" s="98"/>
    </row>
    <row r="1128" s="97" customFormat="1" ht="12.75">
      <c r="C1128" s="98"/>
    </row>
    <row r="1129" s="97" customFormat="1" ht="12.75">
      <c r="C1129" s="98"/>
    </row>
    <row r="1130" s="97" customFormat="1" ht="12.75">
      <c r="C1130" s="98"/>
    </row>
    <row r="1131" s="97" customFormat="1" ht="12.75">
      <c r="C1131" s="98"/>
    </row>
    <row r="1132" s="97" customFormat="1" ht="12.75">
      <c r="C1132" s="98"/>
    </row>
    <row r="1133" s="97" customFormat="1" ht="12.75">
      <c r="C1133" s="98"/>
    </row>
    <row r="1134" s="97" customFormat="1" ht="12.75">
      <c r="C1134" s="98"/>
    </row>
    <row r="1135" s="97" customFormat="1" ht="12.75">
      <c r="C1135" s="98"/>
    </row>
    <row r="1136" s="97" customFormat="1" ht="12.75">
      <c r="C1136" s="98"/>
    </row>
    <row r="1137" s="97" customFormat="1" ht="12.75">
      <c r="C1137" s="98"/>
    </row>
    <row r="1138" s="97" customFormat="1" ht="12.75">
      <c r="C1138" s="98"/>
    </row>
    <row r="1139" s="97" customFormat="1" ht="12.75">
      <c r="C1139" s="98"/>
    </row>
    <row r="1140" s="97" customFormat="1" ht="12.75">
      <c r="C1140" s="98"/>
    </row>
    <row r="1141" s="97" customFormat="1" ht="12.75">
      <c r="C1141" s="98"/>
    </row>
    <row r="1142" s="97" customFormat="1" ht="12.75">
      <c r="C1142" s="98"/>
    </row>
    <row r="1143" s="97" customFormat="1" ht="12.75">
      <c r="C1143" s="98"/>
    </row>
    <row r="1144" s="97" customFormat="1" ht="12.75">
      <c r="C1144" s="98"/>
    </row>
    <row r="1145" s="97" customFormat="1" ht="12.75">
      <c r="C1145" s="98"/>
    </row>
    <row r="1146" s="97" customFormat="1" ht="12.75">
      <c r="C1146" s="98"/>
    </row>
    <row r="1147" s="97" customFormat="1" ht="12.75">
      <c r="C1147" s="98"/>
    </row>
    <row r="1148" s="97" customFormat="1" ht="12.75">
      <c r="C1148" s="98"/>
    </row>
    <row r="1149" s="97" customFormat="1" ht="12.75">
      <c r="C1149" s="98"/>
    </row>
    <row r="1150" s="97" customFormat="1" ht="12.75">
      <c r="C1150" s="98"/>
    </row>
    <row r="1151" s="97" customFormat="1" ht="12.75">
      <c r="C1151" s="98"/>
    </row>
    <row r="1152" s="97" customFormat="1" ht="12.75">
      <c r="C1152" s="98"/>
    </row>
    <row r="1153" s="97" customFormat="1" ht="12.75">
      <c r="C1153" s="98"/>
    </row>
    <row r="1154" s="97" customFormat="1" ht="12.75">
      <c r="C1154" s="98"/>
    </row>
    <row r="1155" s="97" customFormat="1" ht="12.75">
      <c r="C1155" s="98"/>
    </row>
    <row r="1156" s="97" customFormat="1" ht="12.75">
      <c r="C1156" s="98"/>
    </row>
    <row r="1157" s="97" customFormat="1" ht="12.75">
      <c r="C1157" s="98"/>
    </row>
    <row r="1158" s="97" customFormat="1" ht="12.75">
      <c r="C1158" s="98"/>
    </row>
    <row r="1159" s="97" customFormat="1" ht="12.75">
      <c r="C1159" s="98"/>
    </row>
    <row r="1160" s="97" customFormat="1" ht="12.75">
      <c r="C1160" s="98"/>
    </row>
    <row r="1161" s="97" customFormat="1" ht="12.75">
      <c r="C1161" s="98"/>
    </row>
    <row r="1162" s="97" customFormat="1" ht="12.75">
      <c r="C1162" s="98"/>
    </row>
    <row r="1163" s="97" customFormat="1" ht="12.75">
      <c r="C1163" s="98"/>
    </row>
    <row r="1164" s="97" customFormat="1" ht="12.75">
      <c r="C1164" s="98"/>
    </row>
    <row r="1165" s="97" customFormat="1" ht="12.75">
      <c r="C1165" s="98"/>
    </row>
    <row r="1166" s="97" customFormat="1" ht="12.75">
      <c r="C1166" s="98"/>
    </row>
    <row r="1167" s="97" customFormat="1" ht="12.75">
      <c r="C1167" s="98"/>
    </row>
    <row r="1168" s="97" customFormat="1" ht="12.75">
      <c r="C1168" s="98"/>
    </row>
    <row r="1169" s="97" customFormat="1" ht="12.75">
      <c r="C1169" s="98"/>
    </row>
    <row r="1170" s="97" customFormat="1" ht="12.75">
      <c r="C1170" s="98"/>
    </row>
    <row r="1171" s="97" customFormat="1" ht="12.75">
      <c r="C1171" s="98"/>
    </row>
    <row r="1172" s="97" customFormat="1" ht="12.75">
      <c r="C1172" s="98"/>
    </row>
    <row r="1173" s="97" customFormat="1" ht="12.75">
      <c r="C1173" s="98"/>
    </row>
    <row r="1174" s="97" customFormat="1" ht="12.75">
      <c r="C1174" s="98"/>
    </row>
    <row r="1175" s="97" customFormat="1" ht="12.75">
      <c r="C1175" s="98"/>
    </row>
    <row r="1176" s="97" customFormat="1" ht="12.75">
      <c r="C1176" s="98"/>
    </row>
    <row r="1177" s="97" customFormat="1" ht="12.75">
      <c r="C1177" s="98"/>
    </row>
    <row r="1178" s="97" customFormat="1" ht="12.75">
      <c r="C1178" s="98"/>
    </row>
    <row r="1179" s="97" customFormat="1" ht="12.75">
      <c r="C1179" s="98"/>
    </row>
    <row r="1180" s="97" customFormat="1" ht="12.75">
      <c r="C1180" s="98"/>
    </row>
    <row r="1181" s="97" customFormat="1" ht="12.75">
      <c r="C1181" s="98"/>
    </row>
    <row r="1182" s="97" customFormat="1" ht="12.75">
      <c r="C1182" s="98"/>
    </row>
    <row r="1183" s="97" customFormat="1" ht="12.75">
      <c r="C1183" s="98"/>
    </row>
    <row r="1184" s="97" customFormat="1" ht="12.75">
      <c r="C1184" s="98"/>
    </row>
    <row r="1185" s="97" customFormat="1" ht="12.75">
      <c r="C1185" s="98"/>
    </row>
    <row r="1186" s="97" customFormat="1" ht="12.75">
      <c r="C1186" s="98"/>
    </row>
    <row r="1187" s="97" customFormat="1" ht="12.75">
      <c r="C1187" s="98"/>
    </row>
    <row r="1188" s="97" customFormat="1" ht="12.75">
      <c r="C1188" s="98"/>
    </row>
    <row r="1189" s="97" customFormat="1" ht="12.75">
      <c r="C1189" s="98"/>
    </row>
    <row r="1190" s="97" customFormat="1" ht="12.75">
      <c r="C1190" s="98"/>
    </row>
    <row r="1191" s="97" customFormat="1" ht="12.75">
      <c r="C1191" s="98"/>
    </row>
    <row r="1192" s="97" customFormat="1" ht="12.75">
      <c r="C1192" s="98"/>
    </row>
    <row r="1193" s="97" customFormat="1" ht="12.75">
      <c r="C1193" s="98"/>
    </row>
    <row r="1194" s="97" customFormat="1" ht="12.75">
      <c r="C1194" s="98"/>
    </row>
    <row r="1195" s="97" customFormat="1" ht="12.75">
      <c r="C1195" s="98"/>
    </row>
    <row r="1196" s="97" customFormat="1" ht="12.75">
      <c r="C1196" s="98"/>
    </row>
    <row r="1197" s="97" customFormat="1" ht="12.75">
      <c r="C1197" s="98"/>
    </row>
    <row r="1198" s="97" customFormat="1" ht="12.75">
      <c r="C1198" s="98"/>
    </row>
    <row r="1199" s="97" customFormat="1" ht="12.75">
      <c r="C1199" s="98"/>
    </row>
    <row r="1200" s="97" customFormat="1" ht="12.75">
      <c r="C1200" s="98"/>
    </row>
    <row r="1201" s="97" customFormat="1" ht="12.75">
      <c r="C1201" s="98"/>
    </row>
    <row r="1202" s="97" customFormat="1" ht="12.75">
      <c r="C1202" s="98"/>
    </row>
    <row r="1203" s="97" customFormat="1" ht="12.75">
      <c r="C1203" s="98"/>
    </row>
    <row r="1204" s="97" customFormat="1" ht="12.75">
      <c r="C1204" s="98"/>
    </row>
    <row r="1205" s="97" customFormat="1" ht="12.75">
      <c r="C1205" s="98"/>
    </row>
    <row r="1206" s="97" customFormat="1" ht="12.75">
      <c r="C1206" s="98"/>
    </row>
    <row r="1207" s="97" customFormat="1" ht="12.75">
      <c r="C1207" s="98"/>
    </row>
    <row r="1208" s="97" customFormat="1" ht="12.75">
      <c r="C1208" s="98"/>
    </row>
    <row r="1209" s="97" customFormat="1" ht="12.75">
      <c r="C1209" s="98"/>
    </row>
    <row r="1210" s="97" customFormat="1" ht="12.75">
      <c r="C1210" s="98"/>
    </row>
    <row r="1211" s="97" customFormat="1" ht="12.75">
      <c r="C1211" s="98"/>
    </row>
    <row r="1212" s="97" customFormat="1" ht="12.75">
      <c r="C1212" s="98"/>
    </row>
    <row r="1213" s="97" customFormat="1" ht="12.75">
      <c r="C1213" s="98"/>
    </row>
    <row r="1214" s="97" customFormat="1" ht="12.75">
      <c r="C1214" s="98"/>
    </row>
    <row r="1215" s="97" customFormat="1" ht="12.75">
      <c r="C1215" s="98"/>
    </row>
    <row r="1216" s="97" customFormat="1" ht="12.75">
      <c r="C1216" s="98"/>
    </row>
    <row r="1217" s="97" customFormat="1" ht="12.75">
      <c r="C1217" s="98"/>
    </row>
    <row r="1218" s="97" customFormat="1" ht="12.75">
      <c r="C1218" s="98"/>
    </row>
    <row r="1219" s="97" customFormat="1" ht="12.75">
      <c r="C1219" s="98"/>
    </row>
    <row r="1220" s="97" customFormat="1" ht="12.75">
      <c r="C1220" s="98"/>
    </row>
    <row r="1221" s="97" customFormat="1" ht="12.75">
      <c r="C1221" s="98"/>
    </row>
    <row r="1222" s="97" customFormat="1" ht="12.75">
      <c r="C1222" s="98"/>
    </row>
    <row r="1223" s="97" customFormat="1" ht="12.75">
      <c r="C1223" s="98"/>
    </row>
    <row r="1224" s="97" customFormat="1" ht="12.75">
      <c r="C1224" s="98"/>
    </row>
    <row r="1225" s="97" customFormat="1" ht="12.75">
      <c r="C1225" s="98"/>
    </row>
    <row r="1226" s="97" customFormat="1" ht="12.75">
      <c r="C1226" s="98"/>
    </row>
    <row r="1227" s="97" customFormat="1" ht="12.75">
      <c r="C1227" s="98"/>
    </row>
    <row r="1228" s="97" customFormat="1" ht="12.75">
      <c r="C1228" s="98"/>
    </row>
    <row r="1229" s="97" customFormat="1" ht="12.75">
      <c r="C1229" s="98"/>
    </row>
    <row r="1230" s="97" customFormat="1" ht="12.75">
      <c r="C1230" s="98"/>
    </row>
    <row r="1231" s="97" customFormat="1" ht="12.75">
      <c r="C1231" s="98"/>
    </row>
    <row r="1232" s="97" customFormat="1" ht="12.75">
      <c r="C1232" s="98"/>
    </row>
    <row r="1233" s="97" customFormat="1" ht="12.75">
      <c r="C1233" s="98"/>
    </row>
    <row r="1234" s="97" customFormat="1" ht="12.75">
      <c r="C1234" s="98"/>
    </row>
    <row r="1235" s="97" customFormat="1" ht="12.75">
      <c r="C1235" s="98"/>
    </row>
    <row r="1236" s="97" customFormat="1" ht="12.75">
      <c r="C1236" s="98"/>
    </row>
    <row r="1237" s="97" customFormat="1" ht="12.75">
      <c r="C1237" s="98"/>
    </row>
    <row r="1238" s="97" customFormat="1" ht="12.75">
      <c r="C1238" s="98"/>
    </row>
    <row r="1239" s="97" customFormat="1" ht="12.75">
      <c r="C1239" s="98"/>
    </row>
    <row r="1240" s="97" customFormat="1" ht="12.75">
      <c r="C1240" s="98"/>
    </row>
    <row r="1241" s="97" customFormat="1" ht="12.75">
      <c r="C1241" s="98"/>
    </row>
    <row r="1242" s="97" customFormat="1" ht="12.75">
      <c r="C1242" s="98"/>
    </row>
    <row r="1243" s="97" customFormat="1" ht="12.75">
      <c r="C1243" s="98"/>
    </row>
    <row r="1244" s="97" customFormat="1" ht="12.75">
      <c r="C1244" s="98"/>
    </row>
    <row r="1245" s="97" customFormat="1" ht="12.75">
      <c r="C1245" s="98"/>
    </row>
    <row r="1246" s="97" customFormat="1" ht="12.75">
      <c r="C1246" s="98"/>
    </row>
    <row r="1247" s="97" customFormat="1" ht="12.75">
      <c r="C1247" s="98"/>
    </row>
    <row r="1248" s="97" customFormat="1" ht="12.75">
      <c r="C1248" s="98"/>
    </row>
    <row r="1249" s="97" customFormat="1" ht="12.75">
      <c r="C1249" s="98"/>
    </row>
    <row r="1250" s="97" customFormat="1" ht="12.75">
      <c r="C1250" s="98"/>
    </row>
    <row r="1251" s="97" customFormat="1" ht="12.75">
      <c r="C1251" s="98"/>
    </row>
    <row r="1252" s="97" customFormat="1" ht="12.75">
      <c r="C1252" s="98"/>
    </row>
    <row r="1253" s="97" customFormat="1" ht="12.75">
      <c r="C1253" s="98"/>
    </row>
    <row r="1254" s="97" customFormat="1" ht="12.75">
      <c r="C1254" s="98"/>
    </row>
    <row r="1255" s="97" customFormat="1" ht="12.75">
      <c r="C1255" s="98"/>
    </row>
    <row r="1256" s="97" customFormat="1" ht="12.75">
      <c r="C1256" s="98"/>
    </row>
    <row r="1257" s="97" customFormat="1" ht="12.75">
      <c r="C1257" s="98"/>
    </row>
    <row r="1258" s="97" customFormat="1" ht="12.75">
      <c r="C1258" s="98"/>
    </row>
    <row r="1259" s="97" customFormat="1" ht="12.75">
      <c r="C1259" s="98"/>
    </row>
    <row r="1260" s="97" customFormat="1" ht="12.75">
      <c r="C1260" s="98"/>
    </row>
    <row r="1261" s="97" customFormat="1" ht="12.75">
      <c r="C1261" s="98"/>
    </row>
    <row r="1262" s="97" customFormat="1" ht="12.75">
      <c r="C1262" s="98"/>
    </row>
    <row r="1263" s="97" customFormat="1" ht="12.75">
      <c r="C1263" s="98"/>
    </row>
    <row r="1264" s="97" customFormat="1" ht="12.75">
      <c r="C1264" s="98"/>
    </row>
    <row r="1265" s="97" customFormat="1" ht="12.75">
      <c r="C1265" s="98"/>
    </row>
    <row r="1266" s="97" customFormat="1" ht="12.75">
      <c r="C1266" s="98"/>
    </row>
    <row r="1267" s="97" customFormat="1" ht="12.75">
      <c r="C1267" s="98"/>
    </row>
    <row r="1268" s="97" customFormat="1" ht="12.75">
      <c r="C1268" s="98"/>
    </row>
    <row r="1269" s="97" customFormat="1" ht="12.75">
      <c r="C1269" s="98"/>
    </row>
    <row r="1270" s="97" customFormat="1" ht="12.75">
      <c r="C1270" s="98"/>
    </row>
    <row r="1271" s="97" customFormat="1" ht="12.75">
      <c r="C1271" s="98"/>
    </row>
    <row r="1272" s="97" customFormat="1" ht="12.75">
      <c r="C1272" s="98"/>
    </row>
    <row r="1273" s="97" customFormat="1" ht="12.75">
      <c r="C1273" s="98"/>
    </row>
    <row r="1274" s="97" customFormat="1" ht="12.75">
      <c r="C1274" s="98"/>
    </row>
    <row r="1275" s="97" customFormat="1" ht="12.75">
      <c r="C1275" s="98"/>
    </row>
    <row r="1276" s="97" customFormat="1" ht="12.75">
      <c r="C1276" s="98"/>
    </row>
    <row r="1277" s="97" customFormat="1" ht="12.75">
      <c r="C1277" s="98"/>
    </row>
    <row r="1278" s="97" customFormat="1" ht="12.75">
      <c r="C1278" s="98"/>
    </row>
    <row r="1279" s="97" customFormat="1" ht="12.75">
      <c r="C1279" s="98"/>
    </row>
    <row r="1280" s="97" customFormat="1" ht="12.75">
      <c r="C1280" s="98"/>
    </row>
    <row r="1281" s="97" customFormat="1" ht="12.75">
      <c r="C1281" s="98"/>
    </row>
    <row r="1282" s="97" customFormat="1" ht="12.75">
      <c r="C1282" s="98"/>
    </row>
    <row r="1283" s="97" customFormat="1" ht="12.75">
      <c r="C1283" s="98"/>
    </row>
    <row r="1284" s="97" customFormat="1" ht="12.75">
      <c r="C1284" s="98"/>
    </row>
    <row r="1285" s="97" customFormat="1" ht="12.75">
      <c r="C1285" s="98"/>
    </row>
    <row r="1286" s="97" customFormat="1" ht="12.75">
      <c r="C1286" s="98"/>
    </row>
    <row r="1287" s="97" customFormat="1" ht="12.75">
      <c r="C1287" s="98"/>
    </row>
    <row r="1288" s="97" customFormat="1" ht="12.75">
      <c r="C1288" s="98"/>
    </row>
    <row r="1289" s="97" customFormat="1" ht="12.75">
      <c r="C1289" s="98"/>
    </row>
    <row r="1290" s="97" customFormat="1" ht="12.75">
      <c r="C1290" s="98"/>
    </row>
    <row r="1291" s="97" customFormat="1" ht="12.75">
      <c r="C1291" s="98"/>
    </row>
    <row r="1292" s="97" customFormat="1" ht="12.75">
      <c r="C1292" s="98"/>
    </row>
    <row r="1293" s="97" customFormat="1" ht="12.75">
      <c r="C1293" s="98"/>
    </row>
    <row r="1294" s="97" customFormat="1" ht="12.75">
      <c r="C1294" s="98"/>
    </row>
    <row r="1295" s="97" customFormat="1" ht="12.75">
      <c r="C1295" s="98"/>
    </row>
    <row r="1296" s="97" customFormat="1" ht="12.75">
      <c r="C1296" s="98"/>
    </row>
    <row r="1297" s="97" customFormat="1" ht="12.75">
      <c r="C1297" s="98"/>
    </row>
    <row r="1298" s="97" customFormat="1" ht="12.75">
      <c r="C1298" s="98"/>
    </row>
    <row r="1299" s="97" customFormat="1" ht="12.75">
      <c r="C1299" s="98"/>
    </row>
    <row r="1300" s="97" customFormat="1" ht="12.75">
      <c r="C1300" s="98"/>
    </row>
    <row r="1301" s="97" customFormat="1" ht="12.75">
      <c r="C1301" s="98"/>
    </row>
    <row r="1302" s="97" customFormat="1" ht="12.75">
      <c r="C1302" s="98"/>
    </row>
    <row r="1303" s="97" customFormat="1" ht="12.75">
      <c r="C1303" s="98"/>
    </row>
    <row r="1304" s="97" customFormat="1" ht="12.75">
      <c r="C1304" s="98"/>
    </row>
    <row r="1305" s="97" customFormat="1" ht="12.75">
      <c r="C1305" s="98"/>
    </row>
    <row r="1306" s="97" customFormat="1" ht="12.75">
      <c r="C1306" s="98"/>
    </row>
    <row r="1307" s="97" customFormat="1" ht="12.75">
      <c r="C1307" s="98"/>
    </row>
    <row r="1308" s="97" customFormat="1" ht="12.75">
      <c r="C1308" s="98"/>
    </row>
    <row r="1309" s="97" customFormat="1" ht="12.75">
      <c r="C1309" s="98"/>
    </row>
    <row r="1310" s="97" customFormat="1" ht="12.75">
      <c r="C1310" s="98"/>
    </row>
    <row r="1311" s="97" customFormat="1" ht="12.75">
      <c r="C1311" s="98"/>
    </row>
    <row r="1312" s="97" customFormat="1" ht="12.75">
      <c r="C1312" s="98"/>
    </row>
    <row r="1313" s="97" customFormat="1" ht="12.75">
      <c r="C1313" s="98"/>
    </row>
    <row r="1314" s="97" customFormat="1" ht="12.75">
      <c r="C1314" s="98"/>
    </row>
    <row r="1315" s="97" customFormat="1" ht="12.75">
      <c r="C1315" s="98"/>
    </row>
    <row r="1316" s="97" customFormat="1" ht="12.75">
      <c r="C1316" s="98"/>
    </row>
    <row r="1317" s="97" customFormat="1" ht="12.75">
      <c r="C1317" s="98"/>
    </row>
    <row r="1318" s="97" customFormat="1" ht="12.75">
      <c r="C1318" s="98"/>
    </row>
    <row r="1319" s="97" customFormat="1" ht="12.75">
      <c r="C1319" s="98"/>
    </row>
    <row r="1320" s="97" customFormat="1" ht="12.75">
      <c r="C1320" s="98"/>
    </row>
    <row r="1321" s="97" customFormat="1" ht="12.75">
      <c r="C1321" s="98"/>
    </row>
    <row r="1322" s="97" customFormat="1" ht="12.75">
      <c r="C1322" s="98"/>
    </row>
    <row r="1323" s="97" customFormat="1" ht="12.75">
      <c r="C1323" s="98"/>
    </row>
    <row r="1324" s="97" customFormat="1" ht="12.75">
      <c r="C1324" s="98"/>
    </row>
    <row r="1325" s="97" customFormat="1" ht="12.75">
      <c r="C1325" s="98"/>
    </row>
    <row r="1326" s="97" customFormat="1" ht="12.75">
      <c r="C1326" s="98"/>
    </row>
    <row r="1327" s="97" customFormat="1" ht="12.75">
      <c r="C1327" s="98"/>
    </row>
    <row r="1328" s="97" customFormat="1" ht="12.75">
      <c r="C1328" s="98"/>
    </row>
    <row r="1329" s="97" customFormat="1" ht="12.75">
      <c r="C1329" s="98"/>
    </row>
    <row r="1330" s="97" customFormat="1" ht="12.75">
      <c r="C1330" s="98"/>
    </row>
    <row r="1331" s="97" customFormat="1" ht="12.75">
      <c r="C1331" s="98"/>
    </row>
    <row r="1332" s="97" customFormat="1" ht="12.75">
      <c r="C1332" s="98"/>
    </row>
    <row r="1333" s="97" customFormat="1" ht="12.75">
      <c r="C1333" s="98"/>
    </row>
    <row r="1334" s="97" customFormat="1" ht="12.75">
      <c r="C1334" s="98"/>
    </row>
    <row r="1335" s="97" customFormat="1" ht="12.75">
      <c r="C1335" s="98"/>
    </row>
    <row r="1336" s="97" customFormat="1" ht="12.75">
      <c r="C1336" s="98"/>
    </row>
    <row r="1337" s="97" customFormat="1" ht="12.75">
      <c r="C1337" s="98"/>
    </row>
    <row r="1338" s="97" customFormat="1" ht="12.75">
      <c r="C1338" s="98"/>
    </row>
    <row r="1339" s="97" customFormat="1" ht="12.75">
      <c r="C1339" s="98"/>
    </row>
    <row r="1340" s="97" customFormat="1" ht="12.75">
      <c r="C1340" s="98"/>
    </row>
    <row r="1341" s="97" customFormat="1" ht="12.75">
      <c r="C1341" s="98"/>
    </row>
    <row r="1342" s="97" customFormat="1" ht="12.75">
      <c r="C1342" s="98"/>
    </row>
    <row r="1343" s="97" customFormat="1" ht="12.75">
      <c r="C1343" s="98"/>
    </row>
    <row r="1344" s="97" customFormat="1" ht="12.75">
      <c r="C1344" s="98"/>
    </row>
    <row r="1345" s="97" customFormat="1" ht="12.75">
      <c r="C1345" s="98"/>
    </row>
    <row r="1346" s="97" customFormat="1" ht="12.75">
      <c r="C1346" s="98"/>
    </row>
    <row r="1347" s="97" customFormat="1" ht="12.75">
      <c r="C1347" s="98"/>
    </row>
    <row r="1348" s="97" customFormat="1" ht="12.75">
      <c r="C1348" s="98"/>
    </row>
    <row r="1349" s="97" customFormat="1" ht="12.75">
      <c r="C1349" s="98"/>
    </row>
    <row r="1350" s="97" customFormat="1" ht="12.75">
      <c r="C1350" s="98"/>
    </row>
    <row r="1351" s="97" customFormat="1" ht="12.75">
      <c r="C1351" s="98"/>
    </row>
    <row r="1352" s="97" customFormat="1" ht="12.75">
      <c r="C1352" s="98"/>
    </row>
    <row r="1353" s="97" customFormat="1" ht="12.75">
      <c r="C1353" s="98"/>
    </row>
    <row r="1354" s="97" customFormat="1" ht="12.75">
      <c r="C1354" s="98"/>
    </row>
    <row r="1355" s="97" customFormat="1" ht="12.75">
      <c r="C1355" s="98"/>
    </row>
    <row r="1356" s="97" customFormat="1" ht="12.75">
      <c r="C1356" s="98"/>
    </row>
    <row r="1357" s="97" customFormat="1" ht="12.75">
      <c r="C1357" s="98"/>
    </row>
    <row r="1358" s="97" customFormat="1" ht="12.75">
      <c r="C1358" s="98"/>
    </row>
    <row r="1359" s="97" customFormat="1" ht="12.75">
      <c r="C1359" s="98"/>
    </row>
    <row r="1360" s="97" customFormat="1" ht="12.75">
      <c r="C1360" s="98"/>
    </row>
    <row r="1361" s="97" customFormat="1" ht="12.75">
      <c r="C1361" s="98"/>
    </row>
    <row r="1362" s="97" customFormat="1" ht="12.75">
      <c r="C1362" s="98"/>
    </row>
    <row r="1363" s="97" customFormat="1" ht="12.75">
      <c r="C1363" s="98"/>
    </row>
    <row r="1364" s="97" customFormat="1" ht="12.75">
      <c r="C1364" s="98"/>
    </row>
    <row r="1365" s="97" customFormat="1" ht="12.75">
      <c r="C1365" s="98"/>
    </row>
    <row r="1366" s="97" customFormat="1" ht="12.75">
      <c r="C1366" s="98"/>
    </row>
    <row r="1367" s="97" customFormat="1" ht="12.75">
      <c r="C1367" s="98"/>
    </row>
    <row r="1368" s="97" customFormat="1" ht="12.75">
      <c r="C1368" s="98"/>
    </row>
    <row r="1369" s="97" customFormat="1" ht="12.75">
      <c r="C1369" s="98"/>
    </row>
    <row r="1370" s="97" customFormat="1" ht="12.75">
      <c r="C1370" s="98"/>
    </row>
    <row r="1371" s="97" customFormat="1" ht="12.75">
      <c r="C1371" s="98"/>
    </row>
    <row r="1372" s="97" customFormat="1" ht="12.75">
      <c r="C1372" s="98"/>
    </row>
    <row r="1373" s="97" customFormat="1" ht="12.75">
      <c r="C1373" s="98"/>
    </row>
    <row r="1374" s="97" customFormat="1" ht="12.75">
      <c r="C1374" s="98"/>
    </row>
    <row r="1375" s="97" customFormat="1" ht="12.75">
      <c r="C1375" s="98"/>
    </row>
    <row r="1376" s="97" customFormat="1" ht="12.75">
      <c r="C1376" s="98"/>
    </row>
    <row r="1377" s="97" customFormat="1" ht="12.75">
      <c r="C1377" s="98"/>
    </row>
    <row r="1378" s="97" customFormat="1" ht="12.75">
      <c r="C1378" s="98"/>
    </row>
    <row r="1379" s="97" customFormat="1" ht="12.75">
      <c r="C1379" s="98"/>
    </row>
    <row r="1380" s="97" customFormat="1" ht="12.75">
      <c r="C1380" s="98"/>
    </row>
    <row r="1381" s="97" customFormat="1" ht="12.75">
      <c r="C1381" s="98"/>
    </row>
    <row r="1382" s="97" customFormat="1" ht="12.75">
      <c r="C1382" s="98"/>
    </row>
    <row r="1383" s="97" customFormat="1" ht="12.75">
      <c r="C1383" s="98"/>
    </row>
    <row r="1384" s="97" customFormat="1" ht="12.75">
      <c r="C1384" s="98"/>
    </row>
    <row r="1385" s="97" customFormat="1" ht="12.75">
      <c r="C1385" s="98"/>
    </row>
    <row r="1386" s="97" customFormat="1" ht="12.75">
      <c r="C1386" s="98"/>
    </row>
    <row r="1387" s="97" customFormat="1" ht="12.75">
      <c r="C1387" s="98"/>
    </row>
    <row r="1388" s="97" customFormat="1" ht="12.75">
      <c r="C1388" s="98"/>
    </row>
    <row r="1389" s="97" customFormat="1" ht="12.75">
      <c r="C1389" s="98"/>
    </row>
    <row r="1390" s="97" customFormat="1" ht="12.75">
      <c r="C1390" s="98"/>
    </row>
    <row r="1391" s="97" customFormat="1" ht="12.75">
      <c r="C1391" s="98"/>
    </row>
    <row r="1392" s="97" customFormat="1" ht="12.75">
      <c r="C1392" s="98"/>
    </row>
    <row r="1393" s="97" customFormat="1" ht="12.75">
      <c r="C1393" s="98"/>
    </row>
    <row r="1394" s="97" customFormat="1" ht="12.75">
      <c r="C1394" s="98"/>
    </row>
    <row r="1395" s="97" customFormat="1" ht="12.75">
      <c r="C1395" s="98"/>
    </row>
    <row r="1396" s="97" customFormat="1" ht="12.75">
      <c r="C1396" s="98"/>
    </row>
    <row r="1397" s="97" customFormat="1" ht="12.75">
      <c r="C1397" s="98"/>
    </row>
    <row r="1398" s="97" customFormat="1" ht="12.75">
      <c r="C1398" s="98"/>
    </row>
    <row r="1399" s="97" customFormat="1" ht="12.75">
      <c r="C1399" s="98"/>
    </row>
    <row r="1400" s="97" customFormat="1" ht="12.75">
      <c r="C1400" s="98"/>
    </row>
    <row r="1401" s="97" customFormat="1" ht="12.75">
      <c r="C1401" s="98"/>
    </row>
    <row r="1402" s="97" customFormat="1" ht="12.75">
      <c r="C1402" s="98"/>
    </row>
    <row r="1403" s="97" customFormat="1" ht="12.75">
      <c r="C1403" s="98"/>
    </row>
    <row r="1404" s="97" customFormat="1" ht="12.75">
      <c r="C1404" s="98"/>
    </row>
    <row r="1405" s="97" customFormat="1" ht="12.75">
      <c r="C1405" s="98"/>
    </row>
    <row r="1406" s="97" customFormat="1" ht="12.75">
      <c r="C1406" s="98"/>
    </row>
    <row r="1407" s="97" customFormat="1" ht="12.75">
      <c r="C1407" s="98"/>
    </row>
    <row r="1408" s="97" customFormat="1" ht="12.75">
      <c r="C1408" s="98"/>
    </row>
    <row r="1409" s="97" customFormat="1" ht="12.75">
      <c r="C1409" s="98"/>
    </row>
    <row r="1410" s="97" customFormat="1" ht="12.75">
      <c r="C1410" s="98"/>
    </row>
    <row r="1411" s="97" customFormat="1" ht="12.75">
      <c r="C1411" s="98"/>
    </row>
    <row r="1412" s="97" customFormat="1" ht="12.75">
      <c r="C1412" s="98"/>
    </row>
    <row r="1413" s="97" customFormat="1" ht="12.75">
      <c r="C1413" s="98"/>
    </row>
    <row r="1414" s="97" customFormat="1" ht="12.75">
      <c r="C1414" s="98"/>
    </row>
    <row r="1415" s="97" customFormat="1" ht="12.75">
      <c r="C1415" s="98"/>
    </row>
    <row r="1416" s="97" customFormat="1" ht="12.75">
      <c r="C1416" s="98"/>
    </row>
    <row r="1417" s="97" customFormat="1" ht="12.75">
      <c r="C1417" s="98"/>
    </row>
    <row r="1418" s="97" customFormat="1" ht="12.75">
      <c r="C1418" s="98"/>
    </row>
    <row r="1419" s="97" customFormat="1" ht="12.75">
      <c r="C1419" s="98"/>
    </row>
    <row r="1420" s="97" customFormat="1" ht="12.75">
      <c r="C1420" s="98"/>
    </row>
    <row r="1421" s="97" customFormat="1" ht="12.75">
      <c r="C1421" s="98"/>
    </row>
    <row r="1422" s="97" customFormat="1" ht="12.75">
      <c r="C1422" s="98"/>
    </row>
    <row r="1423" s="97" customFormat="1" ht="12.75">
      <c r="C1423" s="98"/>
    </row>
    <row r="1424" s="97" customFormat="1" ht="12.75">
      <c r="C1424" s="98"/>
    </row>
    <row r="1425" s="97" customFormat="1" ht="12.75">
      <c r="C1425" s="98"/>
    </row>
    <row r="1426" s="97" customFormat="1" ht="12.75">
      <c r="C1426" s="98"/>
    </row>
    <row r="1427" s="97" customFormat="1" ht="12.75">
      <c r="C1427" s="98"/>
    </row>
    <row r="1428" s="97" customFormat="1" ht="12.75">
      <c r="C1428" s="98"/>
    </row>
    <row r="1429" s="97" customFormat="1" ht="12.75">
      <c r="C1429" s="98"/>
    </row>
    <row r="1430" s="97" customFormat="1" ht="12.75">
      <c r="C1430" s="98"/>
    </row>
    <row r="1431" s="97" customFormat="1" ht="12.75">
      <c r="C1431" s="98"/>
    </row>
    <row r="1432" s="97" customFormat="1" ht="12.75">
      <c r="C1432" s="98"/>
    </row>
    <row r="1433" s="97" customFormat="1" ht="12.75">
      <c r="C1433" s="98"/>
    </row>
    <row r="1434" s="97" customFormat="1" ht="12.75">
      <c r="C1434" s="98"/>
    </row>
    <row r="1435" s="97" customFormat="1" ht="12.75">
      <c r="C1435" s="98"/>
    </row>
    <row r="1436" s="97" customFormat="1" ht="12.75">
      <c r="C1436" s="98"/>
    </row>
    <row r="1437" s="97" customFormat="1" ht="12.75">
      <c r="C1437" s="98"/>
    </row>
    <row r="1438" s="97" customFormat="1" ht="12.75">
      <c r="C1438" s="98"/>
    </row>
    <row r="1439" s="97" customFormat="1" ht="12.75">
      <c r="C1439" s="98"/>
    </row>
    <row r="1440" s="97" customFormat="1" ht="12.75">
      <c r="C1440" s="98"/>
    </row>
    <row r="1441" s="97" customFormat="1" ht="12.75">
      <c r="C1441" s="98"/>
    </row>
    <row r="1442" s="97" customFormat="1" ht="12.75">
      <c r="C1442" s="98"/>
    </row>
    <row r="1443" s="97" customFormat="1" ht="12.75">
      <c r="C1443" s="98"/>
    </row>
    <row r="1444" s="97" customFormat="1" ht="12.75">
      <c r="C1444" s="98"/>
    </row>
    <row r="1445" s="97" customFormat="1" ht="12.75">
      <c r="C1445" s="98"/>
    </row>
    <row r="1446" s="97" customFormat="1" ht="12.75">
      <c r="C1446" s="98"/>
    </row>
    <row r="1447" s="97" customFormat="1" ht="12.75">
      <c r="C1447" s="98"/>
    </row>
    <row r="1448" s="97" customFormat="1" ht="12.75">
      <c r="C1448" s="98"/>
    </row>
    <row r="1449" s="97" customFormat="1" ht="12.75">
      <c r="C1449" s="98"/>
    </row>
    <row r="1450" s="97" customFormat="1" ht="12.75">
      <c r="C1450" s="98"/>
    </row>
    <row r="1451" s="97" customFormat="1" ht="12.75">
      <c r="C1451" s="98"/>
    </row>
    <row r="1452" s="97" customFormat="1" ht="12.75">
      <c r="C1452" s="98"/>
    </row>
    <row r="1453" s="97" customFormat="1" ht="12.75">
      <c r="C1453" s="98"/>
    </row>
    <row r="1454" s="97" customFormat="1" ht="12.75">
      <c r="C1454" s="98"/>
    </row>
    <row r="1455" s="97" customFormat="1" ht="12.75">
      <c r="C1455" s="98"/>
    </row>
    <row r="1456" s="97" customFormat="1" ht="12.75">
      <c r="C1456" s="98"/>
    </row>
    <row r="1457" s="97" customFormat="1" ht="12.75">
      <c r="C1457" s="98"/>
    </row>
    <row r="1458" s="97" customFormat="1" ht="12.75">
      <c r="C1458" s="98"/>
    </row>
    <row r="1459" s="97" customFormat="1" ht="12.75">
      <c r="C1459" s="98"/>
    </row>
    <row r="1460" s="97" customFormat="1" ht="12.75">
      <c r="C1460" s="98"/>
    </row>
    <row r="1461" s="97" customFormat="1" ht="12.75">
      <c r="C1461" s="98"/>
    </row>
    <row r="1462" s="97" customFormat="1" ht="12.75">
      <c r="C1462" s="98"/>
    </row>
    <row r="1463" s="97" customFormat="1" ht="12.75">
      <c r="C1463" s="98"/>
    </row>
    <row r="1464" s="97" customFormat="1" ht="12.75">
      <c r="C1464" s="98"/>
    </row>
    <row r="1465" s="97" customFormat="1" ht="12.75">
      <c r="C1465" s="98"/>
    </row>
    <row r="1466" s="97" customFormat="1" ht="12.75">
      <c r="C1466" s="98"/>
    </row>
    <row r="1467" s="97" customFormat="1" ht="12.75">
      <c r="C1467" s="98"/>
    </row>
    <row r="1468" s="97" customFormat="1" ht="12.75">
      <c r="C1468" s="98"/>
    </row>
    <row r="1469" s="97" customFormat="1" ht="12.75">
      <c r="C1469" s="98"/>
    </row>
    <row r="1470" s="97" customFormat="1" ht="12.75">
      <c r="C1470" s="98"/>
    </row>
    <row r="1471" s="97" customFormat="1" ht="12.75">
      <c r="C1471" s="98"/>
    </row>
    <row r="1472" s="97" customFormat="1" ht="12.75">
      <c r="C1472" s="98"/>
    </row>
    <row r="1473" s="97" customFormat="1" ht="12.75">
      <c r="C1473" s="98"/>
    </row>
    <row r="1474" s="97" customFormat="1" ht="12.75">
      <c r="C1474" s="98"/>
    </row>
    <row r="1475" s="97" customFormat="1" ht="12.75">
      <c r="C1475" s="98"/>
    </row>
    <row r="1476" s="97" customFormat="1" ht="12.75">
      <c r="C1476" s="98"/>
    </row>
    <row r="1477" s="97" customFormat="1" ht="12.75">
      <c r="C1477" s="98"/>
    </row>
    <row r="1478" s="97" customFormat="1" ht="12.75">
      <c r="C1478" s="98"/>
    </row>
    <row r="1479" s="97" customFormat="1" ht="12.75">
      <c r="C1479" s="98"/>
    </row>
    <row r="1480" s="97" customFormat="1" ht="12.75">
      <c r="C1480" s="98"/>
    </row>
    <row r="1481" s="97" customFormat="1" ht="12.75">
      <c r="C1481" s="98"/>
    </row>
    <row r="1482" s="97" customFormat="1" ht="12.75">
      <c r="C1482" s="98"/>
    </row>
    <row r="1483" s="97" customFormat="1" ht="12.75">
      <c r="C1483" s="98"/>
    </row>
    <row r="1484" s="97" customFormat="1" ht="12.75">
      <c r="C1484" s="98"/>
    </row>
    <row r="1485" s="97" customFormat="1" ht="12.75">
      <c r="C1485" s="98"/>
    </row>
    <row r="1486" s="97" customFormat="1" ht="12.75">
      <c r="C1486" s="98"/>
    </row>
    <row r="1487" s="97" customFormat="1" ht="12.75">
      <c r="C1487" s="98"/>
    </row>
    <row r="1488" s="97" customFormat="1" ht="12.75">
      <c r="C1488" s="98"/>
    </row>
    <row r="1489" s="97" customFormat="1" ht="12.75">
      <c r="C1489" s="98"/>
    </row>
    <row r="1490" s="97" customFormat="1" ht="12.75">
      <c r="C1490" s="98"/>
    </row>
    <row r="1491" s="97" customFormat="1" ht="12.75">
      <c r="C1491" s="98"/>
    </row>
    <row r="1492" s="97" customFormat="1" ht="12.75">
      <c r="C1492" s="98"/>
    </row>
    <row r="1493" s="97" customFormat="1" ht="12.75">
      <c r="C1493" s="98"/>
    </row>
    <row r="1494" s="97" customFormat="1" ht="12.75">
      <c r="C1494" s="98"/>
    </row>
    <row r="1495" s="97" customFormat="1" ht="12.75">
      <c r="C1495" s="98"/>
    </row>
    <row r="1496" s="97" customFormat="1" ht="12.75">
      <c r="C1496" s="98"/>
    </row>
    <row r="1497" s="97" customFormat="1" ht="12.75">
      <c r="C1497" s="98"/>
    </row>
    <row r="1498" s="97" customFormat="1" ht="12.75">
      <c r="C1498" s="98"/>
    </row>
    <row r="1499" s="97" customFormat="1" ht="12.75">
      <c r="C1499" s="98"/>
    </row>
    <row r="1500" s="97" customFormat="1" ht="12.75">
      <c r="C1500" s="98"/>
    </row>
    <row r="1501" s="97" customFormat="1" ht="12.75">
      <c r="C1501" s="98"/>
    </row>
    <row r="1502" s="97" customFormat="1" ht="12.75">
      <c r="C1502" s="98"/>
    </row>
    <row r="1503" s="97" customFormat="1" ht="12.75">
      <c r="C1503" s="98"/>
    </row>
    <row r="1504" s="97" customFormat="1" ht="12.75">
      <c r="C1504" s="98"/>
    </row>
    <row r="1505" s="97" customFormat="1" ht="12.75">
      <c r="C1505" s="98"/>
    </row>
    <row r="1506" s="97" customFormat="1" ht="12.75">
      <c r="C1506" s="98"/>
    </row>
    <row r="1507" s="97" customFormat="1" ht="12.75">
      <c r="C1507" s="98"/>
    </row>
    <row r="1508" s="97" customFormat="1" ht="12.75">
      <c r="C1508" s="98"/>
    </row>
    <row r="1509" s="97" customFormat="1" ht="12.75">
      <c r="C1509" s="98"/>
    </row>
    <row r="1510" s="97" customFormat="1" ht="12.75">
      <c r="C1510" s="98"/>
    </row>
    <row r="1511" s="97" customFormat="1" ht="12.75">
      <c r="C1511" s="98"/>
    </row>
    <row r="1512" s="97" customFormat="1" ht="12.75">
      <c r="C1512" s="98"/>
    </row>
    <row r="1513" s="97" customFormat="1" ht="12.75">
      <c r="C1513" s="98"/>
    </row>
    <row r="1514" s="97" customFormat="1" ht="12.75">
      <c r="C1514" s="98"/>
    </row>
    <row r="1515" s="97" customFormat="1" ht="12.75">
      <c r="C1515" s="98"/>
    </row>
    <row r="1516" s="97" customFormat="1" ht="12.75">
      <c r="C1516" s="98"/>
    </row>
    <row r="1517" s="97" customFormat="1" ht="12.75">
      <c r="C1517" s="98"/>
    </row>
    <row r="1518" s="97" customFormat="1" ht="12.75">
      <c r="C1518" s="98"/>
    </row>
    <row r="1519" s="97" customFormat="1" ht="12.75">
      <c r="C1519" s="98"/>
    </row>
    <row r="1520" s="97" customFormat="1" ht="12.75">
      <c r="C1520" s="98"/>
    </row>
    <row r="1521" s="97" customFormat="1" ht="12.75">
      <c r="C1521" s="98"/>
    </row>
    <row r="1522" s="97" customFormat="1" ht="12.75">
      <c r="C1522" s="98"/>
    </row>
    <row r="1523" s="97" customFormat="1" ht="12.75">
      <c r="C1523" s="98"/>
    </row>
    <row r="1524" s="97" customFormat="1" ht="12.75">
      <c r="C1524" s="98"/>
    </row>
    <row r="1525" s="97" customFormat="1" ht="12.75">
      <c r="C1525" s="98"/>
    </row>
    <row r="1526" s="97" customFormat="1" ht="12.75">
      <c r="C1526" s="98"/>
    </row>
    <row r="1527" s="97" customFormat="1" ht="12.75">
      <c r="C1527" s="98"/>
    </row>
    <row r="1528" s="97" customFormat="1" ht="12.75">
      <c r="C1528" s="98"/>
    </row>
    <row r="1529" s="97" customFormat="1" ht="12.75">
      <c r="C1529" s="98"/>
    </row>
    <row r="1530" s="97" customFormat="1" ht="12.75">
      <c r="C1530" s="98"/>
    </row>
    <row r="1531" s="97" customFormat="1" ht="12.75">
      <c r="C1531" s="98"/>
    </row>
    <row r="1532" s="97" customFormat="1" ht="12.75">
      <c r="C1532" s="98"/>
    </row>
    <row r="1533" s="97" customFormat="1" ht="12.75">
      <c r="C1533" s="98"/>
    </row>
    <row r="1534" s="97" customFormat="1" ht="12.75">
      <c r="C1534" s="98"/>
    </row>
    <row r="1535" s="97" customFormat="1" ht="12.75">
      <c r="C1535" s="98"/>
    </row>
    <row r="1536" s="97" customFormat="1" ht="12.75">
      <c r="C1536" s="98"/>
    </row>
    <row r="1537" s="97" customFormat="1" ht="12.75">
      <c r="C1537" s="98"/>
    </row>
    <row r="1538" s="97" customFormat="1" ht="12.75">
      <c r="C1538" s="98"/>
    </row>
    <row r="1539" s="97" customFormat="1" ht="12.75">
      <c r="C1539" s="98"/>
    </row>
    <row r="1540" s="97" customFormat="1" ht="12.75">
      <c r="C1540" s="98"/>
    </row>
    <row r="1541" s="97" customFormat="1" ht="12.75">
      <c r="C1541" s="98"/>
    </row>
    <row r="1542" s="97" customFormat="1" ht="12.75">
      <c r="C1542" s="98"/>
    </row>
    <row r="1543" s="97" customFormat="1" ht="12.75">
      <c r="C1543" s="98"/>
    </row>
    <row r="1544" s="97" customFormat="1" ht="12.75">
      <c r="C1544" s="98"/>
    </row>
    <row r="1545" s="97" customFormat="1" ht="12.75">
      <c r="C1545" s="98"/>
    </row>
    <row r="1546" s="97" customFormat="1" ht="12.75">
      <c r="C1546" s="98"/>
    </row>
    <row r="1547" s="97" customFormat="1" ht="12.75">
      <c r="C1547" s="98"/>
    </row>
    <row r="1548" s="97" customFormat="1" ht="12.75">
      <c r="C1548" s="98"/>
    </row>
    <row r="1549" s="97" customFormat="1" ht="12.75">
      <c r="C1549" s="98"/>
    </row>
    <row r="1550" s="97" customFormat="1" ht="12.75">
      <c r="C1550" s="98"/>
    </row>
    <row r="1551" s="97" customFormat="1" ht="12.75">
      <c r="C1551" s="98"/>
    </row>
    <row r="1552" s="97" customFormat="1" ht="12.75">
      <c r="C1552" s="98"/>
    </row>
    <row r="1553" s="97" customFormat="1" ht="12.75">
      <c r="C1553" s="98"/>
    </row>
    <row r="1554" s="97" customFormat="1" ht="12.75">
      <c r="C1554" s="98"/>
    </row>
    <row r="1555" s="97" customFormat="1" ht="12.75">
      <c r="C1555" s="98"/>
    </row>
    <row r="1556" s="97" customFormat="1" ht="12.75">
      <c r="C1556" s="98"/>
    </row>
    <row r="1557" s="97" customFormat="1" ht="12.75">
      <c r="C1557" s="98"/>
    </row>
    <row r="1558" s="97" customFormat="1" ht="12.75">
      <c r="C1558" s="98"/>
    </row>
    <row r="1559" s="97" customFormat="1" ht="12.75">
      <c r="C1559" s="98"/>
    </row>
    <row r="1560" s="97" customFormat="1" ht="12.75">
      <c r="C1560" s="98"/>
    </row>
    <row r="1561" s="97" customFormat="1" ht="12.75">
      <c r="C1561" s="98"/>
    </row>
    <row r="1562" s="97" customFormat="1" ht="12.75">
      <c r="C1562" s="98"/>
    </row>
    <row r="1563" s="97" customFormat="1" ht="12.75">
      <c r="C1563" s="98"/>
    </row>
    <row r="1564" s="97" customFormat="1" ht="12.75">
      <c r="C1564" s="98"/>
    </row>
    <row r="1565" s="97" customFormat="1" ht="12.75">
      <c r="C1565" s="98"/>
    </row>
    <row r="1566" s="97" customFormat="1" ht="12.75">
      <c r="C1566" s="98"/>
    </row>
    <row r="1567" s="97" customFormat="1" ht="12.75">
      <c r="C1567" s="98"/>
    </row>
    <row r="1568" s="97" customFormat="1" ht="12.75">
      <c r="C1568" s="98"/>
    </row>
    <row r="1569" s="97" customFormat="1" ht="12.75">
      <c r="C1569" s="98"/>
    </row>
    <row r="1570" s="97" customFormat="1" ht="12.75">
      <c r="C1570" s="98"/>
    </row>
    <row r="1571" s="97" customFormat="1" ht="12.75">
      <c r="C1571" s="98"/>
    </row>
    <row r="1572" s="97" customFormat="1" ht="12.75">
      <c r="C1572" s="98"/>
    </row>
    <row r="1573" s="97" customFormat="1" ht="12.75">
      <c r="C1573" s="98"/>
    </row>
    <row r="1574" s="97" customFormat="1" ht="12.75">
      <c r="C1574" s="98"/>
    </row>
    <row r="1575" s="97" customFormat="1" ht="12.75">
      <c r="C1575" s="98"/>
    </row>
    <row r="1576" s="97" customFormat="1" ht="12.75">
      <c r="C1576" s="98"/>
    </row>
    <row r="1577" s="97" customFormat="1" ht="12.75">
      <c r="C1577" s="98"/>
    </row>
    <row r="1578" s="97" customFormat="1" ht="12.75">
      <c r="C1578" s="98"/>
    </row>
    <row r="1579" s="97" customFormat="1" ht="12.75">
      <c r="C1579" s="98"/>
    </row>
    <row r="1580" s="97" customFormat="1" ht="12.75">
      <c r="C1580" s="98"/>
    </row>
    <row r="1581" s="97" customFormat="1" ht="12.75">
      <c r="C1581" s="98"/>
    </row>
    <row r="1582" s="97" customFormat="1" ht="12.75">
      <c r="C1582" s="98"/>
    </row>
    <row r="1583" s="97" customFormat="1" ht="12.75">
      <c r="C1583" s="98"/>
    </row>
    <row r="1584" s="97" customFormat="1" ht="12.75">
      <c r="C1584" s="98"/>
    </row>
    <row r="1585" s="97" customFormat="1" ht="12.75">
      <c r="C1585" s="98"/>
    </row>
    <row r="1586" s="97" customFormat="1" ht="12.75">
      <c r="C1586" s="98"/>
    </row>
    <row r="1587" s="97" customFormat="1" ht="12.75">
      <c r="C1587" s="98"/>
    </row>
    <row r="1588" s="97" customFormat="1" ht="12.75">
      <c r="C1588" s="98"/>
    </row>
    <row r="1589" s="97" customFormat="1" ht="12.75">
      <c r="C1589" s="98"/>
    </row>
    <row r="1590" s="97" customFormat="1" ht="12.75">
      <c r="C1590" s="98"/>
    </row>
    <row r="1591" s="97" customFormat="1" ht="12.75">
      <c r="C1591" s="98"/>
    </row>
    <row r="1592" s="97" customFormat="1" ht="12.75">
      <c r="C1592" s="98"/>
    </row>
    <row r="1593" s="97" customFormat="1" ht="12.75">
      <c r="C1593" s="98"/>
    </row>
    <row r="1594" s="97" customFormat="1" ht="12.75">
      <c r="C1594" s="98"/>
    </row>
    <row r="1595" s="97" customFormat="1" ht="12.75">
      <c r="C1595" s="98"/>
    </row>
    <row r="1596" s="97" customFormat="1" ht="12.75">
      <c r="C1596" s="98"/>
    </row>
    <row r="1597" s="97" customFormat="1" ht="12.75">
      <c r="C1597" s="98"/>
    </row>
    <row r="1598" s="97" customFormat="1" ht="12.75">
      <c r="C1598" s="98"/>
    </row>
    <row r="1599" s="97" customFormat="1" ht="12.75">
      <c r="C1599" s="98"/>
    </row>
    <row r="1600" s="97" customFormat="1" ht="12.75">
      <c r="C1600" s="98"/>
    </row>
    <row r="1601" s="97" customFormat="1" ht="12.75">
      <c r="C1601" s="98"/>
    </row>
    <row r="1602" s="97" customFormat="1" ht="12.75">
      <c r="C1602" s="98"/>
    </row>
    <row r="1603" s="97" customFormat="1" ht="12.75">
      <c r="C1603" s="98"/>
    </row>
    <row r="1604" s="97" customFormat="1" ht="12.75">
      <c r="C1604" s="98"/>
    </row>
    <row r="1605" s="97" customFormat="1" ht="12.75">
      <c r="C1605" s="98"/>
    </row>
    <row r="1606" s="97" customFormat="1" ht="12.75">
      <c r="C1606" s="98"/>
    </row>
    <row r="1607" s="97" customFormat="1" ht="12.75">
      <c r="C1607" s="98"/>
    </row>
    <row r="1608" s="97" customFormat="1" ht="12.75">
      <c r="C1608" s="98"/>
    </row>
    <row r="1609" s="97" customFormat="1" ht="12.75">
      <c r="C1609" s="98"/>
    </row>
    <row r="1610" s="97" customFormat="1" ht="12.75">
      <c r="C1610" s="98"/>
    </row>
    <row r="1611" s="97" customFormat="1" ht="12.75">
      <c r="C1611" s="98"/>
    </row>
    <row r="1612" s="97" customFormat="1" ht="12.75">
      <c r="C1612" s="98"/>
    </row>
    <row r="1613" s="97" customFormat="1" ht="12.75">
      <c r="C1613" s="98"/>
    </row>
    <row r="1614" s="97" customFormat="1" ht="12.75">
      <c r="C1614" s="98"/>
    </row>
    <row r="1615" s="97" customFormat="1" ht="12.75">
      <c r="C1615" s="98"/>
    </row>
    <row r="1616" s="97" customFormat="1" ht="12.75">
      <c r="C1616" s="98"/>
    </row>
    <row r="1617" s="97" customFormat="1" ht="12.75">
      <c r="C1617" s="98"/>
    </row>
    <row r="1618" s="97" customFormat="1" ht="12.75">
      <c r="C1618" s="98"/>
    </row>
    <row r="1619" s="97" customFormat="1" ht="12.75">
      <c r="C1619" s="98"/>
    </row>
    <row r="1620" s="97" customFormat="1" ht="12.75">
      <c r="C1620" s="98"/>
    </row>
    <row r="1621" s="97" customFormat="1" ht="12.75">
      <c r="C1621" s="98"/>
    </row>
    <row r="1622" s="97" customFormat="1" ht="12.75">
      <c r="C1622" s="98"/>
    </row>
    <row r="1623" s="97" customFormat="1" ht="12.75">
      <c r="C1623" s="98"/>
    </row>
    <row r="1624" s="97" customFormat="1" ht="12.75">
      <c r="C1624" s="98"/>
    </row>
    <row r="1625" s="97" customFormat="1" ht="12.75">
      <c r="C1625" s="98"/>
    </row>
    <row r="1626" s="97" customFormat="1" ht="12.75">
      <c r="C1626" s="98"/>
    </row>
    <row r="1627" s="97" customFormat="1" ht="12.75">
      <c r="C1627" s="98"/>
    </row>
    <row r="1628" s="97" customFormat="1" ht="12.75">
      <c r="C1628" s="98"/>
    </row>
    <row r="1629" s="97" customFormat="1" ht="12.75">
      <c r="C1629" s="98"/>
    </row>
    <row r="1630" s="97" customFormat="1" ht="12.75">
      <c r="C1630" s="98"/>
    </row>
    <row r="1631" s="97" customFormat="1" ht="12.75">
      <c r="C1631" s="98"/>
    </row>
    <row r="1632" s="97" customFormat="1" ht="12.75">
      <c r="C1632" s="98"/>
    </row>
    <row r="1633" s="97" customFormat="1" ht="12.75">
      <c r="C1633" s="98"/>
    </row>
    <row r="1634" s="97" customFormat="1" ht="12.75">
      <c r="C1634" s="98"/>
    </row>
    <row r="1635" s="97" customFormat="1" ht="12.75">
      <c r="C1635" s="98"/>
    </row>
    <row r="1636" s="97" customFormat="1" ht="12.75">
      <c r="C1636" s="98"/>
    </row>
    <row r="1637" s="97" customFormat="1" ht="12.75">
      <c r="C1637" s="98"/>
    </row>
    <row r="1638" s="97" customFormat="1" ht="12.75">
      <c r="C1638" s="98"/>
    </row>
    <row r="1639" s="97" customFormat="1" ht="12.75">
      <c r="C1639" s="98"/>
    </row>
    <row r="1640" s="97" customFormat="1" ht="12.75">
      <c r="C1640" s="98"/>
    </row>
    <row r="1641" s="97" customFormat="1" ht="12.75">
      <c r="C1641" s="98"/>
    </row>
    <row r="1642" s="97" customFormat="1" ht="12.75">
      <c r="C1642" s="98"/>
    </row>
    <row r="1643" s="97" customFormat="1" ht="12.75">
      <c r="C1643" s="98"/>
    </row>
    <row r="1644" s="97" customFormat="1" ht="12.75">
      <c r="C1644" s="98"/>
    </row>
    <row r="1645" s="97" customFormat="1" ht="12.75">
      <c r="C1645" s="98"/>
    </row>
    <row r="1646" s="97" customFormat="1" ht="12.75">
      <c r="C1646" s="98"/>
    </row>
    <row r="1647" s="97" customFormat="1" ht="12.75">
      <c r="C1647" s="98"/>
    </row>
    <row r="1648" s="97" customFormat="1" ht="12.75">
      <c r="C1648" s="98"/>
    </row>
    <row r="1649" s="97" customFormat="1" ht="12.75">
      <c r="C1649" s="98"/>
    </row>
    <row r="1650" s="97" customFormat="1" ht="12.75">
      <c r="C1650" s="98"/>
    </row>
    <row r="1651" s="97" customFormat="1" ht="12.75">
      <c r="C1651" s="98"/>
    </row>
    <row r="1652" s="97" customFormat="1" ht="12.75">
      <c r="C1652" s="98"/>
    </row>
    <row r="1653" s="97" customFormat="1" ht="12.75">
      <c r="C1653" s="98"/>
    </row>
    <row r="1654" s="97" customFormat="1" ht="12.75">
      <c r="C1654" s="98"/>
    </row>
    <row r="1655" s="97" customFormat="1" ht="12.75">
      <c r="C1655" s="98"/>
    </row>
    <row r="1656" s="97" customFormat="1" ht="12.75">
      <c r="C1656" s="98"/>
    </row>
    <row r="1657" s="97" customFormat="1" ht="12.75">
      <c r="C1657" s="98"/>
    </row>
    <row r="1658" s="97" customFormat="1" ht="12.75">
      <c r="C1658" s="98"/>
    </row>
    <row r="1659" s="97" customFormat="1" ht="12.75">
      <c r="C1659" s="98"/>
    </row>
    <row r="1660" s="97" customFormat="1" ht="12.75">
      <c r="C1660" s="98"/>
    </row>
    <row r="1661" s="97" customFormat="1" ht="12.75">
      <c r="C1661" s="98"/>
    </row>
    <row r="1662" s="97" customFormat="1" ht="12.75">
      <c r="C1662" s="98"/>
    </row>
    <row r="1663" s="97" customFormat="1" ht="12.75">
      <c r="C1663" s="98"/>
    </row>
    <row r="1664" s="97" customFormat="1" ht="12.75">
      <c r="C1664" s="98"/>
    </row>
    <row r="1665" s="97" customFormat="1" ht="12.75">
      <c r="C1665" s="98"/>
    </row>
    <row r="1666" s="97" customFormat="1" ht="12.75">
      <c r="C1666" s="98"/>
    </row>
    <row r="1667" s="97" customFormat="1" ht="12.75">
      <c r="C1667" s="98"/>
    </row>
    <row r="1668" s="97" customFormat="1" ht="12.75">
      <c r="C1668" s="98"/>
    </row>
    <row r="1669" s="97" customFormat="1" ht="12.75">
      <c r="C1669" s="98"/>
    </row>
    <row r="1670" s="97" customFormat="1" ht="12.75">
      <c r="C1670" s="98"/>
    </row>
    <row r="1671" s="97" customFormat="1" ht="12.75">
      <c r="C1671" s="98"/>
    </row>
    <row r="1672" s="97" customFormat="1" ht="12.75">
      <c r="C1672" s="98"/>
    </row>
    <row r="1673" s="97" customFormat="1" ht="12.75">
      <c r="C1673" s="98"/>
    </row>
    <row r="1674" s="97" customFormat="1" ht="12.75">
      <c r="C1674" s="98"/>
    </row>
    <row r="1675" s="97" customFormat="1" ht="12.75">
      <c r="C1675" s="98"/>
    </row>
    <row r="1676" s="97" customFormat="1" ht="12.75">
      <c r="C1676" s="98"/>
    </row>
    <row r="1677" s="97" customFormat="1" ht="12.75">
      <c r="C1677" s="98"/>
    </row>
    <row r="1678" s="97" customFormat="1" ht="12.75">
      <c r="C1678" s="98"/>
    </row>
    <row r="1679" s="97" customFormat="1" ht="12.75">
      <c r="C1679" s="98"/>
    </row>
    <row r="1680" s="97" customFormat="1" ht="12.75">
      <c r="C1680" s="98"/>
    </row>
    <row r="1681" s="97" customFormat="1" ht="12.75">
      <c r="C1681" s="98"/>
    </row>
    <row r="1682" s="97" customFormat="1" ht="12.75">
      <c r="C1682" s="98"/>
    </row>
    <row r="1683" s="97" customFormat="1" ht="12.75">
      <c r="C1683" s="98"/>
    </row>
    <row r="1684" s="97" customFormat="1" ht="12.75">
      <c r="C1684" s="98"/>
    </row>
    <row r="1685" s="97" customFormat="1" ht="12.75">
      <c r="C1685" s="98"/>
    </row>
    <row r="1686" s="97" customFormat="1" ht="12.75">
      <c r="C1686" s="98"/>
    </row>
    <row r="1687" s="97" customFormat="1" ht="12.75">
      <c r="C1687" s="98"/>
    </row>
    <row r="1688" s="97" customFormat="1" ht="12.75">
      <c r="C1688" s="98"/>
    </row>
    <row r="1689" s="97" customFormat="1" ht="12.75">
      <c r="C1689" s="98"/>
    </row>
    <row r="1690" s="97" customFormat="1" ht="12.75">
      <c r="C1690" s="98"/>
    </row>
    <row r="1691" s="97" customFormat="1" ht="12.75">
      <c r="C1691" s="98"/>
    </row>
    <row r="1692" s="97" customFormat="1" ht="12.75">
      <c r="C1692" s="98"/>
    </row>
    <row r="1693" s="97" customFormat="1" ht="12.75">
      <c r="C1693" s="98"/>
    </row>
    <row r="1694" s="97" customFormat="1" ht="12.75">
      <c r="C1694" s="98"/>
    </row>
    <row r="1695" s="97" customFormat="1" ht="12.75">
      <c r="C1695" s="98"/>
    </row>
    <row r="1696" s="97" customFormat="1" ht="12.75">
      <c r="C1696" s="98"/>
    </row>
    <row r="1697" s="97" customFormat="1" ht="12.75">
      <c r="C1697" s="98"/>
    </row>
    <row r="1698" s="97" customFormat="1" ht="12.75">
      <c r="C1698" s="98"/>
    </row>
    <row r="1699" s="97" customFormat="1" ht="12.75">
      <c r="C1699" s="98"/>
    </row>
    <row r="1700" s="97" customFormat="1" ht="12.75">
      <c r="C1700" s="98"/>
    </row>
    <row r="1701" s="97" customFormat="1" ht="12.75">
      <c r="C1701" s="98"/>
    </row>
    <row r="1702" s="97" customFormat="1" ht="12.75">
      <c r="C1702" s="98"/>
    </row>
    <row r="1703" s="97" customFormat="1" ht="12.75">
      <c r="C1703" s="98"/>
    </row>
    <row r="1704" s="97" customFormat="1" ht="12.75">
      <c r="C1704" s="98"/>
    </row>
    <row r="1705" s="97" customFormat="1" ht="12.75">
      <c r="C1705" s="98"/>
    </row>
    <row r="1706" s="97" customFormat="1" ht="12.75">
      <c r="C1706" s="98"/>
    </row>
    <row r="1707" s="97" customFormat="1" ht="12.75">
      <c r="C1707" s="98"/>
    </row>
    <row r="1708" s="97" customFormat="1" ht="12.75">
      <c r="C1708" s="98"/>
    </row>
    <row r="1709" s="97" customFormat="1" ht="12.75">
      <c r="C1709" s="98"/>
    </row>
    <row r="1710" s="97" customFormat="1" ht="12.75">
      <c r="C1710" s="98"/>
    </row>
    <row r="1711" s="97" customFormat="1" ht="12.75">
      <c r="C1711" s="98"/>
    </row>
    <row r="1712" s="97" customFormat="1" ht="12.75">
      <c r="C1712" s="98"/>
    </row>
    <row r="1713" s="97" customFormat="1" ht="12.75">
      <c r="C1713" s="98"/>
    </row>
    <row r="1714" s="97" customFormat="1" ht="12.75">
      <c r="C1714" s="98"/>
    </row>
    <row r="1715" s="97" customFormat="1" ht="12.75">
      <c r="C1715" s="98"/>
    </row>
    <row r="1716" s="97" customFormat="1" ht="12.75">
      <c r="C1716" s="98"/>
    </row>
    <row r="1717" s="97" customFormat="1" ht="12.75">
      <c r="C1717" s="98"/>
    </row>
    <row r="1718" s="97" customFormat="1" ht="12.75">
      <c r="C1718" s="98"/>
    </row>
    <row r="1719" s="97" customFormat="1" ht="12.75">
      <c r="C1719" s="98"/>
    </row>
    <row r="1720" s="97" customFormat="1" ht="12.75">
      <c r="C1720" s="98"/>
    </row>
    <row r="1721" s="97" customFormat="1" ht="12.75">
      <c r="C1721" s="98"/>
    </row>
    <row r="1722" s="97" customFormat="1" ht="12.75">
      <c r="C1722" s="98"/>
    </row>
    <row r="1723" s="97" customFormat="1" ht="12.75">
      <c r="C1723" s="98"/>
    </row>
    <row r="1724" s="97" customFormat="1" ht="12.75">
      <c r="C1724" s="98"/>
    </row>
    <row r="1725" s="97" customFormat="1" ht="12.75">
      <c r="C1725" s="98"/>
    </row>
    <row r="1726" s="97" customFormat="1" ht="12.75">
      <c r="C1726" s="98"/>
    </row>
    <row r="1727" s="97" customFormat="1" ht="12.75">
      <c r="C1727" s="98"/>
    </row>
    <row r="1728" s="97" customFormat="1" ht="12.75">
      <c r="C1728" s="98"/>
    </row>
    <row r="1729" s="97" customFormat="1" ht="12.75">
      <c r="C1729" s="98"/>
    </row>
    <row r="1730" s="97" customFormat="1" ht="12.75">
      <c r="C1730" s="98"/>
    </row>
    <row r="1731" s="97" customFormat="1" ht="12.75">
      <c r="C1731" s="98"/>
    </row>
    <row r="1732" s="97" customFormat="1" ht="12.75">
      <c r="C1732" s="98"/>
    </row>
    <row r="1733" s="97" customFormat="1" ht="12.75">
      <c r="C1733" s="98"/>
    </row>
    <row r="1734" s="97" customFormat="1" ht="12.75">
      <c r="C1734" s="98"/>
    </row>
    <row r="1735" s="97" customFormat="1" ht="12.75">
      <c r="C1735" s="98"/>
    </row>
    <row r="1736" s="97" customFormat="1" ht="12.75">
      <c r="C1736" s="98"/>
    </row>
    <row r="1737" s="97" customFormat="1" ht="12.75">
      <c r="C1737" s="98"/>
    </row>
    <row r="1738" s="97" customFormat="1" ht="12.75">
      <c r="C1738" s="98"/>
    </row>
    <row r="1739" s="97" customFormat="1" ht="12.75">
      <c r="C1739" s="98"/>
    </row>
    <row r="1740" s="97" customFormat="1" ht="12.75">
      <c r="C1740" s="98"/>
    </row>
    <row r="1741" s="97" customFormat="1" ht="12.75">
      <c r="C1741" s="98"/>
    </row>
    <row r="1742" s="97" customFormat="1" ht="12.75">
      <c r="C1742" s="98"/>
    </row>
    <row r="1743" s="97" customFormat="1" ht="12.75">
      <c r="C1743" s="98"/>
    </row>
    <row r="1744" s="97" customFormat="1" ht="12.75">
      <c r="C1744" s="98"/>
    </row>
    <row r="1745" s="97" customFormat="1" ht="12.75">
      <c r="C1745" s="98"/>
    </row>
    <row r="1746" s="97" customFormat="1" ht="12.75">
      <c r="C1746" s="98"/>
    </row>
    <row r="1747" s="97" customFormat="1" ht="12.75">
      <c r="C1747" s="98"/>
    </row>
    <row r="1748" s="97" customFormat="1" ht="12.75">
      <c r="C1748" s="98"/>
    </row>
    <row r="1749" s="97" customFormat="1" ht="12.75">
      <c r="C1749" s="98"/>
    </row>
    <row r="1750" s="97" customFormat="1" ht="12.75">
      <c r="C1750" s="98"/>
    </row>
    <row r="1751" s="97" customFormat="1" ht="12.75">
      <c r="C1751" s="98"/>
    </row>
    <row r="1752" s="97" customFormat="1" ht="12.75">
      <c r="C1752" s="98"/>
    </row>
    <row r="1753" s="97" customFormat="1" ht="12.75">
      <c r="C1753" s="98"/>
    </row>
    <row r="1754" s="97" customFormat="1" ht="12.75">
      <c r="C1754" s="98"/>
    </row>
    <row r="1755" s="97" customFormat="1" ht="12.75">
      <c r="C1755" s="98"/>
    </row>
    <row r="1756" s="97" customFormat="1" ht="12.75">
      <c r="C1756" s="98"/>
    </row>
    <row r="1757" s="97" customFormat="1" ht="12.75">
      <c r="C1757" s="98"/>
    </row>
    <row r="1758" s="97" customFormat="1" ht="12.75">
      <c r="C1758" s="98"/>
    </row>
    <row r="1759" s="97" customFormat="1" ht="12.75">
      <c r="C1759" s="98"/>
    </row>
    <row r="1760" s="97" customFormat="1" ht="12.75">
      <c r="C1760" s="98"/>
    </row>
    <row r="1761" s="97" customFormat="1" ht="12.75">
      <c r="C1761" s="98"/>
    </row>
    <row r="1762" s="97" customFormat="1" ht="12.75">
      <c r="C1762" s="98"/>
    </row>
    <row r="1763" s="97" customFormat="1" ht="12.75">
      <c r="C1763" s="98"/>
    </row>
    <row r="1764" s="97" customFormat="1" ht="12.75">
      <c r="C1764" s="98"/>
    </row>
    <row r="1765" s="97" customFormat="1" ht="12.75">
      <c r="C1765" s="98"/>
    </row>
    <row r="1766" s="97" customFormat="1" ht="12.75">
      <c r="C1766" s="98"/>
    </row>
    <row r="1767" s="97" customFormat="1" ht="12.75">
      <c r="C1767" s="98"/>
    </row>
    <row r="1768" s="97" customFormat="1" ht="12.75">
      <c r="C1768" s="98"/>
    </row>
    <row r="1769" s="97" customFormat="1" ht="12.75">
      <c r="C1769" s="98"/>
    </row>
    <row r="1770" s="97" customFormat="1" ht="12.75">
      <c r="C1770" s="98"/>
    </row>
    <row r="1771" s="97" customFormat="1" ht="12.75">
      <c r="C1771" s="98"/>
    </row>
    <row r="1772" s="97" customFormat="1" ht="12.75">
      <c r="C1772" s="98"/>
    </row>
    <row r="1773" s="97" customFormat="1" ht="12.75">
      <c r="C1773" s="98"/>
    </row>
    <row r="1774" s="97" customFormat="1" ht="12.75">
      <c r="C1774" s="98"/>
    </row>
    <row r="1775" s="97" customFormat="1" ht="12.75">
      <c r="C1775" s="98"/>
    </row>
    <row r="1776" s="97" customFormat="1" ht="12.75">
      <c r="C1776" s="98"/>
    </row>
    <row r="1777" s="97" customFormat="1" ht="12.75">
      <c r="C1777" s="98"/>
    </row>
    <row r="1778" s="97" customFormat="1" ht="12.75">
      <c r="C1778" s="98"/>
    </row>
    <row r="1779" s="97" customFormat="1" ht="12.75">
      <c r="C1779" s="98"/>
    </row>
    <row r="1780" s="97" customFormat="1" ht="12.75">
      <c r="C1780" s="98"/>
    </row>
    <row r="1781" s="97" customFormat="1" ht="12.75">
      <c r="C1781" s="98"/>
    </row>
    <row r="1782" s="97" customFormat="1" ht="12.75">
      <c r="C1782" s="98"/>
    </row>
    <row r="1783" s="97" customFormat="1" ht="12.75">
      <c r="C1783" s="98"/>
    </row>
    <row r="1784" s="97" customFormat="1" ht="12.75">
      <c r="C1784" s="98"/>
    </row>
    <row r="1785" s="97" customFormat="1" ht="12.75">
      <c r="C1785" s="98"/>
    </row>
    <row r="1786" s="97" customFormat="1" ht="12.75">
      <c r="C1786" s="98"/>
    </row>
    <row r="1787" s="97" customFormat="1" ht="12.75">
      <c r="C1787" s="98"/>
    </row>
    <row r="1788" s="97" customFormat="1" ht="12.75">
      <c r="C1788" s="98"/>
    </row>
    <row r="1789" s="97" customFormat="1" ht="12.75">
      <c r="C1789" s="98"/>
    </row>
    <row r="1790" s="97" customFormat="1" ht="12.75">
      <c r="C1790" s="98"/>
    </row>
    <row r="1791" s="97" customFormat="1" ht="12.75">
      <c r="C1791" s="98"/>
    </row>
    <row r="1792" s="97" customFormat="1" ht="12.75">
      <c r="C1792" s="98"/>
    </row>
    <row r="1793" s="97" customFormat="1" ht="12.75">
      <c r="C1793" s="98"/>
    </row>
    <row r="1794" s="97" customFormat="1" ht="12.75">
      <c r="C1794" s="98"/>
    </row>
    <row r="1795" s="97" customFormat="1" ht="12.75">
      <c r="C1795" s="98"/>
    </row>
    <row r="1796" s="97" customFormat="1" ht="12.75">
      <c r="C1796" s="98"/>
    </row>
    <row r="1797" s="97" customFormat="1" ht="12.75">
      <c r="C1797" s="98"/>
    </row>
    <row r="1798" s="97" customFormat="1" ht="12.75">
      <c r="C1798" s="98"/>
    </row>
    <row r="1799" s="97" customFormat="1" ht="12.75">
      <c r="C1799" s="98"/>
    </row>
    <row r="1800" s="97" customFormat="1" ht="12.75">
      <c r="C1800" s="98"/>
    </row>
    <row r="1801" s="97" customFormat="1" ht="12.75">
      <c r="C1801" s="98"/>
    </row>
    <row r="1802" s="97" customFormat="1" ht="12.75">
      <c r="C1802" s="98"/>
    </row>
    <row r="1803" s="97" customFormat="1" ht="12.75">
      <c r="C1803" s="98"/>
    </row>
    <row r="1804" s="97" customFormat="1" ht="12.75">
      <c r="C1804" s="98"/>
    </row>
    <row r="1805" s="97" customFormat="1" ht="12.75">
      <c r="C1805" s="98"/>
    </row>
    <row r="1806" s="97" customFormat="1" ht="12.75">
      <c r="C1806" s="98"/>
    </row>
    <row r="1807" s="97" customFormat="1" ht="12.75">
      <c r="C1807" s="98"/>
    </row>
    <row r="1808" s="97" customFormat="1" ht="12.75">
      <c r="C1808" s="98"/>
    </row>
    <row r="1809" s="97" customFormat="1" ht="12.75">
      <c r="C1809" s="98"/>
    </row>
    <row r="1810" s="97" customFormat="1" ht="12.75">
      <c r="C1810" s="98"/>
    </row>
    <row r="1811" s="97" customFormat="1" ht="12.75">
      <c r="C1811" s="98"/>
    </row>
    <row r="1812" s="97" customFormat="1" ht="12.75">
      <c r="C1812" s="98"/>
    </row>
    <row r="1813" s="97" customFormat="1" ht="12.75">
      <c r="C1813" s="98"/>
    </row>
    <row r="1814" s="97" customFormat="1" ht="12.75">
      <c r="C1814" s="98"/>
    </row>
    <row r="1815" s="97" customFormat="1" ht="12.75">
      <c r="C1815" s="98"/>
    </row>
    <row r="1816" s="97" customFormat="1" ht="12.75">
      <c r="C1816" s="98"/>
    </row>
    <row r="1817" s="97" customFormat="1" ht="12.75">
      <c r="C1817" s="98"/>
    </row>
    <row r="1818" s="97" customFormat="1" ht="12.75">
      <c r="C1818" s="98"/>
    </row>
    <row r="1819" s="97" customFormat="1" ht="12.75">
      <c r="C1819" s="98"/>
    </row>
    <row r="1820" s="97" customFormat="1" ht="12.75">
      <c r="C1820" s="98"/>
    </row>
    <row r="1821" s="97" customFormat="1" ht="12.75">
      <c r="C1821" s="98"/>
    </row>
    <row r="1822" s="97" customFormat="1" ht="12.75">
      <c r="C1822" s="98"/>
    </row>
    <row r="1823" s="97" customFormat="1" ht="12.75">
      <c r="C1823" s="98"/>
    </row>
    <row r="1824" s="97" customFormat="1" ht="12.75">
      <c r="C1824" s="98"/>
    </row>
    <row r="1825" s="97" customFormat="1" ht="12.75">
      <c r="C1825" s="98"/>
    </row>
    <row r="1826" s="97" customFormat="1" ht="12.75">
      <c r="C1826" s="98"/>
    </row>
    <row r="1827" s="97" customFormat="1" ht="12.75">
      <c r="C1827" s="98"/>
    </row>
    <row r="1828" s="97" customFormat="1" ht="12.75">
      <c r="C1828" s="98"/>
    </row>
    <row r="1829" s="97" customFormat="1" ht="12.75">
      <c r="C1829" s="98"/>
    </row>
    <row r="1830" s="97" customFormat="1" ht="12.75">
      <c r="C1830" s="98"/>
    </row>
    <row r="1831" s="97" customFormat="1" ht="12.75">
      <c r="C1831" s="98"/>
    </row>
    <row r="1832" s="97" customFormat="1" ht="12.75">
      <c r="C1832" s="98"/>
    </row>
    <row r="1833" s="97" customFormat="1" ht="12.75">
      <c r="C1833" s="98"/>
    </row>
    <row r="1834" s="97" customFormat="1" ht="12.75">
      <c r="C1834" s="98"/>
    </row>
    <row r="1835" s="97" customFormat="1" ht="12.75">
      <c r="C1835" s="98"/>
    </row>
    <row r="1836" s="97" customFormat="1" ht="12.75">
      <c r="C1836" s="98"/>
    </row>
    <row r="1837" s="97" customFormat="1" ht="12.75">
      <c r="C1837" s="98"/>
    </row>
    <row r="1838" s="97" customFormat="1" ht="12.75">
      <c r="C1838" s="98"/>
    </row>
    <row r="1839" s="97" customFormat="1" ht="12.75">
      <c r="C1839" s="98"/>
    </row>
    <row r="1840" s="97" customFormat="1" ht="12.75">
      <c r="C1840" s="98"/>
    </row>
    <row r="1841" s="97" customFormat="1" ht="12.75">
      <c r="C1841" s="98"/>
    </row>
    <row r="1842" s="97" customFormat="1" ht="12.75">
      <c r="C1842" s="98"/>
    </row>
    <row r="1843" s="97" customFormat="1" ht="12.75">
      <c r="C1843" s="98"/>
    </row>
    <row r="1844" s="97" customFormat="1" ht="12.75">
      <c r="C1844" s="98"/>
    </row>
    <row r="1845" s="97" customFormat="1" ht="12.75">
      <c r="C1845" s="98"/>
    </row>
    <row r="1846" s="97" customFormat="1" ht="12.75">
      <c r="C1846" s="98"/>
    </row>
    <row r="1847" s="97" customFormat="1" ht="12.75">
      <c r="C1847" s="98"/>
    </row>
    <row r="1848" s="97" customFormat="1" ht="12.75">
      <c r="C1848" s="98"/>
    </row>
    <row r="1849" s="97" customFormat="1" ht="12.75">
      <c r="C1849" s="98"/>
    </row>
    <row r="1850" s="97" customFormat="1" ht="12.75">
      <c r="C1850" s="98"/>
    </row>
    <row r="1851" s="97" customFormat="1" ht="12.75">
      <c r="C1851" s="98"/>
    </row>
    <row r="1852" s="97" customFormat="1" ht="12.75">
      <c r="C1852" s="98"/>
    </row>
    <row r="1853" s="97" customFormat="1" ht="12.75">
      <c r="C1853" s="98"/>
    </row>
    <row r="1854" s="97" customFormat="1" ht="12.75">
      <c r="C1854" s="98"/>
    </row>
    <row r="1855" s="97" customFormat="1" ht="12.75">
      <c r="C1855" s="98"/>
    </row>
    <row r="1856" s="97" customFormat="1" ht="12.75">
      <c r="C1856" s="98"/>
    </row>
    <row r="1857" s="97" customFormat="1" ht="12.75">
      <c r="C1857" s="98"/>
    </row>
    <row r="1858" s="97" customFormat="1" ht="12.75">
      <c r="C1858" s="98"/>
    </row>
    <row r="1859" s="97" customFormat="1" ht="12.75">
      <c r="C1859" s="98"/>
    </row>
    <row r="1860" s="97" customFormat="1" ht="12.75">
      <c r="C1860" s="98"/>
    </row>
    <row r="1861" s="97" customFormat="1" ht="12.75">
      <c r="C1861" s="98"/>
    </row>
    <row r="1862" s="97" customFormat="1" ht="12.75">
      <c r="C1862" s="98"/>
    </row>
    <row r="1863" s="97" customFormat="1" ht="12.75">
      <c r="C1863" s="98"/>
    </row>
    <row r="1864" s="97" customFormat="1" ht="12.75">
      <c r="C1864" s="98"/>
    </row>
    <row r="1865" s="97" customFormat="1" ht="12.75">
      <c r="C1865" s="98"/>
    </row>
    <row r="1866" s="97" customFormat="1" ht="12.75">
      <c r="C1866" s="98"/>
    </row>
    <row r="1867" s="97" customFormat="1" ht="12.75">
      <c r="C1867" s="98"/>
    </row>
    <row r="1868" s="97" customFormat="1" ht="12.75">
      <c r="C1868" s="98"/>
    </row>
    <row r="1869" s="97" customFormat="1" ht="12.75">
      <c r="C1869" s="98"/>
    </row>
    <row r="1870" s="97" customFormat="1" ht="12.75">
      <c r="C1870" s="98"/>
    </row>
    <row r="1871" s="97" customFormat="1" ht="12.75">
      <c r="C1871" s="98"/>
    </row>
    <row r="1872" s="97" customFormat="1" ht="12.75">
      <c r="C1872" s="98"/>
    </row>
    <row r="1873" s="97" customFormat="1" ht="12.75">
      <c r="C1873" s="98"/>
    </row>
    <row r="1874" s="97" customFormat="1" ht="12.75">
      <c r="C1874" s="98"/>
    </row>
    <row r="1875" s="97" customFormat="1" ht="12.75">
      <c r="C1875" s="98"/>
    </row>
    <row r="1876" s="97" customFormat="1" ht="12.75">
      <c r="C1876" s="98"/>
    </row>
    <row r="1877" s="97" customFormat="1" ht="12.75">
      <c r="C1877" s="98"/>
    </row>
    <row r="1878" s="97" customFormat="1" ht="12.75">
      <c r="C1878" s="98"/>
    </row>
    <row r="1879" s="97" customFormat="1" ht="12.75">
      <c r="C1879" s="98"/>
    </row>
    <row r="1880" s="97" customFormat="1" ht="12.75">
      <c r="C1880" s="98"/>
    </row>
    <row r="1881" s="97" customFormat="1" ht="12.75">
      <c r="C1881" s="98"/>
    </row>
    <row r="1882" s="97" customFormat="1" ht="12.75">
      <c r="C1882" s="98"/>
    </row>
    <row r="1883" s="97" customFormat="1" ht="12.75">
      <c r="C1883" s="98"/>
    </row>
    <row r="1884" s="97" customFormat="1" ht="12.75">
      <c r="C1884" s="98"/>
    </row>
    <row r="1885" s="97" customFormat="1" ht="12.75">
      <c r="C1885" s="98"/>
    </row>
    <row r="1886" s="97" customFormat="1" ht="12.75">
      <c r="C1886" s="98"/>
    </row>
    <row r="1887" s="97" customFormat="1" ht="12.75">
      <c r="C1887" s="98"/>
    </row>
    <row r="1888" s="97" customFormat="1" ht="12.75">
      <c r="C1888" s="98"/>
    </row>
    <row r="1889" s="97" customFormat="1" ht="12.75">
      <c r="C1889" s="98"/>
    </row>
    <row r="1890" s="97" customFormat="1" ht="12.75">
      <c r="C1890" s="98"/>
    </row>
    <row r="1891" s="97" customFormat="1" ht="12.75">
      <c r="C1891" s="98"/>
    </row>
    <row r="1892" s="97" customFormat="1" ht="12.75">
      <c r="C1892" s="98"/>
    </row>
    <row r="1893" s="97" customFormat="1" ht="12.75">
      <c r="C1893" s="98"/>
    </row>
    <row r="1894" s="97" customFormat="1" ht="12.75">
      <c r="C1894" s="98"/>
    </row>
    <row r="1895" s="97" customFormat="1" ht="12.75">
      <c r="C1895" s="98"/>
    </row>
    <row r="1896" s="97" customFormat="1" ht="12.75">
      <c r="C1896" s="98"/>
    </row>
    <row r="1897" s="97" customFormat="1" ht="12.75">
      <c r="C1897" s="98"/>
    </row>
    <row r="1898" s="97" customFormat="1" ht="12.75">
      <c r="C1898" s="98"/>
    </row>
    <row r="1899" s="97" customFormat="1" ht="12.75">
      <c r="C1899" s="98"/>
    </row>
    <row r="1900" s="97" customFormat="1" ht="12.75">
      <c r="C1900" s="98"/>
    </row>
    <row r="1901" s="97" customFormat="1" ht="12.75">
      <c r="C1901" s="98"/>
    </row>
    <row r="1902" s="97" customFormat="1" ht="12.75">
      <c r="C1902" s="98"/>
    </row>
    <row r="1903" s="97" customFormat="1" ht="12.75">
      <c r="C1903" s="98"/>
    </row>
    <row r="1904" s="97" customFormat="1" ht="12.75">
      <c r="C1904" s="98"/>
    </row>
    <row r="1905" s="97" customFormat="1" ht="12.75">
      <c r="C1905" s="98"/>
    </row>
    <row r="1906" s="97" customFormat="1" ht="12.75">
      <c r="C1906" s="98"/>
    </row>
    <row r="1907" s="97" customFormat="1" ht="12.75">
      <c r="C1907" s="98"/>
    </row>
    <row r="1908" s="97" customFormat="1" ht="12.75">
      <c r="C1908" s="98"/>
    </row>
    <row r="1909" s="97" customFormat="1" ht="12.75">
      <c r="C1909" s="98"/>
    </row>
    <row r="1910" s="97" customFormat="1" ht="12.75">
      <c r="C1910" s="98"/>
    </row>
    <row r="1911" s="97" customFormat="1" ht="12.75">
      <c r="C1911" s="98"/>
    </row>
    <row r="1912" s="97" customFormat="1" ht="12.75">
      <c r="C1912" s="98"/>
    </row>
    <row r="1913" s="97" customFormat="1" ht="12.75">
      <c r="C1913" s="98"/>
    </row>
    <row r="1914" s="97" customFormat="1" ht="12.75">
      <c r="C1914" s="98"/>
    </row>
    <row r="1915" s="97" customFormat="1" ht="12.75">
      <c r="C1915" s="98"/>
    </row>
    <row r="1916" s="97" customFormat="1" ht="12.75">
      <c r="C1916" s="98"/>
    </row>
    <row r="1917" s="97" customFormat="1" ht="12.75">
      <c r="C1917" s="98"/>
    </row>
    <row r="1918" s="97" customFormat="1" ht="12.75">
      <c r="C1918" s="98"/>
    </row>
    <row r="1919" s="97" customFormat="1" ht="12.75">
      <c r="C1919" s="98"/>
    </row>
    <row r="1920" s="97" customFormat="1" ht="12.75">
      <c r="C1920" s="98"/>
    </row>
    <row r="1921" s="97" customFormat="1" ht="12.75">
      <c r="C1921" s="98"/>
    </row>
    <row r="1922" s="97" customFormat="1" ht="12.75">
      <c r="C1922" s="98"/>
    </row>
    <row r="1923" s="97" customFormat="1" ht="12.75">
      <c r="C1923" s="98"/>
    </row>
    <row r="1924" s="97" customFormat="1" ht="12.75">
      <c r="C1924" s="98"/>
    </row>
    <row r="1925" s="97" customFormat="1" ht="12.75">
      <c r="C1925" s="98"/>
    </row>
    <row r="1926" s="97" customFormat="1" ht="12.75">
      <c r="C1926" s="98"/>
    </row>
    <row r="1927" s="97" customFormat="1" ht="12.75">
      <c r="C1927" s="98"/>
    </row>
    <row r="1928" s="97" customFormat="1" ht="12.75">
      <c r="C1928" s="98"/>
    </row>
    <row r="1929" s="97" customFormat="1" ht="12.75">
      <c r="C1929" s="98"/>
    </row>
    <row r="1930" s="97" customFormat="1" ht="12.75">
      <c r="C1930" s="98"/>
    </row>
    <row r="1931" s="97" customFormat="1" ht="12.75">
      <c r="C1931" s="98"/>
    </row>
    <row r="1932" s="97" customFormat="1" ht="12.75">
      <c r="C1932" s="98"/>
    </row>
    <row r="1933" s="97" customFormat="1" ht="12.75">
      <c r="C1933" s="98"/>
    </row>
    <row r="1934" s="97" customFormat="1" ht="12.75">
      <c r="C1934" s="98"/>
    </row>
    <row r="1935" s="97" customFormat="1" ht="12.75">
      <c r="C1935" s="98"/>
    </row>
    <row r="1936" s="97" customFormat="1" ht="12.75">
      <c r="C1936" s="98"/>
    </row>
    <row r="1937" s="97" customFormat="1" ht="12.75">
      <c r="C1937" s="98"/>
    </row>
    <row r="1938" s="97" customFormat="1" ht="12.75">
      <c r="C1938" s="98"/>
    </row>
    <row r="1939" s="97" customFormat="1" ht="12.75">
      <c r="C1939" s="98"/>
    </row>
    <row r="1940" s="97" customFormat="1" ht="12.75">
      <c r="C1940" s="98"/>
    </row>
    <row r="1941" s="97" customFormat="1" ht="12.75">
      <c r="C1941" s="98"/>
    </row>
    <row r="1942" s="97" customFormat="1" ht="12.75">
      <c r="C1942" s="98"/>
    </row>
    <row r="1943" s="97" customFormat="1" ht="12.75">
      <c r="C1943" s="98"/>
    </row>
    <row r="1944" s="97" customFormat="1" ht="12.75">
      <c r="C1944" s="98"/>
    </row>
    <row r="1945" s="97" customFormat="1" ht="12.75">
      <c r="C1945" s="98"/>
    </row>
    <row r="1946" s="97" customFormat="1" ht="12.75">
      <c r="C1946" s="98"/>
    </row>
    <row r="1947" s="97" customFormat="1" ht="12.75">
      <c r="C1947" s="98"/>
    </row>
    <row r="1948" s="97" customFormat="1" ht="12.75">
      <c r="C1948" s="98"/>
    </row>
    <row r="1949" s="97" customFormat="1" ht="12.75">
      <c r="C1949" s="98"/>
    </row>
    <row r="1950" s="97" customFormat="1" ht="12.75">
      <c r="C1950" s="98"/>
    </row>
    <row r="1951" s="97" customFormat="1" ht="12.75">
      <c r="C1951" s="98"/>
    </row>
    <row r="1952" s="97" customFormat="1" ht="12.75">
      <c r="C1952" s="98"/>
    </row>
    <row r="1953" s="97" customFormat="1" ht="12.75">
      <c r="C1953" s="98"/>
    </row>
    <row r="1954" s="97" customFormat="1" ht="12.75">
      <c r="C1954" s="98"/>
    </row>
    <row r="1955" s="97" customFormat="1" ht="12.75">
      <c r="C1955" s="98"/>
    </row>
    <row r="1956" s="97" customFormat="1" ht="12.75">
      <c r="C1956" s="98"/>
    </row>
    <row r="1957" s="97" customFormat="1" ht="12.75">
      <c r="C1957" s="98"/>
    </row>
    <row r="1958" s="97" customFormat="1" ht="12.75">
      <c r="C1958" s="98"/>
    </row>
    <row r="1959" s="97" customFormat="1" ht="12.75">
      <c r="C1959" s="98"/>
    </row>
    <row r="1960" s="97" customFormat="1" ht="12.75">
      <c r="C1960" s="98"/>
    </row>
    <row r="1961" s="97" customFormat="1" ht="12.75">
      <c r="C1961" s="98"/>
    </row>
    <row r="1962" s="97" customFormat="1" ht="12.75">
      <c r="C1962" s="98"/>
    </row>
    <row r="1963" s="97" customFormat="1" ht="12.75">
      <c r="C1963" s="98"/>
    </row>
    <row r="1964" s="97" customFormat="1" ht="12.75">
      <c r="C1964" s="98"/>
    </row>
    <row r="1965" s="97" customFormat="1" ht="12.75">
      <c r="C1965" s="98"/>
    </row>
    <row r="1966" s="97" customFormat="1" ht="12.75">
      <c r="C1966" s="98"/>
    </row>
    <row r="1967" s="97" customFormat="1" ht="12.75">
      <c r="C1967" s="98"/>
    </row>
    <row r="1968" s="97" customFormat="1" ht="12.75">
      <c r="C1968" s="98"/>
    </row>
    <row r="1969" s="97" customFormat="1" ht="12.75">
      <c r="C1969" s="98"/>
    </row>
    <row r="1970" s="97" customFormat="1" ht="12.75">
      <c r="C1970" s="98"/>
    </row>
    <row r="1971" s="97" customFormat="1" ht="12.75">
      <c r="C1971" s="98"/>
    </row>
    <row r="1972" s="97" customFormat="1" ht="12.75">
      <c r="C1972" s="98"/>
    </row>
    <row r="1973" s="97" customFormat="1" ht="12.75">
      <c r="C1973" s="98"/>
    </row>
    <row r="1974" s="97" customFormat="1" ht="12.75">
      <c r="C1974" s="98"/>
    </row>
    <row r="1975" s="97" customFormat="1" ht="12.75">
      <c r="C1975" s="98"/>
    </row>
    <row r="1976" s="97" customFormat="1" ht="12.75">
      <c r="C1976" s="98"/>
    </row>
    <row r="1977" s="97" customFormat="1" ht="12.75">
      <c r="C1977" s="98"/>
    </row>
    <row r="1978" s="97" customFormat="1" ht="12.75">
      <c r="C1978" s="98"/>
    </row>
    <row r="1979" s="97" customFormat="1" ht="12.75">
      <c r="C1979" s="98"/>
    </row>
    <row r="1980" s="97" customFormat="1" ht="12.75">
      <c r="C1980" s="98"/>
    </row>
    <row r="1981" s="97" customFormat="1" ht="12.75">
      <c r="C1981" s="98"/>
    </row>
    <row r="1982" s="97" customFormat="1" ht="12.75">
      <c r="C1982" s="98"/>
    </row>
    <row r="1983" s="97" customFormat="1" ht="12.75">
      <c r="C1983" s="98"/>
    </row>
    <row r="1984" s="97" customFormat="1" ht="12.75">
      <c r="C1984" s="98"/>
    </row>
    <row r="1985" s="97" customFormat="1" ht="12.75">
      <c r="C1985" s="98"/>
    </row>
    <row r="1986" s="97" customFormat="1" ht="12.75">
      <c r="C1986" s="98"/>
    </row>
    <row r="1987" s="97" customFormat="1" ht="12.75">
      <c r="C1987" s="98"/>
    </row>
    <row r="1988" s="97" customFormat="1" ht="12.75">
      <c r="C1988" s="98"/>
    </row>
    <row r="1989" s="97" customFormat="1" ht="12.75">
      <c r="C1989" s="98"/>
    </row>
    <row r="1990" s="97" customFormat="1" ht="12.75">
      <c r="C1990" s="98"/>
    </row>
    <row r="1991" s="97" customFormat="1" ht="12.75">
      <c r="C1991" s="98"/>
    </row>
    <row r="1992" s="97" customFormat="1" ht="12.75">
      <c r="C1992" s="98"/>
    </row>
    <row r="1993" s="97" customFormat="1" ht="12.75">
      <c r="C1993" s="98"/>
    </row>
    <row r="1994" s="97" customFormat="1" ht="12.75">
      <c r="C1994" s="98"/>
    </row>
    <row r="1995" s="97" customFormat="1" ht="12.75">
      <c r="C1995" s="98"/>
    </row>
    <row r="1996" s="97" customFormat="1" ht="12.75">
      <c r="C1996" s="98"/>
    </row>
    <row r="1997" s="97" customFormat="1" ht="12.75">
      <c r="C1997" s="98"/>
    </row>
    <row r="1998" s="97" customFormat="1" ht="12.75">
      <c r="C1998" s="98"/>
    </row>
    <row r="1999" s="97" customFormat="1" ht="12.75">
      <c r="C1999" s="98"/>
    </row>
    <row r="2000" s="97" customFormat="1" ht="12.75">
      <c r="C2000" s="98"/>
    </row>
    <row r="2001" s="97" customFormat="1" ht="12.75">
      <c r="C2001" s="98"/>
    </row>
    <row r="2002" s="97" customFormat="1" ht="12.75">
      <c r="C2002" s="98"/>
    </row>
    <row r="2003" s="97" customFormat="1" ht="12.75">
      <c r="C2003" s="98"/>
    </row>
    <row r="2004" s="97" customFormat="1" ht="12.75">
      <c r="C2004" s="98"/>
    </row>
    <row r="2005" s="97" customFormat="1" ht="12.75">
      <c r="C2005" s="98"/>
    </row>
    <row r="2006" s="97" customFormat="1" ht="12.75">
      <c r="C2006" s="98"/>
    </row>
    <row r="2007" s="97" customFormat="1" ht="12.75">
      <c r="C2007" s="98"/>
    </row>
    <row r="2008" s="97" customFormat="1" ht="12.75">
      <c r="C2008" s="98"/>
    </row>
    <row r="2009" s="97" customFormat="1" ht="12.75">
      <c r="C2009" s="98"/>
    </row>
    <row r="2010" s="97" customFormat="1" ht="12.75">
      <c r="C2010" s="98"/>
    </row>
    <row r="2011" s="97" customFormat="1" ht="12.75">
      <c r="C2011" s="98"/>
    </row>
    <row r="2012" s="97" customFormat="1" ht="12.75">
      <c r="C2012" s="98"/>
    </row>
    <row r="2013" s="97" customFormat="1" ht="12.75">
      <c r="C2013" s="98"/>
    </row>
    <row r="2014" s="97" customFormat="1" ht="12.75">
      <c r="C2014" s="98"/>
    </row>
    <row r="2015" s="97" customFormat="1" ht="12.75">
      <c r="C2015" s="98"/>
    </row>
    <row r="2016" s="97" customFormat="1" ht="12.75">
      <c r="C2016" s="98"/>
    </row>
    <row r="2017" s="97" customFormat="1" ht="12.75">
      <c r="C2017" s="98"/>
    </row>
    <row r="2018" s="97" customFormat="1" ht="12.75">
      <c r="C2018" s="98"/>
    </row>
    <row r="2019" s="97" customFormat="1" ht="12.75">
      <c r="C2019" s="98"/>
    </row>
    <row r="2020" s="97" customFormat="1" ht="12.75">
      <c r="C2020" s="98"/>
    </row>
    <row r="2021" s="97" customFormat="1" ht="12.75">
      <c r="C2021" s="98"/>
    </row>
    <row r="2022" s="97" customFormat="1" ht="12.75">
      <c r="C2022" s="98"/>
    </row>
    <row r="2023" s="97" customFormat="1" ht="12.75">
      <c r="C2023" s="98"/>
    </row>
    <row r="2024" s="97" customFormat="1" ht="12.75">
      <c r="C2024" s="98"/>
    </row>
    <row r="2025" s="97" customFormat="1" ht="12.75">
      <c r="C2025" s="98"/>
    </row>
    <row r="2026" s="97" customFormat="1" ht="12.75">
      <c r="C2026" s="98"/>
    </row>
    <row r="2027" s="97" customFormat="1" ht="12.75">
      <c r="C2027" s="98"/>
    </row>
    <row r="2028" s="97" customFormat="1" ht="12.75">
      <c r="C2028" s="98"/>
    </row>
    <row r="2029" s="97" customFormat="1" ht="12.75">
      <c r="C2029" s="98"/>
    </row>
    <row r="2030" s="97" customFormat="1" ht="12.75">
      <c r="C2030" s="98"/>
    </row>
    <row r="2031" s="97" customFormat="1" ht="12.75">
      <c r="C2031" s="98"/>
    </row>
    <row r="2032" s="97" customFormat="1" ht="12.75">
      <c r="C2032" s="98"/>
    </row>
    <row r="2033" s="97" customFormat="1" ht="12.75">
      <c r="C2033" s="98"/>
    </row>
    <row r="2034" s="97" customFormat="1" ht="12.75">
      <c r="C2034" s="98"/>
    </row>
    <row r="2035" s="97" customFormat="1" ht="12.75">
      <c r="C2035" s="98"/>
    </row>
    <row r="2036" s="97" customFormat="1" ht="12.75">
      <c r="C2036" s="98"/>
    </row>
    <row r="2037" s="97" customFormat="1" ht="12.75">
      <c r="C2037" s="98"/>
    </row>
    <row r="2038" s="97" customFormat="1" ht="12.75">
      <c r="C2038" s="98"/>
    </row>
    <row r="2039" s="97" customFormat="1" ht="12.75">
      <c r="C2039" s="98"/>
    </row>
    <row r="2040" s="97" customFormat="1" ht="12.75">
      <c r="C2040" s="98"/>
    </row>
    <row r="2041" s="97" customFormat="1" ht="12.75">
      <c r="C2041" s="98"/>
    </row>
    <row r="2042" s="97" customFormat="1" ht="12.75">
      <c r="C2042" s="98"/>
    </row>
    <row r="2043" s="97" customFormat="1" ht="12.75">
      <c r="C2043" s="98"/>
    </row>
    <row r="2044" s="97" customFormat="1" ht="12.75">
      <c r="C2044" s="98"/>
    </row>
    <row r="2045" s="97" customFormat="1" ht="12.75">
      <c r="C2045" s="98"/>
    </row>
    <row r="2046" s="97" customFormat="1" ht="12.75">
      <c r="C2046" s="98"/>
    </row>
    <row r="2047" s="97" customFormat="1" ht="12.75">
      <c r="C2047" s="98"/>
    </row>
    <row r="2048" s="97" customFormat="1" ht="12.75">
      <c r="C2048" s="98"/>
    </row>
    <row r="2049" s="97" customFormat="1" ht="12.75">
      <c r="C2049" s="98"/>
    </row>
    <row r="2050" s="97" customFormat="1" ht="12.75">
      <c r="C2050" s="98"/>
    </row>
    <row r="2051" s="97" customFormat="1" ht="12.75">
      <c r="C2051" s="98"/>
    </row>
    <row r="2052" s="97" customFormat="1" ht="12.75">
      <c r="C2052" s="98"/>
    </row>
    <row r="2053" s="97" customFormat="1" ht="12.75">
      <c r="C2053" s="98"/>
    </row>
    <row r="2054" s="97" customFormat="1" ht="12.75">
      <c r="C2054" s="98"/>
    </row>
    <row r="2055" s="97" customFormat="1" ht="12.75">
      <c r="C2055" s="98"/>
    </row>
    <row r="2056" s="97" customFormat="1" ht="12.75">
      <c r="C2056" s="98"/>
    </row>
    <row r="2057" s="97" customFormat="1" ht="12.75">
      <c r="C2057" s="98"/>
    </row>
    <row r="2058" s="97" customFormat="1" ht="12.75">
      <c r="C2058" s="98"/>
    </row>
    <row r="2059" s="97" customFormat="1" ht="12.75">
      <c r="C2059" s="98"/>
    </row>
    <row r="2060" s="97" customFormat="1" ht="12.75">
      <c r="C2060" s="98"/>
    </row>
    <row r="2061" s="97" customFormat="1" ht="12.75">
      <c r="C2061" s="98"/>
    </row>
    <row r="2062" s="97" customFormat="1" ht="12.75">
      <c r="C2062" s="98"/>
    </row>
    <row r="2063" s="97" customFormat="1" ht="12.75">
      <c r="C2063" s="98"/>
    </row>
    <row r="2064" s="97" customFormat="1" ht="12.75">
      <c r="C2064" s="98"/>
    </row>
    <row r="2065" s="97" customFormat="1" ht="12.75">
      <c r="C2065" s="98"/>
    </row>
    <row r="2066" s="97" customFormat="1" ht="12.75">
      <c r="C2066" s="98"/>
    </row>
    <row r="2067" s="97" customFormat="1" ht="12.75">
      <c r="C2067" s="98"/>
    </row>
    <row r="2068" s="97" customFormat="1" ht="12.75">
      <c r="C2068" s="98"/>
    </row>
    <row r="2069" s="97" customFormat="1" ht="12.75">
      <c r="C2069" s="98"/>
    </row>
    <row r="2070" s="97" customFormat="1" ht="12.75">
      <c r="C2070" s="98"/>
    </row>
    <row r="2071" s="97" customFormat="1" ht="12.75">
      <c r="C2071" s="98"/>
    </row>
    <row r="2072" s="97" customFormat="1" ht="12.75">
      <c r="C2072" s="98"/>
    </row>
    <row r="2073" s="97" customFormat="1" ht="12.75">
      <c r="C2073" s="98"/>
    </row>
    <row r="2074" s="97" customFormat="1" ht="12.75">
      <c r="C2074" s="98"/>
    </row>
    <row r="2075" s="97" customFormat="1" ht="12.75">
      <c r="C2075" s="98"/>
    </row>
    <row r="2076" s="97" customFormat="1" ht="12.75">
      <c r="C2076" s="98"/>
    </row>
    <row r="2077" s="97" customFormat="1" ht="12.75">
      <c r="C2077" s="98"/>
    </row>
    <row r="2078" s="97" customFormat="1" ht="12.75">
      <c r="C2078" s="98"/>
    </row>
    <row r="2079" s="97" customFormat="1" ht="12.75">
      <c r="C2079" s="98"/>
    </row>
    <row r="2080" s="97" customFormat="1" ht="12.75">
      <c r="C2080" s="98"/>
    </row>
    <row r="2081" s="97" customFormat="1" ht="12.75">
      <c r="C2081" s="98"/>
    </row>
    <row r="2082" s="97" customFormat="1" ht="12.75">
      <c r="C2082" s="98"/>
    </row>
    <row r="2083" s="97" customFormat="1" ht="12.75">
      <c r="C2083" s="98"/>
    </row>
    <row r="2084" s="97" customFormat="1" ht="12.75">
      <c r="C2084" s="98"/>
    </row>
    <row r="2085" s="97" customFormat="1" ht="12.75">
      <c r="C2085" s="98"/>
    </row>
    <row r="2086" s="97" customFormat="1" ht="12.75">
      <c r="C2086" s="98"/>
    </row>
    <row r="2087" s="97" customFormat="1" ht="12.75">
      <c r="C2087" s="98"/>
    </row>
    <row r="2088" s="97" customFormat="1" ht="12.75">
      <c r="C2088" s="98"/>
    </row>
    <row r="2089" s="97" customFormat="1" ht="12.75">
      <c r="C2089" s="98"/>
    </row>
    <row r="2090" s="97" customFormat="1" ht="12.75">
      <c r="C2090" s="98"/>
    </row>
    <row r="2091" s="97" customFormat="1" ht="12.75">
      <c r="C2091" s="98"/>
    </row>
    <row r="2092" s="97" customFormat="1" ht="12.75">
      <c r="C2092" s="98"/>
    </row>
    <row r="2093" s="97" customFormat="1" ht="12.75">
      <c r="C2093" s="98"/>
    </row>
    <row r="2094" s="97" customFormat="1" ht="12.75">
      <c r="C2094" s="98"/>
    </row>
    <row r="2095" s="97" customFormat="1" ht="12.75">
      <c r="C2095" s="98"/>
    </row>
    <row r="2096" s="97" customFormat="1" ht="12.75">
      <c r="C2096" s="98"/>
    </row>
    <row r="2097" s="97" customFormat="1" ht="12.75">
      <c r="C2097" s="98"/>
    </row>
    <row r="2098" s="97" customFormat="1" ht="12.75">
      <c r="C2098" s="98"/>
    </row>
    <row r="2099" s="97" customFormat="1" ht="12.75">
      <c r="C2099" s="98"/>
    </row>
    <row r="2100" s="97" customFormat="1" ht="12.75">
      <c r="C2100" s="98"/>
    </row>
    <row r="2101" s="97" customFormat="1" ht="12.75">
      <c r="C2101" s="98"/>
    </row>
    <row r="2102" s="97" customFormat="1" ht="12.75">
      <c r="C2102" s="98"/>
    </row>
    <row r="2103" s="97" customFormat="1" ht="12.75">
      <c r="C2103" s="98"/>
    </row>
    <row r="2104" s="97" customFormat="1" ht="12.75">
      <c r="C2104" s="98"/>
    </row>
    <row r="2105" s="97" customFormat="1" ht="12.75">
      <c r="C2105" s="98"/>
    </row>
    <row r="2106" s="97" customFormat="1" ht="12.75">
      <c r="C2106" s="98"/>
    </row>
    <row r="2107" s="97" customFormat="1" ht="12.75">
      <c r="C2107" s="98"/>
    </row>
    <row r="2108" s="97" customFormat="1" ht="12.75">
      <c r="C2108" s="98"/>
    </row>
    <row r="2109" s="97" customFormat="1" ht="12.75">
      <c r="C2109" s="98"/>
    </row>
    <row r="2110" s="97" customFormat="1" ht="12.75">
      <c r="C2110" s="98"/>
    </row>
    <row r="2111" s="97" customFormat="1" ht="12.75">
      <c r="C2111" s="98"/>
    </row>
    <row r="2112" s="97" customFormat="1" ht="12.75">
      <c r="C2112" s="98"/>
    </row>
    <row r="2113" s="97" customFormat="1" ht="12.75">
      <c r="C2113" s="98"/>
    </row>
    <row r="2114" s="97" customFormat="1" ht="12.75">
      <c r="C2114" s="98"/>
    </row>
    <row r="2115" s="97" customFormat="1" ht="12.75">
      <c r="C2115" s="98"/>
    </row>
    <row r="2116" s="97" customFormat="1" ht="12.75">
      <c r="C2116" s="98"/>
    </row>
    <row r="2117" s="97" customFormat="1" ht="12.75">
      <c r="C2117" s="98"/>
    </row>
    <row r="2118" s="97" customFormat="1" ht="12.75">
      <c r="C2118" s="98"/>
    </row>
    <row r="2119" s="97" customFormat="1" ht="12.75">
      <c r="C2119" s="98"/>
    </row>
    <row r="2120" s="97" customFormat="1" ht="12.75">
      <c r="C2120" s="98"/>
    </row>
    <row r="2121" s="97" customFormat="1" ht="12.75">
      <c r="C2121" s="98"/>
    </row>
    <row r="2122" s="97" customFormat="1" ht="12.75">
      <c r="C2122" s="98"/>
    </row>
    <row r="2123" s="97" customFormat="1" ht="12.75">
      <c r="C2123" s="98"/>
    </row>
    <row r="2124" s="97" customFormat="1" ht="12.75">
      <c r="C2124" s="98"/>
    </row>
    <row r="2125" s="97" customFormat="1" ht="12.75">
      <c r="C2125" s="98"/>
    </row>
    <row r="2126" s="97" customFormat="1" ht="12.75">
      <c r="C2126" s="98"/>
    </row>
    <row r="2127" s="97" customFormat="1" ht="12.75">
      <c r="C2127" s="98"/>
    </row>
    <row r="2128" s="97" customFormat="1" ht="12.75">
      <c r="C2128" s="98"/>
    </row>
    <row r="2129" s="97" customFormat="1" ht="12.75">
      <c r="C2129" s="98"/>
    </row>
    <row r="2130" s="97" customFormat="1" ht="12.75">
      <c r="C2130" s="98"/>
    </row>
    <row r="2131" s="97" customFormat="1" ht="12.75">
      <c r="C2131" s="98"/>
    </row>
    <row r="2132" s="97" customFormat="1" ht="12.75">
      <c r="C2132" s="98"/>
    </row>
    <row r="2133" s="97" customFormat="1" ht="12.75">
      <c r="C2133" s="98"/>
    </row>
    <row r="2134" s="97" customFormat="1" ht="12.75">
      <c r="C2134" s="98"/>
    </row>
    <row r="2135" s="97" customFormat="1" ht="12.75">
      <c r="C2135" s="98"/>
    </row>
    <row r="2136" s="97" customFormat="1" ht="12.75">
      <c r="C2136" s="98"/>
    </row>
    <row r="2137" s="97" customFormat="1" ht="12.75">
      <c r="C2137" s="98"/>
    </row>
    <row r="2138" s="97" customFormat="1" ht="12.75">
      <c r="C2138" s="98"/>
    </row>
    <row r="2139" s="97" customFormat="1" ht="12.75">
      <c r="C2139" s="98"/>
    </row>
    <row r="2140" s="97" customFormat="1" ht="12.75">
      <c r="C2140" s="98"/>
    </row>
    <row r="2141" s="97" customFormat="1" ht="12.75">
      <c r="C2141" s="98"/>
    </row>
    <row r="2142" s="97" customFormat="1" ht="12.75">
      <c r="C2142" s="98"/>
    </row>
    <row r="2143" s="97" customFormat="1" ht="12.75">
      <c r="C2143" s="98"/>
    </row>
    <row r="2144" s="97" customFormat="1" ht="12.75">
      <c r="C2144" s="98"/>
    </row>
    <row r="2145" s="97" customFormat="1" ht="12.75">
      <c r="C2145" s="98"/>
    </row>
    <row r="2146" s="97" customFormat="1" ht="12.75">
      <c r="C2146" s="98"/>
    </row>
    <row r="2147" s="97" customFormat="1" ht="12.75">
      <c r="C2147" s="98"/>
    </row>
    <row r="2148" s="97" customFormat="1" ht="12.75">
      <c r="C2148" s="98"/>
    </row>
    <row r="2149" s="97" customFormat="1" ht="12.75">
      <c r="C2149" s="98"/>
    </row>
    <row r="2150" s="97" customFormat="1" ht="12.75">
      <c r="C2150" s="98"/>
    </row>
    <row r="2151" s="97" customFormat="1" ht="12.75">
      <c r="C2151" s="98"/>
    </row>
    <row r="2152" s="97" customFormat="1" ht="12.75">
      <c r="C2152" s="98"/>
    </row>
    <row r="2153" s="97" customFormat="1" ht="12.75">
      <c r="C2153" s="98"/>
    </row>
    <row r="2154" s="97" customFormat="1" ht="12.75">
      <c r="C2154" s="98"/>
    </row>
    <row r="2155" s="97" customFormat="1" ht="12.75">
      <c r="C2155" s="98"/>
    </row>
    <row r="2156" s="97" customFormat="1" ht="12.75">
      <c r="C2156" s="98"/>
    </row>
    <row r="2157" s="97" customFormat="1" ht="12.75">
      <c r="C2157" s="98"/>
    </row>
    <row r="2158" s="97" customFormat="1" ht="12.75">
      <c r="C2158" s="98"/>
    </row>
    <row r="2159" s="97" customFormat="1" ht="12.75">
      <c r="C2159" s="98"/>
    </row>
    <row r="2160" s="97" customFormat="1" ht="12.75">
      <c r="C2160" s="98"/>
    </row>
    <row r="2161" s="97" customFormat="1" ht="12.75">
      <c r="C2161" s="98"/>
    </row>
    <row r="2162" s="97" customFormat="1" ht="12.75">
      <c r="C2162" s="98"/>
    </row>
    <row r="2163" s="97" customFormat="1" ht="12.75">
      <c r="C2163" s="98"/>
    </row>
    <row r="2164" s="97" customFormat="1" ht="12.75">
      <c r="C2164" s="98"/>
    </row>
    <row r="2165" s="97" customFormat="1" ht="12.75">
      <c r="C2165" s="98"/>
    </row>
    <row r="2166" s="97" customFormat="1" ht="12.75">
      <c r="C2166" s="98"/>
    </row>
    <row r="2167" s="97" customFormat="1" ht="12.75">
      <c r="C2167" s="98"/>
    </row>
    <row r="2168" s="97" customFormat="1" ht="12.75">
      <c r="C2168" s="98"/>
    </row>
    <row r="2169" s="97" customFormat="1" ht="12.75">
      <c r="C2169" s="98"/>
    </row>
    <row r="2170" s="97" customFormat="1" ht="12.75">
      <c r="C2170" s="98"/>
    </row>
    <row r="2171" s="97" customFormat="1" ht="12.75">
      <c r="C2171" s="98"/>
    </row>
    <row r="2172" s="97" customFormat="1" ht="12.75">
      <c r="C2172" s="98"/>
    </row>
    <row r="2173" s="97" customFormat="1" ht="12.75">
      <c r="C2173" s="98"/>
    </row>
    <row r="2174" s="97" customFormat="1" ht="12.75">
      <c r="C2174" s="98"/>
    </row>
    <row r="2175" s="97" customFormat="1" ht="12.75">
      <c r="C2175" s="98"/>
    </row>
    <row r="2176" s="97" customFormat="1" ht="12.75">
      <c r="C2176" s="98"/>
    </row>
    <row r="2177" s="97" customFormat="1" ht="12.75">
      <c r="C2177" s="98"/>
    </row>
    <row r="2178" s="97" customFormat="1" ht="12.75">
      <c r="C2178" s="98"/>
    </row>
    <row r="2179" s="97" customFormat="1" ht="12.75">
      <c r="C2179" s="98"/>
    </row>
    <row r="2180" s="97" customFormat="1" ht="12.75">
      <c r="C2180" s="98"/>
    </row>
    <row r="2181" s="97" customFormat="1" ht="12.75">
      <c r="C2181" s="98"/>
    </row>
    <row r="2182" s="97" customFormat="1" ht="12.75">
      <c r="C2182" s="98"/>
    </row>
    <row r="2183" s="97" customFormat="1" ht="12.75">
      <c r="C2183" s="98"/>
    </row>
    <row r="2184" s="97" customFormat="1" ht="12.75">
      <c r="C2184" s="98"/>
    </row>
    <row r="2185" s="97" customFormat="1" ht="12.75">
      <c r="C2185" s="98"/>
    </row>
    <row r="2186" s="97" customFormat="1" ht="12.75">
      <c r="C2186" s="98"/>
    </row>
    <row r="2187" s="97" customFormat="1" ht="12.75">
      <c r="C2187" s="98"/>
    </row>
    <row r="2188" s="97" customFormat="1" ht="12.75">
      <c r="C2188" s="98"/>
    </row>
    <row r="2189" s="97" customFormat="1" ht="12.75">
      <c r="C2189" s="98"/>
    </row>
    <row r="2190" s="97" customFormat="1" ht="12.75">
      <c r="C2190" s="98"/>
    </row>
    <row r="2191" s="97" customFormat="1" ht="12.75">
      <c r="C2191" s="98"/>
    </row>
    <row r="2192" s="97" customFormat="1" ht="12.75">
      <c r="C2192" s="98"/>
    </row>
    <row r="2193" s="97" customFormat="1" ht="12.75">
      <c r="C2193" s="98"/>
    </row>
    <row r="2194" s="97" customFormat="1" ht="12.75">
      <c r="C2194" s="98"/>
    </row>
    <row r="2195" s="97" customFormat="1" ht="12.75">
      <c r="C2195" s="98"/>
    </row>
    <row r="2196" s="97" customFormat="1" ht="12.75">
      <c r="C2196" s="98"/>
    </row>
    <row r="2197" s="97" customFormat="1" ht="12.75">
      <c r="C2197" s="98"/>
    </row>
    <row r="2198" s="97" customFormat="1" ht="12.75">
      <c r="C2198" s="98"/>
    </row>
    <row r="2199" s="97" customFormat="1" ht="12.75">
      <c r="C2199" s="98"/>
    </row>
    <row r="2200" s="97" customFormat="1" ht="12.75">
      <c r="C2200" s="98"/>
    </row>
    <row r="2201" s="97" customFormat="1" ht="12.75">
      <c r="C2201" s="98"/>
    </row>
    <row r="2202" s="97" customFormat="1" ht="12.75">
      <c r="C2202" s="98"/>
    </row>
    <row r="2203" s="97" customFormat="1" ht="12.75">
      <c r="C2203" s="98"/>
    </row>
    <row r="2204" s="97" customFormat="1" ht="12.75">
      <c r="C2204" s="98"/>
    </row>
    <row r="2205" s="97" customFormat="1" ht="12.75">
      <c r="C2205" s="98"/>
    </row>
    <row r="2206" s="97" customFormat="1" ht="12.75">
      <c r="C2206" s="98"/>
    </row>
    <row r="2207" s="97" customFormat="1" ht="12.75">
      <c r="C2207" s="98"/>
    </row>
    <row r="2208" s="97" customFormat="1" ht="12.75">
      <c r="C2208" s="98"/>
    </row>
    <row r="2209" s="97" customFormat="1" ht="12.75">
      <c r="C2209" s="98"/>
    </row>
    <row r="2210" s="97" customFormat="1" ht="12.75">
      <c r="C2210" s="98"/>
    </row>
    <row r="2211" s="97" customFormat="1" ht="12.75">
      <c r="C2211" s="98"/>
    </row>
    <row r="2212" s="97" customFormat="1" ht="12.75">
      <c r="C2212" s="98"/>
    </row>
    <row r="2213" s="97" customFormat="1" ht="12.75">
      <c r="C2213" s="98"/>
    </row>
    <row r="2214" s="97" customFormat="1" ht="12.75">
      <c r="C2214" s="98"/>
    </row>
    <row r="2215" s="97" customFormat="1" ht="12.75">
      <c r="C2215" s="98"/>
    </row>
    <row r="2216" s="97" customFormat="1" ht="12.75">
      <c r="C2216" s="98"/>
    </row>
    <row r="2217" s="97" customFormat="1" ht="12.75">
      <c r="C2217" s="98"/>
    </row>
    <row r="2218" s="97" customFormat="1" ht="12.75">
      <c r="C2218" s="98"/>
    </row>
    <row r="2219" s="97" customFormat="1" ht="12.75">
      <c r="C2219" s="98"/>
    </row>
    <row r="2220" s="97" customFormat="1" ht="12.75">
      <c r="C2220" s="98"/>
    </row>
    <row r="2221" s="97" customFormat="1" ht="12.75">
      <c r="C2221" s="98"/>
    </row>
    <row r="2222" s="97" customFormat="1" ht="12.75">
      <c r="C2222" s="98"/>
    </row>
    <row r="2223" s="97" customFormat="1" ht="12.75">
      <c r="C2223" s="98"/>
    </row>
    <row r="2224" s="97" customFormat="1" ht="12.75">
      <c r="C2224" s="98"/>
    </row>
    <row r="2225" s="97" customFormat="1" ht="12.75">
      <c r="C2225" s="98"/>
    </row>
    <row r="2226" s="97" customFormat="1" ht="12.75">
      <c r="C2226" s="98"/>
    </row>
    <row r="2227" s="97" customFormat="1" ht="12.75">
      <c r="C2227" s="98"/>
    </row>
    <row r="2228" s="97" customFormat="1" ht="12.75">
      <c r="C2228" s="98"/>
    </row>
    <row r="2229" s="97" customFormat="1" ht="12.75">
      <c r="C2229" s="98"/>
    </row>
    <row r="2230" s="97" customFormat="1" ht="12.75">
      <c r="C2230" s="98"/>
    </row>
    <row r="2231" s="97" customFormat="1" ht="12.75">
      <c r="C2231" s="98"/>
    </row>
    <row r="2232" s="97" customFormat="1" ht="12.75">
      <c r="C2232" s="98"/>
    </row>
    <row r="2233" s="97" customFormat="1" ht="12.75">
      <c r="C2233" s="98"/>
    </row>
    <row r="2234" s="97" customFormat="1" ht="12.75">
      <c r="C2234" s="98"/>
    </row>
    <row r="2235" s="97" customFormat="1" ht="12.75">
      <c r="C2235" s="98"/>
    </row>
    <row r="2236" s="97" customFormat="1" ht="12.75">
      <c r="C2236" s="98"/>
    </row>
    <row r="2237" s="97" customFormat="1" ht="12.75">
      <c r="C2237" s="98"/>
    </row>
    <row r="2238" s="97" customFormat="1" ht="12.75">
      <c r="C2238" s="98"/>
    </row>
    <row r="2239" s="97" customFormat="1" ht="12.75">
      <c r="C2239" s="98"/>
    </row>
    <row r="2240" s="97" customFormat="1" ht="12.75">
      <c r="C2240" s="98"/>
    </row>
    <row r="2241" s="97" customFormat="1" ht="12.75">
      <c r="C2241" s="98"/>
    </row>
    <row r="2242" s="97" customFormat="1" ht="12.75">
      <c r="C2242" s="98"/>
    </row>
    <row r="2243" s="97" customFormat="1" ht="12.75">
      <c r="C2243" s="98"/>
    </row>
    <row r="2244" s="97" customFormat="1" ht="12.75">
      <c r="C2244" s="98"/>
    </row>
    <row r="2245" s="97" customFormat="1" ht="12.75">
      <c r="C2245" s="98"/>
    </row>
    <row r="2246" s="97" customFormat="1" ht="12.75">
      <c r="C2246" s="98"/>
    </row>
    <row r="2247" s="97" customFormat="1" ht="12.75">
      <c r="C2247" s="98"/>
    </row>
    <row r="2248" s="97" customFormat="1" ht="12.75">
      <c r="C2248" s="98"/>
    </row>
    <row r="2249" s="97" customFormat="1" ht="12.75">
      <c r="C2249" s="98"/>
    </row>
    <row r="2250" s="97" customFormat="1" ht="12.75">
      <c r="C2250" s="98"/>
    </row>
    <row r="2251" s="97" customFormat="1" ht="12.75">
      <c r="C2251" s="98"/>
    </row>
    <row r="2252" s="97" customFormat="1" ht="12.75">
      <c r="C2252" s="98"/>
    </row>
    <row r="2253" s="97" customFormat="1" ht="12.75">
      <c r="C2253" s="98"/>
    </row>
    <row r="2254" s="97" customFormat="1" ht="12.75">
      <c r="C2254" s="98"/>
    </row>
    <row r="2255" s="97" customFormat="1" ht="12.75">
      <c r="C2255" s="98"/>
    </row>
    <row r="2256" s="97" customFormat="1" ht="12.75">
      <c r="C2256" s="98"/>
    </row>
    <row r="2257" s="97" customFormat="1" ht="12.75">
      <c r="C2257" s="98"/>
    </row>
    <row r="2258" s="97" customFormat="1" ht="12.75">
      <c r="C2258" s="98"/>
    </row>
    <row r="2259" s="97" customFormat="1" ht="12.75">
      <c r="C2259" s="98"/>
    </row>
    <row r="2260" s="97" customFormat="1" ht="12.75">
      <c r="C2260" s="98"/>
    </row>
    <row r="2261" s="97" customFormat="1" ht="12.75">
      <c r="C2261" s="98"/>
    </row>
    <row r="2262" s="97" customFormat="1" ht="12.75">
      <c r="C2262" s="98"/>
    </row>
    <row r="2263" s="97" customFormat="1" ht="12.75">
      <c r="C2263" s="98"/>
    </row>
    <row r="2264" s="97" customFormat="1" ht="12.75">
      <c r="C2264" s="98"/>
    </row>
    <row r="2265" s="97" customFormat="1" ht="12.75">
      <c r="C2265" s="98"/>
    </row>
    <row r="2266" s="97" customFormat="1" ht="12.75">
      <c r="C2266" s="98"/>
    </row>
    <row r="2267" s="97" customFormat="1" ht="12.75">
      <c r="C2267" s="98"/>
    </row>
    <row r="2268" s="97" customFormat="1" ht="12.75">
      <c r="C2268" s="98"/>
    </row>
    <row r="2269" s="97" customFormat="1" ht="12.75">
      <c r="C2269" s="98"/>
    </row>
    <row r="2270" s="97" customFormat="1" ht="12.75">
      <c r="C2270" s="98"/>
    </row>
    <row r="2271" s="97" customFormat="1" ht="12.75">
      <c r="C2271" s="98"/>
    </row>
    <row r="2272" s="97" customFormat="1" ht="12.75">
      <c r="C2272" s="98"/>
    </row>
    <row r="2273" s="97" customFormat="1" ht="12.75">
      <c r="C2273" s="98"/>
    </row>
    <row r="2274" s="97" customFormat="1" ht="12.75">
      <c r="C2274" s="98"/>
    </row>
    <row r="2275" s="97" customFormat="1" ht="12.75">
      <c r="C2275" s="98"/>
    </row>
    <row r="2276" s="97" customFormat="1" ht="12.75">
      <c r="C2276" s="98"/>
    </row>
    <row r="2277" s="97" customFormat="1" ht="12.75">
      <c r="C2277" s="98"/>
    </row>
    <row r="2278" s="97" customFormat="1" ht="12.75">
      <c r="C2278" s="98"/>
    </row>
    <row r="2279" s="97" customFormat="1" ht="12.75">
      <c r="C2279" s="98"/>
    </row>
    <row r="2280" s="97" customFormat="1" ht="12.75">
      <c r="C2280" s="98"/>
    </row>
    <row r="2281" s="97" customFormat="1" ht="12.75">
      <c r="C2281" s="98"/>
    </row>
    <row r="2282" s="97" customFormat="1" ht="12.75">
      <c r="C2282" s="98"/>
    </row>
    <row r="2283" s="97" customFormat="1" ht="12.75">
      <c r="C2283" s="98"/>
    </row>
    <row r="2284" s="97" customFormat="1" ht="12.75">
      <c r="C2284" s="98"/>
    </row>
    <row r="2285" s="97" customFormat="1" ht="12.75">
      <c r="C2285" s="98"/>
    </row>
    <row r="2286" s="97" customFormat="1" ht="12.75">
      <c r="C2286" s="98"/>
    </row>
    <row r="2287" s="97" customFormat="1" ht="12.75">
      <c r="C2287" s="98"/>
    </row>
    <row r="2288" s="97" customFormat="1" ht="12.75">
      <c r="C2288" s="98"/>
    </row>
    <row r="2289" s="97" customFormat="1" ht="12.75">
      <c r="C2289" s="98"/>
    </row>
    <row r="2290" s="97" customFormat="1" ht="12.75">
      <c r="C2290" s="98"/>
    </row>
    <row r="2291" s="97" customFormat="1" ht="12.75">
      <c r="C2291" s="98"/>
    </row>
    <row r="2292" s="97" customFormat="1" ht="12.75">
      <c r="C2292" s="98"/>
    </row>
    <row r="2293" s="97" customFormat="1" ht="12.75">
      <c r="C2293" s="98"/>
    </row>
    <row r="2294" s="97" customFormat="1" ht="12.75">
      <c r="C2294" s="98"/>
    </row>
    <row r="2295" s="97" customFormat="1" ht="12.75">
      <c r="C2295" s="98"/>
    </row>
    <row r="2296" s="97" customFormat="1" ht="12.75">
      <c r="C2296" s="98"/>
    </row>
    <row r="2297" s="97" customFormat="1" ht="12.75">
      <c r="C2297" s="98"/>
    </row>
    <row r="2298" s="97" customFormat="1" ht="12.75">
      <c r="C2298" s="98"/>
    </row>
    <row r="2299" s="97" customFormat="1" ht="12.75">
      <c r="C2299" s="98"/>
    </row>
    <row r="2300" s="97" customFormat="1" ht="12.75">
      <c r="C2300" s="98"/>
    </row>
    <row r="2301" s="97" customFormat="1" ht="12.75">
      <c r="C2301" s="98"/>
    </row>
    <row r="2302" s="97" customFormat="1" ht="12.75">
      <c r="C2302" s="98"/>
    </row>
    <row r="2303" s="97" customFormat="1" ht="12.75">
      <c r="C2303" s="98"/>
    </row>
    <row r="2304" s="97" customFormat="1" ht="12.75">
      <c r="C2304" s="98"/>
    </row>
    <row r="2305" s="97" customFormat="1" ht="12.75">
      <c r="C2305" s="98"/>
    </row>
    <row r="2306" s="97" customFormat="1" ht="12.75">
      <c r="C2306" s="98"/>
    </row>
    <row r="2307" s="97" customFormat="1" ht="12.75">
      <c r="C2307" s="98"/>
    </row>
    <row r="2308" s="97" customFormat="1" ht="12.75">
      <c r="C2308" s="98"/>
    </row>
    <row r="2309" s="97" customFormat="1" ht="12.75">
      <c r="C2309" s="98"/>
    </row>
    <row r="2310" s="97" customFormat="1" ht="12.75">
      <c r="C2310" s="98"/>
    </row>
    <row r="2311" s="97" customFormat="1" ht="12.75">
      <c r="C2311" s="98"/>
    </row>
    <row r="2312" s="97" customFormat="1" ht="12.75">
      <c r="C2312" s="98"/>
    </row>
    <row r="2313" s="97" customFormat="1" ht="12.75">
      <c r="C2313" s="98"/>
    </row>
    <row r="2314" s="97" customFormat="1" ht="12.75">
      <c r="C2314" s="98"/>
    </row>
    <row r="2315" s="97" customFormat="1" ht="12.75">
      <c r="C2315" s="98"/>
    </row>
    <row r="2316" s="97" customFormat="1" ht="12.75">
      <c r="C2316" s="98"/>
    </row>
    <row r="2317" s="97" customFormat="1" ht="12.75">
      <c r="C2317" s="98"/>
    </row>
    <row r="2318" s="97" customFormat="1" ht="12.75">
      <c r="C2318" s="98"/>
    </row>
    <row r="2319" s="97" customFormat="1" ht="12.75">
      <c r="C2319" s="98"/>
    </row>
    <row r="2320" s="97" customFormat="1" ht="12.75">
      <c r="C2320" s="98"/>
    </row>
    <row r="2321" s="97" customFormat="1" ht="12.75">
      <c r="C2321" s="98"/>
    </row>
    <row r="2322" s="97" customFormat="1" ht="12.75">
      <c r="C2322" s="98"/>
    </row>
    <row r="2323" s="97" customFormat="1" ht="12.75">
      <c r="C2323" s="98"/>
    </row>
    <row r="2324" s="97" customFormat="1" ht="12.75">
      <c r="C2324" s="98"/>
    </row>
    <row r="2325" s="97" customFormat="1" ht="12.75">
      <c r="C2325" s="98"/>
    </row>
    <row r="2326" s="97" customFormat="1" ht="12.75">
      <c r="C2326" s="98"/>
    </row>
    <row r="2327" s="97" customFormat="1" ht="12.75">
      <c r="C2327" s="98"/>
    </row>
    <row r="2328" s="97" customFormat="1" ht="12.75">
      <c r="C2328" s="98"/>
    </row>
    <row r="2329" s="97" customFormat="1" ht="12.75">
      <c r="C2329" s="98"/>
    </row>
    <row r="2330" s="97" customFormat="1" ht="12.75">
      <c r="C2330" s="98"/>
    </row>
    <row r="2331" s="97" customFormat="1" ht="12.75">
      <c r="C2331" s="98"/>
    </row>
    <row r="2332" s="97" customFormat="1" ht="12.75">
      <c r="C2332" s="98"/>
    </row>
    <row r="2333" s="97" customFormat="1" ht="12.75">
      <c r="C2333" s="98"/>
    </row>
    <row r="2334" s="97" customFormat="1" ht="12.75">
      <c r="C2334" s="98"/>
    </row>
    <row r="2335" s="97" customFormat="1" ht="12.75">
      <c r="C2335" s="98"/>
    </row>
    <row r="2336" s="97" customFormat="1" ht="12.75">
      <c r="C2336" s="98"/>
    </row>
    <row r="2337" s="97" customFormat="1" ht="12.75">
      <c r="C2337" s="98"/>
    </row>
    <row r="2338" s="97" customFormat="1" ht="12.75">
      <c r="C2338" s="98"/>
    </row>
    <row r="2339" s="97" customFormat="1" ht="12.75">
      <c r="C2339" s="98"/>
    </row>
    <row r="2340" s="97" customFormat="1" ht="12.75">
      <c r="C2340" s="98"/>
    </row>
    <row r="2341" s="97" customFormat="1" ht="12.75">
      <c r="C2341" s="98"/>
    </row>
    <row r="2342" s="97" customFormat="1" ht="12.75">
      <c r="C2342" s="98"/>
    </row>
    <row r="2343" s="97" customFormat="1" ht="12.75">
      <c r="C2343" s="98"/>
    </row>
    <row r="2344" s="97" customFormat="1" ht="12.75">
      <c r="C2344" s="98"/>
    </row>
    <row r="2345" s="97" customFormat="1" ht="12.75">
      <c r="C2345" s="98"/>
    </row>
    <row r="2346" s="97" customFormat="1" ht="12.75">
      <c r="C2346" s="98"/>
    </row>
    <row r="2347" s="97" customFormat="1" ht="12.75">
      <c r="C2347" s="98"/>
    </row>
    <row r="2348" s="97" customFormat="1" ht="12.75">
      <c r="C2348" s="98"/>
    </row>
    <row r="2349" s="97" customFormat="1" ht="12.75">
      <c r="C2349" s="98"/>
    </row>
    <row r="2350" s="97" customFormat="1" ht="12.75">
      <c r="C2350" s="98"/>
    </row>
    <row r="2351" s="97" customFormat="1" ht="12.75">
      <c r="C2351" s="98"/>
    </row>
    <row r="2352" s="97" customFormat="1" ht="12.75">
      <c r="C2352" s="98"/>
    </row>
    <row r="2353" s="97" customFormat="1" ht="12.75">
      <c r="C2353" s="98"/>
    </row>
    <row r="2354" s="97" customFormat="1" ht="12.75">
      <c r="C2354" s="98"/>
    </row>
    <row r="2355" s="97" customFormat="1" ht="12.75">
      <c r="C2355" s="98"/>
    </row>
    <row r="2356" s="97" customFormat="1" ht="12.75">
      <c r="C2356" s="98"/>
    </row>
    <row r="2357" s="97" customFormat="1" ht="12.75">
      <c r="C2357" s="98"/>
    </row>
    <row r="2358" s="97" customFormat="1" ht="12.75">
      <c r="C2358" s="98"/>
    </row>
    <row r="2359" s="97" customFormat="1" ht="12.75">
      <c r="C2359" s="98"/>
    </row>
    <row r="2360" s="97" customFormat="1" ht="12.75">
      <c r="C2360" s="98"/>
    </row>
    <row r="2361" s="97" customFormat="1" ht="12.75">
      <c r="C2361" s="98"/>
    </row>
    <row r="2362" s="97" customFormat="1" ht="12.75">
      <c r="C2362" s="98"/>
    </row>
    <row r="2363" s="97" customFormat="1" ht="12.75">
      <c r="C2363" s="98"/>
    </row>
    <row r="2364" s="97" customFormat="1" ht="12.75">
      <c r="C2364" s="98"/>
    </row>
    <row r="2365" s="97" customFormat="1" ht="12.75">
      <c r="C2365" s="98"/>
    </row>
    <row r="2366" s="97" customFormat="1" ht="12.75">
      <c r="C2366" s="98"/>
    </row>
    <row r="2367" s="97" customFormat="1" ht="12.75">
      <c r="C2367" s="98"/>
    </row>
    <row r="2368" s="97" customFormat="1" ht="12.75">
      <c r="C2368" s="98"/>
    </row>
    <row r="2369" s="97" customFormat="1" ht="12.75">
      <c r="C2369" s="98"/>
    </row>
    <row r="2370" s="97" customFormat="1" ht="12.75">
      <c r="C2370" s="98"/>
    </row>
    <row r="2371" s="97" customFormat="1" ht="12.75">
      <c r="C2371" s="98"/>
    </row>
    <row r="2372" s="97" customFormat="1" ht="12.75">
      <c r="C2372" s="98"/>
    </row>
    <row r="2373" s="97" customFormat="1" ht="12.75">
      <c r="C2373" s="98"/>
    </row>
    <row r="2374" s="97" customFormat="1" ht="12.75">
      <c r="C2374" s="98"/>
    </row>
    <row r="2375" s="97" customFormat="1" ht="12.75">
      <c r="C2375" s="98"/>
    </row>
    <row r="2376" s="97" customFormat="1" ht="12.75">
      <c r="C2376" s="98"/>
    </row>
    <row r="2377" s="97" customFormat="1" ht="12.75">
      <c r="C2377" s="98"/>
    </row>
    <row r="2378" s="97" customFormat="1" ht="12.75">
      <c r="C2378" s="98"/>
    </row>
    <row r="2379" s="97" customFormat="1" ht="12.75">
      <c r="C2379" s="98"/>
    </row>
    <row r="2380" s="97" customFormat="1" ht="12.75">
      <c r="C2380" s="98"/>
    </row>
    <row r="2381" s="97" customFormat="1" ht="12.75">
      <c r="C2381" s="98"/>
    </row>
    <row r="2382" s="97" customFormat="1" ht="12.75">
      <c r="C2382" s="98"/>
    </row>
    <row r="2383" s="97" customFormat="1" ht="12.75">
      <c r="C2383" s="98"/>
    </row>
    <row r="2384" s="97" customFormat="1" ht="12.75">
      <c r="C2384" s="98"/>
    </row>
    <row r="2385" s="97" customFormat="1" ht="12.75">
      <c r="C2385" s="98"/>
    </row>
    <row r="2386" s="97" customFormat="1" ht="12.75">
      <c r="C2386" s="98"/>
    </row>
    <row r="2387" s="97" customFormat="1" ht="12.75">
      <c r="C2387" s="98"/>
    </row>
    <row r="2388" s="97" customFormat="1" ht="12.75">
      <c r="C2388" s="98"/>
    </row>
    <row r="2389" s="97" customFormat="1" ht="12.75">
      <c r="C2389" s="98"/>
    </row>
    <row r="2390" s="97" customFormat="1" ht="12.75">
      <c r="C2390" s="98"/>
    </row>
    <row r="2391" s="97" customFormat="1" ht="12.75">
      <c r="C2391" s="98"/>
    </row>
    <row r="2392" s="97" customFormat="1" ht="12.75">
      <c r="C2392" s="98"/>
    </row>
    <row r="2393" s="97" customFormat="1" ht="12.75">
      <c r="C2393" s="98"/>
    </row>
    <row r="2394" s="97" customFormat="1" ht="12.75">
      <c r="C2394" s="98"/>
    </row>
    <row r="2395" s="97" customFormat="1" ht="12.75">
      <c r="C2395" s="98"/>
    </row>
    <row r="2396" s="97" customFormat="1" ht="12.75">
      <c r="C2396" s="98"/>
    </row>
    <row r="2397" s="97" customFormat="1" ht="12.75">
      <c r="C2397" s="98"/>
    </row>
    <row r="2398" s="97" customFormat="1" ht="12.75">
      <c r="C2398" s="98"/>
    </row>
    <row r="2399" s="97" customFormat="1" ht="12.75">
      <c r="C2399" s="98"/>
    </row>
    <row r="2400" s="97" customFormat="1" ht="12.75">
      <c r="C2400" s="98"/>
    </row>
    <row r="2401" s="97" customFormat="1" ht="12.75">
      <c r="C2401" s="98"/>
    </row>
    <row r="2402" s="97" customFormat="1" ht="12.75">
      <c r="C2402" s="98"/>
    </row>
    <row r="2403" s="97" customFormat="1" ht="12.75">
      <c r="C2403" s="98"/>
    </row>
    <row r="2404" s="97" customFormat="1" ht="12.75">
      <c r="C2404" s="98"/>
    </row>
    <row r="2405" s="97" customFormat="1" ht="12.75">
      <c r="C2405" s="98"/>
    </row>
    <row r="2406" s="97" customFormat="1" ht="12.75">
      <c r="C2406" s="98"/>
    </row>
    <row r="2407" s="97" customFormat="1" ht="12.75">
      <c r="C2407" s="98"/>
    </row>
    <row r="2408" s="97" customFormat="1" ht="12.75">
      <c r="C2408" s="98"/>
    </row>
    <row r="2409" s="97" customFormat="1" ht="12.75">
      <c r="C2409" s="98"/>
    </row>
    <row r="2410" s="97" customFormat="1" ht="12.75">
      <c r="C2410" s="98"/>
    </row>
    <row r="2411" s="97" customFormat="1" ht="12.75">
      <c r="C2411" s="98"/>
    </row>
    <row r="2412" s="97" customFormat="1" ht="12.75">
      <c r="C2412" s="98"/>
    </row>
    <row r="2413" s="97" customFormat="1" ht="12.75">
      <c r="C2413" s="98"/>
    </row>
    <row r="2414" s="97" customFormat="1" ht="12.75">
      <c r="C2414" s="98"/>
    </row>
    <row r="2415" s="97" customFormat="1" ht="12.75">
      <c r="C2415" s="98"/>
    </row>
    <row r="2416" s="97" customFormat="1" ht="12.75">
      <c r="C2416" s="98"/>
    </row>
    <row r="2417" s="97" customFormat="1" ht="12.75">
      <c r="C2417" s="98"/>
    </row>
    <row r="2418" s="97" customFormat="1" ht="12.75">
      <c r="C2418" s="98"/>
    </row>
    <row r="2419" s="97" customFormat="1" ht="12.75">
      <c r="C2419" s="98"/>
    </row>
    <row r="2420" s="97" customFormat="1" ht="12.75">
      <c r="C2420" s="98"/>
    </row>
    <row r="2421" s="97" customFormat="1" ht="12.75">
      <c r="C2421" s="98"/>
    </row>
    <row r="2422" s="97" customFormat="1" ht="12.75">
      <c r="C2422" s="98"/>
    </row>
    <row r="2423" s="97" customFormat="1" ht="12.75">
      <c r="C2423" s="98"/>
    </row>
    <row r="2424" s="97" customFormat="1" ht="12.75">
      <c r="C2424" s="98"/>
    </row>
    <row r="2425" s="97" customFormat="1" ht="12.75">
      <c r="C2425" s="98"/>
    </row>
    <row r="2426" s="97" customFormat="1" ht="12.75">
      <c r="C2426" s="98"/>
    </row>
    <row r="2427" s="97" customFormat="1" ht="12.75">
      <c r="C2427" s="98"/>
    </row>
    <row r="2428" s="97" customFormat="1" ht="12.75">
      <c r="C2428" s="98"/>
    </row>
    <row r="2429" s="97" customFormat="1" ht="12.75">
      <c r="C2429" s="98"/>
    </row>
    <row r="2430" s="97" customFormat="1" ht="12.75">
      <c r="C2430" s="98"/>
    </row>
    <row r="2431" s="97" customFormat="1" ht="12.75">
      <c r="C2431" s="98"/>
    </row>
    <row r="2432" s="97" customFormat="1" ht="12.75">
      <c r="C2432" s="98"/>
    </row>
    <row r="2433" s="97" customFormat="1" ht="12.75">
      <c r="C2433" s="98"/>
    </row>
    <row r="2434" s="97" customFormat="1" ht="12.75">
      <c r="C2434" s="98"/>
    </row>
    <row r="2435" s="97" customFormat="1" ht="12.75">
      <c r="C2435" s="98"/>
    </row>
    <row r="2436" s="97" customFormat="1" ht="12.75">
      <c r="C2436" s="98"/>
    </row>
    <row r="2437" s="97" customFormat="1" ht="12.75">
      <c r="C2437" s="98"/>
    </row>
    <row r="2438" s="97" customFormat="1" ht="12.75">
      <c r="C2438" s="98"/>
    </row>
    <row r="2439" s="97" customFormat="1" ht="12.75">
      <c r="C2439" s="98"/>
    </row>
    <row r="2440" s="97" customFormat="1" ht="12.75">
      <c r="C2440" s="98"/>
    </row>
    <row r="2441" s="97" customFormat="1" ht="12.75">
      <c r="C2441" s="98"/>
    </row>
    <row r="2442" s="97" customFormat="1" ht="12.75">
      <c r="C2442" s="98"/>
    </row>
    <row r="2443" s="97" customFormat="1" ht="12.75">
      <c r="C2443" s="98"/>
    </row>
    <row r="2444" s="97" customFormat="1" ht="12.75">
      <c r="C2444" s="98"/>
    </row>
    <row r="2445" s="97" customFormat="1" ht="12.75">
      <c r="C2445" s="98"/>
    </row>
    <row r="2446" s="97" customFormat="1" ht="12.75">
      <c r="C2446" s="98"/>
    </row>
    <row r="2447" s="97" customFormat="1" ht="12.75">
      <c r="C2447" s="98"/>
    </row>
    <row r="2448" s="97" customFormat="1" ht="12.75">
      <c r="C2448" s="98"/>
    </row>
    <row r="2449" s="97" customFormat="1" ht="12.75">
      <c r="C2449" s="98"/>
    </row>
    <row r="2450" s="97" customFormat="1" ht="12.75">
      <c r="C2450" s="98"/>
    </row>
    <row r="2451" s="97" customFormat="1" ht="12.75">
      <c r="C2451" s="98"/>
    </row>
    <row r="2452" s="97" customFormat="1" ht="12.75">
      <c r="C2452" s="98"/>
    </row>
    <row r="2453" s="97" customFormat="1" ht="12.75">
      <c r="C2453" s="98"/>
    </row>
    <row r="2454" s="97" customFormat="1" ht="12.75">
      <c r="C2454" s="98"/>
    </row>
    <row r="2455" s="97" customFormat="1" ht="12.75">
      <c r="C2455" s="98"/>
    </row>
    <row r="2456" s="97" customFormat="1" ht="12.75">
      <c r="C2456" s="98"/>
    </row>
    <row r="2457" s="97" customFormat="1" ht="12.75">
      <c r="C2457" s="98"/>
    </row>
    <row r="2458" s="97" customFormat="1" ht="12.75">
      <c r="C2458" s="98"/>
    </row>
    <row r="2459" s="97" customFormat="1" ht="12.75">
      <c r="C2459" s="98"/>
    </row>
    <row r="2460" s="97" customFormat="1" ht="12.75">
      <c r="C2460" s="98"/>
    </row>
    <row r="2461" s="97" customFormat="1" ht="12.75">
      <c r="C2461" s="98"/>
    </row>
    <row r="2462" s="97" customFormat="1" ht="12.75">
      <c r="C2462" s="98"/>
    </row>
    <row r="2463" s="97" customFormat="1" ht="12.75">
      <c r="C2463" s="98"/>
    </row>
    <row r="2464" s="97" customFormat="1" ht="12.75">
      <c r="C2464" s="98"/>
    </row>
    <row r="2465" s="97" customFormat="1" ht="12.75">
      <c r="C2465" s="98"/>
    </row>
    <row r="2466" s="97" customFormat="1" ht="12.75">
      <c r="C2466" s="98"/>
    </row>
    <row r="2467" s="97" customFormat="1" ht="12.75">
      <c r="C2467" s="98"/>
    </row>
    <row r="2468" s="97" customFormat="1" ht="12.75">
      <c r="C2468" s="98"/>
    </row>
    <row r="2469" s="97" customFormat="1" ht="12.75">
      <c r="C2469" s="98"/>
    </row>
    <row r="2470" s="97" customFormat="1" ht="12.75">
      <c r="C2470" s="98"/>
    </row>
    <row r="2471" s="97" customFormat="1" ht="12.75">
      <c r="C2471" s="98"/>
    </row>
    <row r="2472" s="97" customFormat="1" ht="12.75">
      <c r="C2472" s="98"/>
    </row>
    <row r="2473" s="97" customFormat="1" ht="12.75">
      <c r="C2473" s="98"/>
    </row>
    <row r="2474" s="97" customFormat="1" ht="12.75">
      <c r="C2474" s="98"/>
    </row>
    <row r="2475" s="97" customFormat="1" ht="12.75">
      <c r="C2475" s="98"/>
    </row>
    <row r="2476" s="97" customFormat="1" ht="12.75">
      <c r="C2476" s="98"/>
    </row>
    <row r="2477" s="97" customFormat="1" ht="12.75">
      <c r="C2477" s="98"/>
    </row>
    <row r="2478" s="97" customFormat="1" ht="12.75">
      <c r="C2478" s="98"/>
    </row>
    <row r="2479" s="97" customFormat="1" ht="12.75">
      <c r="C2479" s="98"/>
    </row>
    <row r="2480" s="97" customFormat="1" ht="12.75">
      <c r="C2480" s="98"/>
    </row>
    <row r="2481" s="97" customFormat="1" ht="12.75">
      <c r="C2481" s="98"/>
    </row>
    <row r="2482" s="97" customFormat="1" ht="12.75">
      <c r="C2482" s="98"/>
    </row>
    <row r="2483" s="97" customFormat="1" ht="12.75">
      <c r="C2483" s="98"/>
    </row>
    <row r="2484" s="97" customFormat="1" ht="12.75">
      <c r="C2484" s="98"/>
    </row>
    <row r="2485" s="97" customFormat="1" ht="12.75">
      <c r="C2485" s="98"/>
    </row>
    <row r="2486" s="97" customFormat="1" ht="12.75">
      <c r="C2486" s="98"/>
    </row>
    <row r="2487" s="97" customFormat="1" ht="12.75">
      <c r="C2487" s="98"/>
    </row>
    <row r="2488" s="97" customFormat="1" ht="12.75">
      <c r="C2488" s="98"/>
    </row>
    <row r="2489" s="97" customFormat="1" ht="12.75">
      <c r="C2489" s="98"/>
    </row>
    <row r="2490" s="97" customFormat="1" ht="12.75">
      <c r="C2490" s="98"/>
    </row>
    <row r="2491" s="97" customFormat="1" ht="12.75">
      <c r="C2491" s="98"/>
    </row>
    <row r="2492" s="97" customFormat="1" ht="12.75">
      <c r="C2492" s="98"/>
    </row>
    <row r="2493" s="97" customFormat="1" ht="12.75">
      <c r="C2493" s="98"/>
    </row>
    <row r="2494" s="97" customFormat="1" ht="12.75">
      <c r="C2494" s="98"/>
    </row>
    <row r="2495" s="97" customFormat="1" ht="12.75">
      <c r="C2495" s="98"/>
    </row>
    <row r="2496" s="97" customFormat="1" ht="12.75">
      <c r="C2496" s="98"/>
    </row>
    <row r="2497" s="97" customFormat="1" ht="12.75">
      <c r="C2497" s="98"/>
    </row>
    <row r="2498" s="97" customFormat="1" ht="12.75">
      <c r="C2498" s="98"/>
    </row>
    <row r="2499" s="97" customFormat="1" ht="12.75">
      <c r="C2499" s="98"/>
    </row>
    <row r="2500" s="97" customFormat="1" ht="12.75">
      <c r="C2500" s="98"/>
    </row>
    <row r="2501" s="97" customFormat="1" ht="12.75">
      <c r="C2501" s="98"/>
    </row>
    <row r="2502" s="97" customFormat="1" ht="12.75">
      <c r="C2502" s="98"/>
    </row>
    <row r="2503" s="97" customFormat="1" ht="12.75">
      <c r="C2503" s="98"/>
    </row>
    <row r="2504" s="97" customFormat="1" ht="12.75">
      <c r="C2504" s="98"/>
    </row>
    <row r="2505" s="97" customFormat="1" ht="12.75">
      <c r="C2505" s="98"/>
    </row>
    <row r="2506" s="97" customFormat="1" ht="12.75">
      <c r="C2506" s="98"/>
    </row>
    <row r="2507" s="97" customFormat="1" ht="12.75">
      <c r="C2507" s="98"/>
    </row>
    <row r="2508" s="97" customFormat="1" ht="12.75">
      <c r="C2508" s="98"/>
    </row>
    <row r="2509" s="97" customFormat="1" ht="12.75">
      <c r="C2509" s="98"/>
    </row>
    <row r="2510" s="97" customFormat="1" ht="12.75">
      <c r="C2510" s="98"/>
    </row>
    <row r="2511" s="97" customFormat="1" ht="12.75">
      <c r="C2511" s="98"/>
    </row>
    <row r="2512" s="97" customFormat="1" ht="12.75">
      <c r="C2512" s="98"/>
    </row>
    <row r="2513" s="97" customFormat="1" ht="12.75">
      <c r="C2513" s="98"/>
    </row>
    <row r="2514" s="97" customFormat="1" ht="12.75">
      <c r="C2514" s="98"/>
    </row>
    <row r="2515" s="97" customFormat="1" ht="12.75">
      <c r="C2515" s="98"/>
    </row>
    <row r="2516" s="97" customFormat="1" ht="12.75">
      <c r="C2516" s="98"/>
    </row>
    <row r="2517" s="97" customFormat="1" ht="12.75">
      <c r="C2517" s="98"/>
    </row>
    <row r="2518" s="97" customFormat="1" ht="12.75">
      <c r="C2518" s="98"/>
    </row>
    <row r="2519" s="97" customFormat="1" ht="12.75">
      <c r="C2519" s="98"/>
    </row>
    <row r="2520" s="97" customFormat="1" ht="12.75">
      <c r="C2520" s="98"/>
    </row>
    <row r="2521" s="97" customFormat="1" ht="12.75">
      <c r="C2521" s="98"/>
    </row>
    <row r="2522" s="97" customFormat="1" ht="12.75">
      <c r="C2522" s="98"/>
    </row>
    <row r="2523" s="97" customFormat="1" ht="12.75">
      <c r="C2523" s="98"/>
    </row>
    <row r="2524" s="97" customFormat="1" ht="12.75">
      <c r="C2524" s="98"/>
    </row>
    <row r="2525" s="97" customFormat="1" ht="12.75">
      <c r="C2525" s="98"/>
    </row>
    <row r="2526" s="97" customFormat="1" ht="12.75">
      <c r="C2526" s="98"/>
    </row>
    <row r="2527" s="97" customFormat="1" ht="12.75">
      <c r="C2527" s="98"/>
    </row>
    <row r="2528" s="97" customFormat="1" ht="12.75">
      <c r="C2528" s="98"/>
    </row>
    <row r="2529" s="97" customFormat="1" ht="12.75">
      <c r="C2529" s="98"/>
    </row>
    <row r="2530" s="97" customFormat="1" ht="12.75">
      <c r="C2530" s="98"/>
    </row>
    <row r="2531" s="97" customFormat="1" ht="12.75">
      <c r="C2531" s="98"/>
    </row>
    <row r="2532" s="97" customFormat="1" ht="12.75">
      <c r="C2532" s="98"/>
    </row>
    <row r="2533" s="97" customFormat="1" ht="12.75">
      <c r="C2533" s="98"/>
    </row>
    <row r="2534" s="97" customFormat="1" ht="12.75">
      <c r="C2534" s="98"/>
    </row>
    <row r="2535" s="97" customFormat="1" ht="12.75">
      <c r="C2535" s="98"/>
    </row>
    <row r="2536" s="97" customFormat="1" ht="12.75">
      <c r="C2536" s="98"/>
    </row>
    <row r="2537" s="97" customFormat="1" ht="12.75">
      <c r="C2537" s="98"/>
    </row>
    <row r="2538" s="97" customFormat="1" ht="12.75">
      <c r="C2538" s="98"/>
    </row>
    <row r="2539" s="97" customFormat="1" ht="12.75">
      <c r="C2539" s="98"/>
    </row>
    <row r="2540" s="97" customFormat="1" ht="12.75">
      <c r="C2540" s="98"/>
    </row>
    <row r="2541" s="97" customFormat="1" ht="12.75">
      <c r="C2541" s="98"/>
    </row>
    <row r="2542" s="97" customFormat="1" ht="12.75">
      <c r="C2542" s="98"/>
    </row>
    <row r="2543" s="97" customFormat="1" ht="12.75">
      <c r="C2543" s="98"/>
    </row>
    <row r="2544" s="97" customFormat="1" ht="12.75">
      <c r="C2544" s="98"/>
    </row>
    <row r="2545" s="97" customFormat="1" ht="12.75">
      <c r="C2545" s="98"/>
    </row>
    <row r="2546" s="97" customFormat="1" ht="12.75">
      <c r="C2546" s="98"/>
    </row>
    <row r="2547" s="97" customFormat="1" ht="12.75">
      <c r="C2547" s="98"/>
    </row>
    <row r="2548" s="97" customFormat="1" ht="12.75">
      <c r="C2548" s="98"/>
    </row>
    <row r="2549" s="97" customFormat="1" ht="12.75">
      <c r="C2549" s="98"/>
    </row>
    <row r="2550" s="97" customFormat="1" ht="12.75">
      <c r="C2550" s="98"/>
    </row>
    <row r="2551" s="97" customFormat="1" ht="12.75">
      <c r="C2551" s="98"/>
    </row>
    <row r="2552" s="97" customFormat="1" ht="12.75">
      <c r="C2552" s="98"/>
    </row>
    <row r="2553" s="97" customFormat="1" ht="12.75">
      <c r="C2553" s="98"/>
    </row>
    <row r="2554" s="97" customFormat="1" ht="12.75">
      <c r="C2554" s="98"/>
    </row>
    <row r="2555" s="97" customFormat="1" ht="12.75">
      <c r="C2555" s="98"/>
    </row>
    <row r="2556" s="97" customFormat="1" ht="12.75">
      <c r="C2556" s="98"/>
    </row>
    <row r="2557" s="97" customFormat="1" ht="12.75">
      <c r="C2557" s="98"/>
    </row>
    <row r="2558" s="97" customFormat="1" ht="12.75">
      <c r="C2558" s="98"/>
    </row>
    <row r="2559" s="97" customFormat="1" ht="12.75">
      <c r="C2559" s="98"/>
    </row>
    <row r="2560" s="97" customFormat="1" ht="12.75">
      <c r="C2560" s="98"/>
    </row>
    <row r="2561" s="97" customFormat="1" ht="12.75">
      <c r="C2561" s="98"/>
    </row>
    <row r="2562" s="97" customFormat="1" ht="12.75">
      <c r="C2562" s="98"/>
    </row>
    <row r="2563" s="97" customFormat="1" ht="12.75">
      <c r="C2563" s="98"/>
    </row>
    <row r="2564" s="97" customFormat="1" ht="12.75">
      <c r="C2564" s="98"/>
    </row>
    <row r="2565" s="97" customFormat="1" ht="12.75">
      <c r="C2565" s="98"/>
    </row>
    <row r="2566" s="97" customFormat="1" ht="12.75">
      <c r="C2566" s="98"/>
    </row>
    <row r="2567" s="97" customFormat="1" ht="12.75">
      <c r="C2567" s="98"/>
    </row>
    <row r="2568" s="97" customFormat="1" ht="12.75">
      <c r="C2568" s="98"/>
    </row>
    <row r="2569" s="97" customFormat="1" ht="12.75">
      <c r="C2569" s="98"/>
    </row>
    <row r="2570" s="97" customFormat="1" ht="12.75">
      <c r="C2570" s="98"/>
    </row>
    <row r="2571" s="97" customFormat="1" ht="12.75">
      <c r="C2571" s="98"/>
    </row>
    <row r="2572" s="97" customFormat="1" ht="12.75">
      <c r="C2572" s="98"/>
    </row>
    <row r="2573" s="97" customFormat="1" ht="12.75">
      <c r="C2573" s="98"/>
    </row>
    <row r="2574" s="97" customFormat="1" ht="12.75">
      <c r="C2574" s="98"/>
    </row>
    <row r="2575" s="97" customFormat="1" ht="12.75">
      <c r="C2575" s="98"/>
    </row>
    <row r="2576" s="97" customFormat="1" ht="12.75">
      <c r="C2576" s="98"/>
    </row>
    <row r="2577" s="97" customFormat="1" ht="12.75">
      <c r="C2577" s="98"/>
    </row>
    <row r="2578" s="97" customFormat="1" ht="12.75">
      <c r="C2578" s="98"/>
    </row>
    <row r="2579" s="97" customFormat="1" ht="12.75">
      <c r="C2579" s="98"/>
    </row>
    <row r="2580" s="97" customFormat="1" ht="12.75">
      <c r="C2580" s="98"/>
    </row>
    <row r="2581" s="97" customFormat="1" ht="12.75">
      <c r="C2581" s="98"/>
    </row>
    <row r="2582" s="97" customFormat="1" ht="12.75">
      <c r="C2582" s="98"/>
    </row>
    <row r="2583" s="97" customFormat="1" ht="12.75">
      <c r="C2583" s="98"/>
    </row>
    <row r="2584" s="97" customFormat="1" ht="12.75">
      <c r="C2584" s="98"/>
    </row>
    <row r="2585" s="97" customFormat="1" ht="12.75">
      <c r="C2585" s="98"/>
    </row>
    <row r="2586" s="97" customFormat="1" ht="12.75">
      <c r="C2586" s="98"/>
    </row>
    <row r="2587" s="97" customFormat="1" ht="12.75">
      <c r="C2587" s="98"/>
    </row>
    <row r="2588" s="97" customFormat="1" ht="12.75">
      <c r="C2588" s="98"/>
    </row>
    <row r="2589" s="97" customFormat="1" ht="12.75">
      <c r="C2589" s="98"/>
    </row>
    <row r="2590" s="97" customFormat="1" ht="12.75">
      <c r="C2590" s="98"/>
    </row>
    <row r="2591" s="97" customFormat="1" ht="12.75">
      <c r="C2591" s="98"/>
    </row>
    <row r="2592" s="97" customFormat="1" ht="12.75">
      <c r="C2592" s="98"/>
    </row>
    <row r="2593" s="97" customFormat="1" ht="12.75">
      <c r="C2593" s="98"/>
    </row>
    <row r="2594" s="97" customFormat="1" ht="12.75">
      <c r="C2594" s="98"/>
    </row>
    <row r="2595" s="97" customFormat="1" ht="12.75">
      <c r="C2595" s="98"/>
    </row>
    <row r="2596" s="97" customFormat="1" ht="12.75">
      <c r="C2596" s="98"/>
    </row>
    <row r="2597" s="97" customFormat="1" ht="12.75">
      <c r="C2597" s="98"/>
    </row>
    <row r="2598" s="97" customFormat="1" ht="12.75">
      <c r="C2598" s="98"/>
    </row>
    <row r="2599" s="97" customFormat="1" ht="12.75">
      <c r="C2599" s="98"/>
    </row>
    <row r="2600" s="97" customFormat="1" ht="12.75">
      <c r="C2600" s="98"/>
    </row>
    <row r="2601" s="97" customFormat="1" ht="12.75">
      <c r="C2601" s="98"/>
    </row>
    <row r="2602" s="97" customFormat="1" ht="12.75">
      <c r="C2602" s="98"/>
    </row>
    <row r="2603" s="97" customFormat="1" ht="12.75">
      <c r="C2603" s="98"/>
    </row>
    <row r="2604" s="97" customFormat="1" ht="12.75">
      <c r="C2604" s="98"/>
    </row>
    <row r="2605" s="97" customFormat="1" ht="12.75">
      <c r="C2605" s="98"/>
    </row>
    <row r="2606" s="97" customFormat="1" ht="12.75">
      <c r="C2606" s="98"/>
    </row>
    <row r="2607" s="97" customFormat="1" ht="12.75">
      <c r="C2607" s="98"/>
    </row>
    <row r="2608" s="97" customFormat="1" ht="12.75">
      <c r="C2608" s="98"/>
    </row>
    <row r="2609" s="97" customFormat="1" ht="12.75">
      <c r="C2609" s="98"/>
    </row>
    <row r="2610" s="97" customFormat="1" ht="12.75">
      <c r="C2610" s="98"/>
    </row>
    <row r="2611" s="97" customFormat="1" ht="12.75">
      <c r="C2611" s="98"/>
    </row>
    <row r="2612" s="97" customFormat="1" ht="12.75">
      <c r="C2612" s="98"/>
    </row>
    <row r="2613" s="97" customFormat="1" ht="12.75">
      <c r="C2613" s="98"/>
    </row>
    <row r="2614" s="97" customFormat="1" ht="12.75">
      <c r="C2614" s="98"/>
    </row>
    <row r="2615" s="97" customFormat="1" ht="12.75">
      <c r="C2615" s="98"/>
    </row>
    <row r="2616" s="97" customFormat="1" ht="12.75">
      <c r="C2616" s="98"/>
    </row>
    <row r="2617" s="97" customFormat="1" ht="12.75">
      <c r="C2617" s="98"/>
    </row>
    <row r="2618" s="97" customFormat="1" ht="12.75">
      <c r="C2618" s="98"/>
    </row>
    <row r="2619" s="97" customFormat="1" ht="12.75">
      <c r="C2619" s="98"/>
    </row>
    <row r="2620" s="97" customFormat="1" ht="12.75">
      <c r="C2620" s="98"/>
    </row>
    <row r="2621" s="97" customFormat="1" ht="12.75">
      <c r="C2621" s="98"/>
    </row>
    <row r="2622" s="97" customFormat="1" ht="12.75">
      <c r="C2622" s="98"/>
    </row>
    <row r="2623" s="97" customFormat="1" ht="12.75">
      <c r="C2623" s="98"/>
    </row>
    <row r="2624" s="97" customFormat="1" ht="12.75">
      <c r="C2624" s="98"/>
    </row>
    <row r="2625" s="97" customFormat="1" ht="12.75">
      <c r="C2625" s="98"/>
    </row>
    <row r="2626" s="97" customFormat="1" ht="12.75">
      <c r="C2626" s="98"/>
    </row>
    <row r="2627" s="97" customFormat="1" ht="12.75">
      <c r="C2627" s="98"/>
    </row>
    <row r="2628" s="97" customFormat="1" ht="12.75">
      <c r="C2628" s="98"/>
    </row>
    <row r="2629" s="97" customFormat="1" ht="12.75">
      <c r="C2629" s="98"/>
    </row>
    <row r="2630" s="97" customFormat="1" ht="12.75">
      <c r="C2630" s="98"/>
    </row>
    <row r="2631" s="97" customFormat="1" ht="12.75">
      <c r="C2631" s="98"/>
    </row>
    <row r="2632" s="97" customFormat="1" ht="12.75">
      <c r="C2632" s="98"/>
    </row>
    <row r="2633" s="97" customFormat="1" ht="12.75">
      <c r="C2633" s="98"/>
    </row>
    <row r="2634" s="97" customFormat="1" ht="12.75">
      <c r="C2634" s="98"/>
    </row>
    <row r="2635" s="97" customFormat="1" ht="12.75">
      <c r="C2635" s="98"/>
    </row>
    <row r="2636" s="97" customFormat="1" ht="12.75">
      <c r="C2636" s="98"/>
    </row>
    <row r="2637" s="97" customFormat="1" ht="12.75">
      <c r="C2637" s="98"/>
    </row>
    <row r="2638" s="97" customFormat="1" ht="12.75">
      <c r="C2638" s="98"/>
    </row>
    <row r="2639" s="97" customFormat="1" ht="12.75">
      <c r="C2639" s="98"/>
    </row>
    <row r="2640" s="97" customFormat="1" ht="12.75">
      <c r="C2640" s="98"/>
    </row>
    <row r="2641" s="97" customFormat="1" ht="12.75">
      <c r="C2641" s="98"/>
    </row>
    <row r="2642" s="97" customFormat="1" ht="12.75">
      <c r="C2642" s="98"/>
    </row>
    <row r="2643" s="97" customFormat="1" ht="12.75">
      <c r="C2643" s="98"/>
    </row>
    <row r="2644" s="97" customFormat="1" ht="12.75">
      <c r="C2644" s="98"/>
    </row>
    <row r="2645" s="97" customFormat="1" ht="12.75">
      <c r="C2645" s="98"/>
    </row>
    <row r="2646" s="97" customFormat="1" ht="12.75">
      <c r="C2646" s="98"/>
    </row>
    <row r="2647" s="97" customFormat="1" ht="12.75">
      <c r="C2647" s="98"/>
    </row>
    <row r="2648" s="97" customFormat="1" ht="12.75">
      <c r="C2648" s="98"/>
    </row>
    <row r="2649" s="97" customFormat="1" ht="12.75">
      <c r="C2649" s="98"/>
    </row>
    <row r="2650" s="97" customFormat="1" ht="12.75">
      <c r="C2650" s="98"/>
    </row>
    <row r="2651" s="97" customFormat="1" ht="12.75">
      <c r="C2651" s="98"/>
    </row>
    <row r="2652" s="97" customFormat="1" ht="12.75">
      <c r="C2652" s="98"/>
    </row>
    <row r="2653" s="97" customFormat="1" ht="12.75">
      <c r="C2653" s="98"/>
    </row>
    <row r="2654" s="97" customFormat="1" ht="12.75">
      <c r="C2654" s="98"/>
    </row>
    <row r="2655" s="97" customFormat="1" ht="12.75">
      <c r="C2655" s="98"/>
    </row>
    <row r="2656" s="97" customFormat="1" ht="12.75">
      <c r="C2656" s="98"/>
    </row>
    <row r="2657" s="97" customFormat="1" ht="12.75">
      <c r="C2657" s="98"/>
    </row>
    <row r="2658" s="97" customFormat="1" ht="12.75">
      <c r="C2658" s="98"/>
    </row>
    <row r="2659" s="97" customFormat="1" ht="12.75">
      <c r="C2659" s="98"/>
    </row>
    <row r="2660" s="97" customFormat="1" ht="12.75">
      <c r="C2660" s="98"/>
    </row>
    <row r="2661" s="97" customFormat="1" ht="12.75">
      <c r="C2661" s="98"/>
    </row>
    <row r="2662" s="97" customFormat="1" ht="12.75">
      <c r="C2662" s="98"/>
    </row>
    <row r="2663" s="97" customFormat="1" ht="12.75">
      <c r="C2663" s="98"/>
    </row>
    <row r="2664" s="97" customFormat="1" ht="12.75">
      <c r="C2664" s="98"/>
    </row>
    <row r="2665" s="97" customFormat="1" ht="12.75">
      <c r="C2665" s="98"/>
    </row>
    <row r="2666" s="97" customFormat="1" ht="12.75">
      <c r="C2666" s="98"/>
    </row>
    <row r="2667" s="97" customFormat="1" ht="12.75">
      <c r="C2667" s="98"/>
    </row>
    <row r="2668" s="97" customFormat="1" ht="12.75">
      <c r="C2668" s="98"/>
    </row>
    <row r="2669" s="97" customFormat="1" ht="12.75">
      <c r="C2669" s="98"/>
    </row>
    <row r="2670" s="97" customFormat="1" ht="12.75">
      <c r="C2670" s="98"/>
    </row>
    <row r="2671" s="97" customFormat="1" ht="12.75">
      <c r="C2671" s="98"/>
    </row>
    <row r="2672" s="97" customFormat="1" ht="12.75">
      <c r="C2672" s="98"/>
    </row>
    <row r="2673" s="97" customFormat="1" ht="12.75">
      <c r="C2673" s="98"/>
    </row>
    <row r="2674" s="97" customFormat="1" ht="12.75">
      <c r="C2674" s="98"/>
    </row>
    <row r="2675" s="97" customFormat="1" ht="12.75">
      <c r="C2675" s="98"/>
    </row>
    <row r="2676" s="97" customFormat="1" ht="12.75">
      <c r="C2676" s="98"/>
    </row>
    <row r="2677" s="97" customFormat="1" ht="12.75">
      <c r="C2677" s="98"/>
    </row>
    <row r="2678" s="97" customFormat="1" ht="12.75">
      <c r="C2678" s="98"/>
    </row>
    <row r="2679" s="97" customFormat="1" ht="12.75">
      <c r="C2679" s="98"/>
    </row>
    <row r="2680" s="97" customFormat="1" ht="12.75">
      <c r="C2680" s="98"/>
    </row>
    <row r="2681" s="97" customFormat="1" ht="12.75">
      <c r="C2681" s="98"/>
    </row>
    <row r="2682" s="97" customFormat="1" ht="12.75">
      <c r="C2682" s="98"/>
    </row>
    <row r="2683" s="97" customFormat="1" ht="12.75">
      <c r="C2683" s="98"/>
    </row>
    <row r="2684" s="97" customFormat="1" ht="12.75">
      <c r="C2684" s="98"/>
    </row>
    <row r="2685" s="97" customFormat="1" ht="12.75">
      <c r="C2685" s="98"/>
    </row>
    <row r="2686" s="97" customFormat="1" ht="12.75">
      <c r="C2686" s="98"/>
    </row>
    <row r="2687" s="97" customFormat="1" ht="12.75">
      <c r="C2687" s="98"/>
    </row>
    <row r="2688" s="97" customFormat="1" ht="12.75">
      <c r="C2688" s="98"/>
    </row>
    <row r="2689" s="97" customFormat="1" ht="12.75">
      <c r="C2689" s="98"/>
    </row>
    <row r="2690" s="97" customFormat="1" ht="12.75">
      <c r="C2690" s="98"/>
    </row>
    <row r="2691" s="97" customFormat="1" ht="12.75">
      <c r="C2691" s="98"/>
    </row>
    <row r="2692" s="97" customFormat="1" ht="12.75">
      <c r="C2692" s="98"/>
    </row>
    <row r="2693" s="97" customFormat="1" ht="12.75">
      <c r="C2693" s="98"/>
    </row>
    <row r="2694" s="97" customFormat="1" ht="12.75">
      <c r="C2694" s="98"/>
    </row>
    <row r="2695" s="97" customFormat="1" ht="12.75">
      <c r="C2695" s="98"/>
    </row>
    <row r="2696" s="97" customFormat="1" ht="12.75">
      <c r="C2696" s="98"/>
    </row>
    <row r="2697" s="97" customFormat="1" ht="12.75">
      <c r="C2697" s="98"/>
    </row>
    <row r="2698" s="97" customFormat="1" ht="12.75">
      <c r="C2698" s="98"/>
    </row>
    <row r="2699" s="97" customFormat="1" ht="12.75">
      <c r="C2699" s="98"/>
    </row>
    <row r="2700" s="97" customFormat="1" ht="12.75">
      <c r="C2700" s="98"/>
    </row>
    <row r="2701" s="97" customFormat="1" ht="12.75">
      <c r="C2701" s="98"/>
    </row>
    <row r="2702" s="97" customFormat="1" ht="12.75">
      <c r="C2702" s="98"/>
    </row>
    <row r="2703" s="97" customFormat="1" ht="12.75">
      <c r="C2703" s="98"/>
    </row>
    <row r="2704" s="97" customFormat="1" ht="12.75">
      <c r="C2704" s="98"/>
    </row>
    <row r="2705" s="97" customFormat="1" ht="12.75">
      <c r="C2705" s="98"/>
    </row>
    <row r="2706" s="97" customFormat="1" ht="12.75">
      <c r="C2706" s="98"/>
    </row>
    <row r="2707" s="97" customFormat="1" ht="12.75">
      <c r="C2707" s="98"/>
    </row>
    <row r="2708" s="97" customFormat="1" ht="12.75">
      <c r="C2708" s="98"/>
    </row>
    <row r="2709" s="97" customFormat="1" ht="12.75">
      <c r="C2709" s="98"/>
    </row>
    <row r="2710" s="97" customFormat="1" ht="12.75">
      <c r="C2710" s="98"/>
    </row>
    <row r="2711" s="97" customFormat="1" ht="12.75">
      <c r="C2711" s="98"/>
    </row>
    <row r="2712" s="97" customFormat="1" ht="12.75">
      <c r="C2712" s="98"/>
    </row>
    <row r="2713" s="97" customFormat="1" ht="12.75">
      <c r="C2713" s="98"/>
    </row>
    <row r="2714" s="97" customFormat="1" ht="12.75">
      <c r="C2714" s="98"/>
    </row>
    <row r="2715" s="97" customFormat="1" ht="12.75">
      <c r="C2715" s="98"/>
    </row>
    <row r="2716" s="97" customFormat="1" ht="12.75">
      <c r="C2716" s="98"/>
    </row>
    <row r="2717" s="97" customFormat="1" ht="12.75">
      <c r="C2717" s="98"/>
    </row>
    <row r="2718" s="97" customFormat="1" ht="12.75">
      <c r="C2718" s="98"/>
    </row>
    <row r="2719" s="97" customFormat="1" ht="12.75">
      <c r="C2719" s="98"/>
    </row>
    <row r="2720" s="97" customFormat="1" ht="12.75">
      <c r="C2720" s="98"/>
    </row>
    <row r="2721" s="97" customFormat="1" ht="12.75">
      <c r="C2721" s="98"/>
    </row>
    <row r="2722" s="97" customFormat="1" ht="12.75">
      <c r="C2722" s="98"/>
    </row>
    <row r="2723" s="97" customFormat="1" ht="12.75">
      <c r="C2723" s="98"/>
    </row>
    <row r="2724" s="97" customFormat="1" ht="12.75">
      <c r="C2724" s="98"/>
    </row>
    <row r="2725" s="97" customFormat="1" ht="12.75">
      <c r="C2725" s="98"/>
    </row>
    <row r="2726" s="97" customFormat="1" ht="12.75">
      <c r="C2726" s="98"/>
    </row>
    <row r="2727" s="97" customFormat="1" ht="12.75">
      <c r="C2727" s="98"/>
    </row>
    <row r="2728" s="97" customFormat="1" ht="12.75">
      <c r="C2728" s="98"/>
    </row>
    <row r="2729" s="97" customFormat="1" ht="12.75">
      <c r="C2729" s="98"/>
    </row>
    <row r="2730" s="97" customFormat="1" ht="12.75">
      <c r="C2730" s="98"/>
    </row>
    <row r="2731" s="97" customFormat="1" ht="12.75">
      <c r="C2731" s="98"/>
    </row>
    <row r="2732" s="97" customFormat="1" ht="12.75">
      <c r="C2732" s="98"/>
    </row>
    <row r="2733" s="97" customFormat="1" ht="12.75">
      <c r="C2733" s="98"/>
    </row>
    <row r="2734" s="97" customFormat="1" ht="12.75">
      <c r="C2734" s="98"/>
    </row>
    <row r="2735" s="97" customFormat="1" ht="12.75">
      <c r="C2735" s="98"/>
    </row>
    <row r="2736" s="97" customFormat="1" ht="12.75">
      <c r="C2736" s="98"/>
    </row>
    <row r="2737" s="97" customFormat="1" ht="12.75">
      <c r="C2737" s="98"/>
    </row>
    <row r="2738" s="97" customFormat="1" ht="12.75">
      <c r="C2738" s="98"/>
    </row>
    <row r="2739" s="97" customFormat="1" ht="12.75">
      <c r="C2739" s="98"/>
    </row>
    <row r="2740" s="97" customFormat="1" ht="12.75">
      <c r="C2740" s="98"/>
    </row>
    <row r="2741" s="97" customFormat="1" ht="12.75">
      <c r="C2741" s="98"/>
    </row>
    <row r="2742" s="97" customFormat="1" ht="12.75">
      <c r="C2742" s="98"/>
    </row>
    <row r="2743" s="97" customFormat="1" ht="12.75">
      <c r="C2743" s="98"/>
    </row>
    <row r="2744" s="97" customFormat="1" ht="12.75">
      <c r="C2744" s="98"/>
    </row>
    <row r="2745" s="97" customFormat="1" ht="12.75">
      <c r="C2745" s="98"/>
    </row>
    <row r="2746" s="97" customFormat="1" ht="12.75">
      <c r="C2746" s="98"/>
    </row>
    <row r="2747" s="97" customFormat="1" ht="12.75">
      <c r="C2747" s="98"/>
    </row>
    <row r="2748" s="97" customFormat="1" ht="12.75">
      <c r="C2748" s="98"/>
    </row>
    <row r="2749" s="97" customFormat="1" ht="12.75">
      <c r="C2749" s="98"/>
    </row>
    <row r="2750" s="97" customFormat="1" ht="12.75">
      <c r="C2750" s="98"/>
    </row>
    <row r="2751" s="97" customFormat="1" ht="12.75">
      <c r="C2751" s="98"/>
    </row>
    <row r="2752" s="97" customFormat="1" ht="12.75">
      <c r="C2752" s="98"/>
    </row>
    <row r="2753" s="97" customFormat="1" ht="12.75">
      <c r="C2753" s="98"/>
    </row>
    <row r="2754" s="97" customFormat="1" ht="12.75">
      <c r="C2754" s="98"/>
    </row>
    <row r="2755" s="97" customFormat="1" ht="12.75">
      <c r="C2755" s="98"/>
    </row>
    <row r="2756" s="97" customFormat="1" ht="12.75">
      <c r="C2756" s="98"/>
    </row>
    <row r="2757" s="97" customFormat="1" ht="12.75">
      <c r="C2757" s="98"/>
    </row>
    <row r="2758" s="97" customFormat="1" ht="12.75">
      <c r="C2758" s="98"/>
    </row>
    <row r="2759" s="97" customFormat="1" ht="12.75">
      <c r="C2759" s="98"/>
    </row>
    <row r="2760" s="97" customFormat="1" ht="12.75">
      <c r="C2760" s="98"/>
    </row>
    <row r="2761" s="97" customFormat="1" ht="12.75">
      <c r="C2761" s="98"/>
    </row>
    <row r="2762" s="97" customFormat="1" ht="12.75">
      <c r="C2762" s="98"/>
    </row>
    <row r="2763" s="97" customFormat="1" ht="12.75">
      <c r="C2763" s="98"/>
    </row>
    <row r="2764" s="97" customFormat="1" ht="12.75">
      <c r="C2764" s="98"/>
    </row>
    <row r="2765" s="97" customFormat="1" ht="12.75">
      <c r="C2765" s="98"/>
    </row>
    <row r="2766" s="97" customFormat="1" ht="12.75">
      <c r="C2766" s="98"/>
    </row>
    <row r="2767" s="97" customFormat="1" ht="12.75">
      <c r="C2767" s="98"/>
    </row>
    <row r="2768" s="97" customFormat="1" ht="12.75">
      <c r="C2768" s="98"/>
    </row>
    <row r="2769" s="97" customFormat="1" ht="12.75">
      <c r="C2769" s="98"/>
    </row>
    <row r="2770" s="97" customFormat="1" ht="12.75">
      <c r="C2770" s="98"/>
    </row>
    <row r="2771" s="97" customFormat="1" ht="12.75">
      <c r="C2771" s="98"/>
    </row>
    <row r="2772" s="97" customFormat="1" ht="12.75">
      <c r="C2772" s="98"/>
    </row>
    <row r="2773" s="97" customFormat="1" ht="12.75">
      <c r="C2773" s="98"/>
    </row>
    <row r="2774" s="97" customFormat="1" ht="12.75">
      <c r="C2774" s="98"/>
    </row>
    <row r="2775" s="97" customFormat="1" ht="12.75">
      <c r="C2775" s="98"/>
    </row>
    <row r="2776" s="97" customFormat="1" ht="12.75">
      <c r="C2776" s="98"/>
    </row>
    <row r="2777" s="97" customFormat="1" ht="12.75">
      <c r="C2777" s="98"/>
    </row>
    <row r="2778" s="97" customFormat="1" ht="12.75">
      <c r="C2778" s="98"/>
    </row>
    <row r="2779" s="97" customFormat="1" ht="12.75">
      <c r="C2779" s="98"/>
    </row>
    <row r="2780" s="97" customFormat="1" ht="12.75">
      <c r="C2780" s="98"/>
    </row>
    <row r="2781" s="97" customFormat="1" ht="12.75">
      <c r="C2781" s="98"/>
    </row>
    <row r="2782" s="97" customFormat="1" ht="12.75">
      <c r="C2782" s="98"/>
    </row>
    <row r="2783" s="97" customFormat="1" ht="12.75">
      <c r="C2783" s="98"/>
    </row>
    <row r="2784" s="97" customFormat="1" ht="12.75">
      <c r="C2784" s="98"/>
    </row>
    <row r="2785" s="97" customFormat="1" ht="12.75">
      <c r="C2785" s="98"/>
    </row>
    <row r="2786" s="97" customFormat="1" ht="12.75">
      <c r="C2786" s="98"/>
    </row>
    <row r="2787" s="97" customFormat="1" ht="12.75">
      <c r="C2787" s="98"/>
    </row>
    <row r="2788" s="97" customFormat="1" ht="12.75">
      <c r="C2788" s="98"/>
    </row>
    <row r="2789" s="97" customFormat="1" ht="12.75">
      <c r="C2789" s="98"/>
    </row>
    <row r="2790" s="97" customFormat="1" ht="12.75">
      <c r="C2790" s="98"/>
    </row>
    <row r="2791" s="97" customFormat="1" ht="12.75">
      <c r="C2791" s="98"/>
    </row>
    <row r="2792" s="97" customFormat="1" ht="12.75">
      <c r="C2792" s="98"/>
    </row>
    <row r="2793" s="97" customFormat="1" ht="12.75">
      <c r="C2793" s="98"/>
    </row>
    <row r="2794" s="97" customFormat="1" ht="12.75">
      <c r="C2794" s="98"/>
    </row>
    <row r="2795" s="97" customFormat="1" ht="12.75">
      <c r="C2795" s="98"/>
    </row>
    <row r="2796" s="97" customFormat="1" ht="12.75">
      <c r="C2796" s="98"/>
    </row>
    <row r="2797" s="97" customFormat="1" ht="12.75">
      <c r="C2797" s="98"/>
    </row>
    <row r="2798" s="97" customFormat="1" ht="12.75">
      <c r="C2798" s="98"/>
    </row>
    <row r="2799" s="97" customFormat="1" ht="12.75">
      <c r="C2799" s="98"/>
    </row>
    <row r="2800" s="97" customFormat="1" ht="12.75">
      <c r="C2800" s="98"/>
    </row>
    <row r="2801" s="97" customFormat="1" ht="12.75">
      <c r="C2801" s="98"/>
    </row>
    <row r="2802" s="97" customFormat="1" ht="12.75">
      <c r="C2802" s="98"/>
    </row>
    <row r="2803" s="97" customFormat="1" ht="12.75">
      <c r="C2803" s="98"/>
    </row>
    <row r="2804" s="97" customFormat="1" ht="12.75">
      <c r="C2804" s="98"/>
    </row>
    <row r="2805" s="97" customFormat="1" ht="12.75">
      <c r="C2805" s="98"/>
    </row>
    <row r="2806" s="97" customFormat="1" ht="12.75">
      <c r="C2806" s="98"/>
    </row>
    <row r="2807" s="97" customFormat="1" ht="12.75">
      <c r="C2807" s="98"/>
    </row>
    <row r="2808" s="97" customFormat="1" ht="12.75">
      <c r="C2808" s="98"/>
    </row>
    <row r="2809" s="97" customFormat="1" ht="12.75">
      <c r="C2809" s="98"/>
    </row>
    <row r="2810" s="97" customFormat="1" ht="12.75">
      <c r="C2810" s="98"/>
    </row>
    <row r="2811" s="97" customFormat="1" ht="12.75">
      <c r="C2811" s="98"/>
    </row>
    <row r="2812" s="97" customFormat="1" ht="12.75">
      <c r="C2812" s="98"/>
    </row>
    <row r="2813" s="97" customFormat="1" ht="12.75">
      <c r="C2813" s="98"/>
    </row>
    <row r="2814" s="97" customFormat="1" ht="12.75">
      <c r="C2814" s="98"/>
    </row>
    <row r="2815" s="97" customFormat="1" ht="12.75">
      <c r="C2815" s="98"/>
    </row>
    <row r="2816" s="97" customFormat="1" ht="12.75">
      <c r="C2816" s="98"/>
    </row>
    <row r="2817" s="97" customFormat="1" ht="12.75">
      <c r="C2817" s="98"/>
    </row>
    <row r="2818" s="97" customFormat="1" ht="12.75">
      <c r="C2818" s="98"/>
    </row>
    <row r="2819" s="97" customFormat="1" ht="12.75">
      <c r="C2819" s="98"/>
    </row>
    <row r="2820" s="97" customFormat="1" ht="12.75">
      <c r="C2820" s="98"/>
    </row>
    <row r="2821" s="97" customFormat="1" ht="12.75">
      <c r="C2821" s="98"/>
    </row>
    <row r="2822" s="97" customFormat="1" ht="12.75">
      <c r="C2822" s="98"/>
    </row>
    <row r="2823" s="97" customFormat="1" ht="12.75">
      <c r="C2823" s="98"/>
    </row>
    <row r="2824" s="97" customFormat="1" ht="12.75">
      <c r="C2824" s="98"/>
    </row>
    <row r="2825" s="97" customFormat="1" ht="12.75">
      <c r="C2825" s="98"/>
    </row>
    <row r="2826" s="97" customFormat="1" ht="12.75">
      <c r="C2826" s="98"/>
    </row>
    <row r="2827" s="97" customFormat="1" ht="12.75">
      <c r="C2827" s="98"/>
    </row>
    <row r="2828" s="97" customFormat="1" ht="12.75">
      <c r="C2828" s="98"/>
    </row>
    <row r="2829" s="97" customFormat="1" ht="12.75">
      <c r="C2829" s="98"/>
    </row>
    <row r="2830" s="97" customFormat="1" ht="12.75">
      <c r="C2830" s="98"/>
    </row>
    <row r="2831" s="97" customFormat="1" ht="12.75">
      <c r="C2831" s="98"/>
    </row>
    <row r="2832" s="97" customFormat="1" ht="12.75">
      <c r="C2832" s="98"/>
    </row>
    <row r="2833" s="97" customFormat="1" ht="12.75">
      <c r="C2833" s="98"/>
    </row>
    <row r="2834" s="97" customFormat="1" ht="12.75">
      <c r="C2834" s="98"/>
    </row>
    <row r="2835" s="97" customFormat="1" ht="12.75">
      <c r="C2835" s="98"/>
    </row>
    <row r="2836" s="97" customFormat="1" ht="12.75">
      <c r="C2836" s="98"/>
    </row>
    <row r="2837" s="97" customFormat="1" ht="12.75">
      <c r="C2837" s="98"/>
    </row>
    <row r="2838" s="97" customFormat="1" ht="12.75">
      <c r="C2838" s="98"/>
    </row>
    <row r="2839" s="97" customFormat="1" ht="12.75">
      <c r="C2839" s="98"/>
    </row>
    <row r="2840" s="97" customFormat="1" ht="12.75">
      <c r="C2840" s="98"/>
    </row>
    <row r="2841" s="97" customFormat="1" ht="12.75">
      <c r="C2841" s="98"/>
    </row>
    <row r="2842" s="97" customFormat="1" ht="12.75">
      <c r="C2842" s="98"/>
    </row>
    <row r="2843" s="97" customFormat="1" ht="12.75">
      <c r="C2843" s="98"/>
    </row>
    <row r="2844" s="97" customFormat="1" ht="12.75">
      <c r="C2844" s="98"/>
    </row>
    <row r="2845" s="97" customFormat="1" ht="12.75">
      <c r="C2845" s="98"/>
    </row>
    <row r="2846" s="97" customFormat="1" ht="12.75">
      <c r="C2846" s="98"/>
    </row>
    <row r="2847" s="97" customFormat="1" ht="12.75">
      <c r="C2847" s="98"/>
    </row>
    <row r="2848" s="97" customFormat="1" ht="12.75">
      <c r="C2848" s="98"/>
    </row>
    <row r="2849" s="97" customFormat="1" ht="12.75">
      <c r="C2849" s="98"/>
    </row>
    <row r="2850" s="97" customFormat="1" ht="12.75">
      <c r="C2850" s="98"/>
    </row>
    <row r="2851" s="97" customFormat="1" ht="12.75">
      <c r="C2851" s="98"/>
    </row>
    <row r="2852" s="97" customFormat="1" ht="12.75">
      <c r="C2852" s="98"/>
    </row>
    <row r="2853" s="97" customFormat="1" ht="12.75">
      <c r="C2853" s="98"/>
    </row>
    <row r="2854" s="97" customFormat="1" ht="12.75">
      <c r="C2854" s="98"/>
    </row>
    <row r="2855" s="97" customFormat="1" ht="12.75">
      <c r="C2855" s="98"/>
    </row>
    <row r="2856" s="97" customFormat="1" ht="12.75">
      <c r="C2856" s="98"/>
    </row>
    <row r="2857" s="97" customFormat="1" ht="12.75">
      <c r="C2857" s="98"/>
    </row>
    <row r="2858" s="97" customFormat="1" ht="12.75">
      <c r="C2858" s="98"/>
    </row>
    <row r="2859" s="97" customFormat="1" ht="12.75">
      <c r="C2859" s="98"/>
    </row>
    <row r="2860" s="97" customFormat="1" ht="12.75">
      <c r="C2860" s="98"/>
    </row>
    <row r="2861" s="97" customFormat="1" ht="12.75">
      <c r="C2861" s="98"/>
    </row>
    <row r="2862" s="97" customFormat="1" ht="12.75">
      <c r="C2862" s="98"/>
    </row>
    <row r="2863" s="97" customFormat="1" ht="12.75">
      <c r="C2863" s="98"/>
    </row>
    <row r="2864" s="97" customFormat="1" ht="12.75">
      <c r="C2864" s="98"/>
    </row>
    <row r="2865" s="97" customFormat="1" ht="12.75">
      <c r="C2865" s="98"/>
    </row>
    <row r="2866" s="97" customFormat="1" ht="12.75">
      <c r="C2866" s="98"/>
    </row>
    <row r="2867" s="97" customFormat="1" ht="12.75">
      <c r="C2867" s="98"/>
    </row>
    <row r="2868" s="97" customFormat="1" ht="12.75">
      <c r="C2868" s="98"/>
    </row>
    <row r="2869" s="97" customFormat="1" ht="12.75">
      <c r="C2869" s="98"/>
    </row>
    <row r="2870" s="97" customFormat="1" ht="12.75">
      <c r="C2870" s="98"/>
    </row>
    <row r="2871" s="97" customFormat="1" ht="12.75">
      <c r="C2871" s="98"/>
    </row>
    <row r="2872" s="97" customFormat="1" ht="12.75">
      <c r="C2872" s="98"/>
    </row>
    <row r="2873" s="97" customFormat="1" ht="12.75">
      <c r="C2873" s="98"/>
    </row>
    <row r="2874" s="97" customFormat="1" ht="12.75">
      <c r="C2874" s="98"/>
    </row>
    <row r="2875" s="97" customFormat="1" ht="12.75">
      <c r="C2875" s="98"/>
    </row>
    <row r="2876" s="97" customFormat="1" ht="12.75">
      <c r="C2876" s="98"/>
    </row>
    <row r="2877" s="97" customFormat="1" ht="12.75">
      <c r="C2877" s="98"/>
    </row>
    <row r="2878" s="97" customFormat="1" ht="12.75">
      <c r="C2878" s="98"/>
    </row>
    <row r="2879" s="97" customFormat="1" ht="12.75">
      <c r="C2879" s="98"/>
    </row>
    <row r="2880" s="97" customFormat="1" ht="12.75">
      <c r="C2880" s="98"/>
    </row>
    <row r="2881" s="97" customFormat="1" ht="12.75">
      <c r="C2881" s="98"/>
    </row>
    <row r="2882" s="97" customFormat="1" ht="12.75">
      <c r="C2882" s="98"/>
    </row>
    <row r="2883" s="97" customFormat="1" ht="12.75">
      <c r="C2883" s="98"/>
    </row>
    <row r="2884" s="97" customFormat="1" ht="12.75">
      <c r="C2884" s="98"/>
    </row>
    <row r="2885" s="97" customFormat="1" ht="12.75">
      <c r="C2885" s="98"/>
    </row>
    <row r="2886" s="97" customFormat="1" ht="12.75">
      <c r="C2886" s="98"/>
    </row>
    <row r="2887" s="97" customFormat="1" ht="12.75">
      <c r="C2887" s="98"/>
    </row>
    <row r="2888" s="97" customFormat="1" ht="12.75">
      <c r="C2888" s="98"/>
    </row>
    <row r="2889" s="97" customFormat="1" ht="12.75">
      <c r="C2889" s="98"/>
    </row>
    <row r="2890" s="97" customFormat="1" ht="12.75">
      <c r="C2890" s="98"/>
    </row>
    <row r="2891" s="97" customFormat="1" ht="12.75">
      <c r="C2891" s="98"/>
    </row>
    <row r="2892" s="97" customFormat="1" ht="12.75">
      <c r="C2892" s="98"/>
    </row>
    <row r="2893" s="97" customFormat="1" ht="12.75">
      <c r="C2893" s="98"/>
    </row>
    <row r="2894" s="97" customFormat="1" ht="12.75">
      <c r="C2894" s="98"/>
    </row>
    <row r="2895" s="97" customFormat="1" ht="12.75">
      <c r="C2895" s="98"/>
    </row>
    <row r="2896" s="97" customFormat="1" ht="12.75">
      <c r="C2896" s="98"/>
    </row>
    <row r="2897" s="97" customFormat="1" ht="12.75">
      <c r="C2897" s="98"/>
    </row>
    <row r="2898" s="97" customFormat="1" ht="12.75">
      <c r="C2898" s="98"/>
    </row>
    <row r="2899" s="97" customFormat="1" ht="12.75">
      <c r="C2899" s="98"/>
    </row>
    <row r="2900" s="97" customFormat="1" ht="12.75">
      <c r="C2900" s="98"/>
    </row>
    <row r="2901" s="97" customFormat="1" ht="12.75">
      <c r="C2901" s="98"/>
    </row>
    <row r="2902" s="97" customFormat="1" ht="12.75">
      <c r="C2902" s="98"/>
    </row>
    <row r="2903" s="97" customFormat="1" ht="12.75">
      <c r="C2903" s="98"/>
    </row>
    <row r="2904" s="97" customFormat="1" ht="12.75">
      <c r="C2904" s="98"/>
    </row>
    <row r="2905" s="97" customFormat="1" ht="12.75">
      <c r="C2905" s="98"/>
    </row>
    <row r="2906" s="97" customFormat="1" ht="12.75">
      <c r="C2906" s="98"/>
    </row>
    <row r="2907" s="97" customFormat="1" ht="12.75">
      <c r="C2907" s="98"/>
    </row>
    <row r="2908" s="97" customFormat="1" ht="12.75">
      <c r="C2908" s="98"/>
    </row>
    <row r="2909" s="97" customFormat="1" ht="12.75">
      <c r="C2909" s="98"/>
    </row>
    <row r="2910" s="97" customFormat="1" ht="12.75">
      <c r="C2910" s="98"/>
    </row>
    <row r="2911" s="97" customFormat="1" ht="12.75">
      <c r="C2911" s="98"/>
    </row>
    <row r="2912" s="97" customFormat="1" ht="12.75">
      <c r="C2912" s="98"/>
    </row>
    <row r="2913" s="97" customFormat="1" ht="12.75">
      <c r="C2913" s="98"/>
    </row>
    <row r="2914" s="97" customFormat="1" ht="12.75">
      <c r="C2914" s="98"/>
    </row>
    <row r="2915" s="97" customFormat="1" ht="12.75">
      <c r="C2915" s="98"/>
    </row>
    <row r="2916" s="97" customFormat="1" ht="12.75">
      <c r="C2916" s="98"/>
    </row>
    <row r="2917" s="97" customFormat="1" ht="12.75">
      <c r="C2917" s="98"/>
    </row>
    <row r="2918" s="97" customFormat="1" ht="12.75">
      <c r="C2918" s="98"/>
    </row>
    <row r="2919" s="97" customFormat="1" ht="12.75">
      <c r="C2919" s="98"/>
    </row>
    <row r="2920" s="97" customFormat="1" ht="12.75">
      <c r="C2920" s="98"/>
    </row>
    <row r="2921" s="97" customFormat="1" ht="12.75">
      <c r="C2921" s="98"/>
    </row>
    <row r="2922" s="97" customFormat="1" ht="12.75">
      <c r="C2922" s="98"/>
    </row>
    <row r="2923" s="97" customFormat="1" ht="12.75">
      <c r="C2923" s="98"/>
    </row>
    <row r="2924" s="97" customFormat="1" ht="12.75">
      <c r="C2924" s="98"/>
    </row>
    <row r="2925" s="97" customFormat="1" ht="12.75">
      <c r="C2925" s="98"/>
    </row>
    <row r="2926" s="97" customFormat="1" ht="12.75">
      <c r="C2926" s="98"/>
    </row>
    <row r="2927" s="97" customFormat="1" ht="12.75">
      <c r="C2927" s="98"/>
    </row>
    <row r="2928" s="97" customFormat="1" ht="12.75">
      <c r="C2928" s="98"/>
    </row>
    <row r="2929" s="97" customFormat="1" ht="12.75">
      <c r="C2929" s="98"/>
    </row>
    <row r="2930" s="97" customFormat="1" ht="12.75">
      <c r="C2930" s="98"/>
    </row>
    <row r="2931" s="97" customFormat="1" ht="12.75">
      <c r="C2931" s="98"/>
    </row>
    <row r="2932" s="97" customFormat="1" ht="12.75">
      <c r="C2932" s="98"/>
    </row>
    <row r="2933" s="97" customFormat="1" ht="12.75">
      <c r="C2933" s="98"/>
    </row>
    <row r="2934" s="97" customFormat="1" ht="12.75">
      <c r="C2934" s="98"/>
    </row>
    <row r="2935" s="97" customFormat="1" ht="12.75">
      <c r="C2935" s="98"/>
    </row>
    <row r="2936" s="97" customFormat="1" ht="12.75">
      <c r="C2936" s="98"/>
    </row>
    <row r="2937" s="97" customFormat="1" ht="12.75">
      <c r="C2937" s="98"/>
    </row>
    <row r="2938" s="97" customFormat="1" ht="12.75">
      <c r="C2938" s="98"/>
    </row>
    <row r="2939" s="97" customFormat="1" ht="12.75">
      <c r="C2939" s="98"/>
    </row>
    <row r="2940" s="97" customFormat="1" ht="12.75">
      <c r="C2940" s="98"/>
    </row>
    <row r="2941" s="97" customFormat="1" ht="12.75">
      <c r="C2941" s="98"/>
    </row>
    <row r="2942" s="97" customFormat="1" ht="12.75">
      <c r="C2942" s="98"/>
    </row>
    <row r="2943" s="97" customFormat="1" ht="12.75">
      <c r="C2943" s="98"/>
    </row>
    <row r="2944" s="97" customFormat="1" ht="12.75">
      <c r="C2944" s="98"/>
    </row>
    <row r="2945" s="97" customFormat="1" ht="12.75">
      <c r="C2945" s="98"/>
    </row>
    <row r="2946" s="97" customFormat="1" ht="12.75">
      <c r="C2946" s="98"/>
    </row>
    <row r="2947" s="97" customFormat="1" ht="12.75">
      <c r="C2947" s="98"/>
    </row>
    <row r="2948" s="97" customFormat="1" ht="12.75">
      <c r="C2948" s="98"/>
    </row>
    <row r="2949" s="97" customFormat="1" ht="12.75">
      <c r="C2949" s="98"/>
    </row>
    <row r="2950" s="97" customFormat="1" ht="12.75">
      <c r="C2950" s="98"/>
    </row>
    <row r="2951" s="97" customFormat="1" ht="12.75">
      <c r="C2951" s="98"/>
    </row>
    <row r="2952" s="97" customFormat="1" ht="12.75">
      <c r="C2952" s="98"/>
    </row>
    <row r="2953" s="97" customFormat="1" ht="12.75">
      <c r="C2953" s="98"/>
    </row>
    <row r="2954" s="97" customFormat="1" ht="12.75">
      <c r="C2954" s="98"/>
    </row>
    <row r="2955" s="97" customFormat="1" ht="12.75">
      <c r="C2955" s="98"/>
    </row>
    <row r="2956" s="97" customFormat="1" ht="12.75">
      <c r="C2956" s="98"/>
    </row>
    <row r="2957" s="97" customFormat="1" ht="12.75">
      <c r="C2957" s="98"/>
    </row>
    <row r="2958" s="97" customFormat="1" ht="12.75">
      <c r="C2958" s="98"/>
    </row>
    <row r="2959" s="97" customFormat="1" ht="12.75">
      <c r="C2959" s="98"/>
    </row>
    <row r="2960" s="97" customFormat="1" ht="12.75">
      <c r="C2960" s="98"/>
    </row>
    <row r="2961" s="97" customFormat="1" ht="12.75">
      <c r="C2961" s="98"/>
    </row>
    <row r="2962" s="97" customFormat="1" ht="12.75">
      <c r="C2962" s="98"/>
    </row>
    <row r="2963" s="97" customFormat="1" ht="12.75">
      <c r="C2963" s="98"/>
    </row>
    <row r="2964" s="97" customFormat="1" ht="12.75">
      <c r="C2964" s="98"/>
    </row>
    <row r="2965" s="97" customFormat="1" ht="12.75">
      <c r="C2965" s="98"/>
    </row>
    <row r="2966" s="97" customFormat="1" ht="12.75">
      <c r="C2966" s="98"/>
    </row>
    <row r="2967" s="97" customFormat="1" ht="12.75">
      <c r="C2967" s="98"/>
    </row>
    <row r="2968" s="97" customFormat="1" ht="12.75">
      <c r="C2968" s="98"/>
    </row>
    <row r="2969" s="97" customFormat="1" ht="12.75">
      <c r="C2969" s="98"/>
    </row>
    <row r="2970" s="97" customFormat="1" ht="12.75">
      <c r="C2970" s="98"/>
    </row>
    <row r="2971" s="97" customFormat="1" ht="12.75">
      <c r="C2971" s="98"/>
    </row>
    <row r="2972" s="97" customFormat="1" ht="12.75">
      <c r="C2972" s="98"/>
    </row>
    <row r="2973" s="97" customFormat="1" ht="12.75">
      <c r="C2973" s="98"/>
    </row>
    <row r="2974" s="97" customFormat="1" ht="12.75">
      <c r="C2974" s="98"/>
    </row>
    <row r="2975" s="97" customFormat="1" ht="12.75">
      <c r="C2975" s="98"/>
    </row>
    <row r="2976" s="97" customFormat="1" ht="12.75">
      <c r="C2976" s="98"/>
    </row>
    <row r="2977" s="97" customFormat="1" ht="12.75">
      <c r="C2977" s="98"/>
    </row>
    <row r="2978" s="97" customFormat="1" ht="12.75">
      <c r="C2978" s="98"/>
    </row>
    <row r="2979" s="97" customFormat="1" ht="12.75">
      <c r="C2979" s="98"/>
    </row>
    <row r="2980" s="97" customFormat="1" ht="12.75">
      <c r="C2980" s="98"/>
    </row>
    <row r="2981" s="97" customFormat="1" ht="12.75">
      <c r="C2981" s="98"/>
    </row>
    <row r="2982" s="97" customFormat="1" ht="12.75">
      <c r="C2982" s="98"/>
    </row>
    <row r="2983" s="97" customFormat="1" ht="12.75">
      <c r="C2983" s="98"/>
    </row>
    <row r="2984" s="97" customFormat="1" ht="12.75">
      <c r="C2984" s="98"/>
    </row>
    <row r="2985" s="97" customFormat="1" ht="12.75">
      <c r="C2985" s="98"/>
    </row>
    <row r="2986" s="97" customFormat="1" ht="12.75">
      <c r="C2986" s="98"/>
    </row>
    <row r="2987" s="97" customFormat="1" ht="12.75">
      <c r="C2987" s="98"/>
    </row>
    <row r="2988" s="97" customFormat="1" ht="12.75">
      <c r="C2988" s="98"/>
    </row>
    <row r="2989" s="97" customFormat="1" ht="12.75">
      <c r="C2989" s="98"/>
    </row>
    <row r="2990" s="97" customFormat="1" ht="12.75">
      <c r="C2990" s="98"/>
    </row>
    <row r="2991" s="97" customFormat="1" ht="12.75">
      <c r="C2991" s="98"/>
    </row>
    <row r="2992" s="97" customFormat="1" ht="12.75">
      <c r="C2992" s="98"/>
    </row>
    <row r="2993" s="97" customFormat="1" ht="12.75">
      <c r="C2993" s="98"/>
    </row>
    <row r="2994" s="97" customFormat="1" ht="12.75">
      <c r="C2994" s="98"/>
    </row>
    <row r="2995" s="97" customFormat="1" ht="12.75">
      <c r="C2995" s="98"/>
    </row>
    <row r="2996" s="97" customFormat="1" ht="12.75">
      <c r="C2996" s="98"/>
    </row>
    <row r="2997" s="97" customFormat="1" ht="12.75">
      <c r="C2997" s="98"/>
    </row>
    <row r="2998" s="97" customFormat="1" ht="12.75">
      <c r="C2998" s="98"/>
    </row>
    <row r="2999" s="97" customFormat="1" ht="12.75">
      <c r="C2999" s="98"/>
    </row>
    <row r="3000" s="97" customFormat="1" ht="12.75">
      <c r="C3000" s="98"/>
    </row>
    <row r="3001" s="97" customFormat="1" ht="12.75">
      <c r="C3001" s="98"/>
    </row>
    <row r="3002" s="97" customFormat="1" ht="12.75">
      <c r="C3002" s="98"/>
    </row>
    <row r="3003" s="97" customFormat="1" ht="12.75">
      <c r="C3003" s="98"/>
    </row>
    <row r="3004" s="97" customFormat="1" ht="12.75">
      <c r="C3004" s="98"/>
    </row>
    <row r="3005" s="97" customFormat="1" ht="12.75">
      <c r="C3005" s="98"/>
    </row>
    <row r="3006" s="97" customFormat="1" ht="12.75">
      <c r="C3006" s="98"/>
    </row>
    <row r="3007" s="97" customFormat="1" ht="12.75">
      <c r="C3007" s="98"/>
    </row>
    <row r="3008" s="97" customFormat="1" ht="12.75">
      <c r="C3008" s="98"/>
    </row>
    <row r="3009" s="97" customFormat="1" ht="12.75">
      <c r="C3009" s="98"/>
    </row>
    <row r="3010" s="97" customFormat="1" ht="12.75">
      <c r="C3010" s="98"/>
    </row>
    <row r="3011" s="97" customFormat="1" ht="12.75">
      <c r="C3011" s="98"/>
    </row>
    <row r="3012" s="97" customFormat="1" ht="12.75">
      <c r="C3012" s="98"/>
    </row>
    <row r="3013" s="97" customFormat="1" ht="12.75">
      <c r="C3013" s="98"/>
    </row>
    <row r="3014" s="97" customFormat="1" ht="12.75">
      <c r="C3014" s="98"/>
    </row>
    <row r="3015" s="97" customFormat="1" ht="12.75">
      <c r="C3015" s="98"/>
    </row>
    <row r="3016" s="97" customFormat="1" ht="12.75">
      <c r="C3016" s="98"/>
    </row>
    <row r="3017" s="97" customFormat="1" ht="12.75">
      <c r="C3017" s="98"/>
    </row>
    <row r="3018" s="97" customFormat="1" ht="12.75">
      <c r="C3018" s="98"/>
    </row>
    <row r="3019" s="97" customFormat="1" ht="12.75">
      <c r="C3019" s="98"/>
    </row>
    <row r="3020" s="97" customFormat="1" ht="12.75">
      <c r="C3020" s="98"/>
    </row>
    <row r="3021" s="97" customFormat="1" ht="12.75">
      <c r="C3021" s="98"/>
    </row>
    <row r="3022" s="97" customFormat="1" ht="12.75">
      <c r="C3022" s="98"/>
    </row>
    <row r="3023" s="97" customFormat="1" ht="12.75">
      <c r="C3023" s="98"/>
    </row>
    <row r="3024" s="97" customFormat="1" ht="12.75">
      <c r="C3024" s="98"/>
    </row>
    <row r="3025" s="97" customFormat="1" ht="12.75">
      <c r="C3025" s="98"/>
    </row>
    <row r="3026" s="97" customFormat="1" ht="12.75">
      <c r="C3026" s="98"/>
    </row>
    <row r="3027" s="97" customFormat="1" ht="12.75">
      <c r="C3027" s="98"/>
    </row>
    <row r="3028" s="97" customFormat="1" ht="12.75">
      <c r="C3028" s="98"/>
    </row>
    <row r="3029" s="97" customFormat="1" ht="12.75">
      <c r="C3029" s="98"/>
    </row>
    <row r="3030" s="97" customFormat="1" ht="12.75">
      <c r="C3030" s="98"/>
    </row>
    <row r="3031" s="97" customFormat="1" ht="12.75">
      <c r="C3031" s="98"/>
    </row>
    <row r="3032" s="97" customFormat="1" ht="12.75">
      <c r="C3032" s="98"/>
    </row>
    <row r="3033" s="97" customFormat="1" ht="12.75">
      <c r="C3033" s="98"/>
    </row>
    <row r="3034" s="97" customFormat="1" ht="12.75">
      <c r="C3034" s="98"/>
    </row>
    <row r="3035" s="97" customFormat="1" ht="12.75">
      <c r="C3035" s="98"/>
    </row>
    <row r="3036" s="97" customFormat="1" ht="12.75">
      <c r="C3036" s="98"/>
    </row>
    <row r="3037" s="97" customFormat="1" ht="12.75">
      <c r="C3037" s="98"/>
    </row>
    <row r="3038" s="97" customFormat="1" ht="12.75">
      <c r="C3038" s="98"/>
    </row>
    <row r="3039" s="97" customFormat="1" ht="12.75">
      <c r="C3039" s="98"/>
    </row>
    <row r="3040" s="97" customFormat="1" ht="12.75">
      <c r="C3040" s="98"/>
    </row>
    <row r="3041" s="97" customFormat="1" ht="12.75">
      <c r="C3041" s="98"/>
    </row>
    <row r="3042" s="97" customFormat="1" ht="12.75">
      <c r="C3042" s="98"/>
    </row>
    <row r="3043" s="97" customFormat="1" ht="12.75">
      <c r="C3043" s="98"/>
    </row>
    <row r="3044" s="97" customFormat="1" ht="12.75">
      <c r="C3044" s="98"/>
    </row>
    <row r="3045" s="97" customFormat="1" ht="12.75">
      <c r="C3045" s="98"/>
    </row>
    <row r="3046" s="97" customFormat="1" ht="12.75">
      <c r="C3046" s="98"/>
    </row>
    <row r="3047" s="97" customFormat="1" ht="12.75">
      <c r="C3047" s="98"/>
    </row>
    <row r="3048" s="97" customFormat="1" ht="12.75">
      <c r="C3048" s="98"/>
    </row>
    <row r="3049" s="97" customFormat="1" ht="12.75">
      <c r="C3049" s="98"/>
    </row>
    <row r="3050" s="97" customFormat="1" ht="12.75">
      <c r="C3050" s="98"/>
    </row>
    <row r="3051" s="97" customFormat="1" ht="12.75">
      <c r="C3051" s="98"/>
    </row>
    <row r="3052" s="97" customFormat="1" ht="12.75">
      <c r="C3052" s="98"/>
    </row>
    <row r="3053" s="97" customFormat="1" ht="12.75">
      <c r="C3053" s="98"/>
    </row>
    <row r="3054" s="97" customFormat="1" ht="12.75">
      <c r="C3054" s="98"/>
    </row>
    <row r="3055" s="97" customFormat="1" ht="12.75">
      <c r="C3055" s="98"/>
    </row>
    <row r="3056" s="97" customFormat="1" ht="12.75">
      <c r="C3056" s="98"/>
    </row>
    <row r="3057" s="97" customFormat="1" ht="12.75">
      <c r="C3057" s="98"/>
    </row>
    <row r="3058" s="97" customFormat="1" ht="12.75">
      <c r="C3058" s="98"/>
    </row>
    <row r="3059" s="97" customFormat="1" ht="12.75">
      <c r="C3059" s="98"/>
    </row>
    <row r="3060" s="97" customFormat="1" ht="12.75">
      <c r="C3060" s="98"/>
    </row>
    <row r="3061" s="97" customFormat="1" ht="12.75">
      <c r="C3061" s="98"/>
    </row>
    <row r="3062" s="97" customFormat="1" ht="12.75">
      <c r="C3062" s="98"/>
    </row>
    <row r="3063" s="97" customFormat="1" ht="12.75">
      <c r="C3063" s="98"/>
    </row>
    <row r="3064" s="97" customFormat="1" ht="12.75">
      <c r="C3064" s="98"/>
    </row>
    <row r="3065" s="97" customFormat="1" ht="12.75">
      <c r="C3065" s="98"/>
    </row>
    <row r="3066" s="97" customFormat="1" ht="12.75">
      <c r="C3066" s="98"/>
    </row>
    <row r="3067" s="97" customFormat="1" ht="12.75">
      <c r="C3067" s="98"/>
    </row>
    <row r="3068" s="97" customFormat="1" ht="12.75">
      <c r="C3068" s="98"/>
    </row>
    <row r="3069" s="97" customFormat="1" ht="12.75">
      <c r="C3069" s="98"/>
    </row>
    <row r="3070" s="97" customFormat="1" ht="12.75">
      <c r="C3070" s="98"/>
    </row>
    <row r="3071" s="97" customFormat="1" ht="12.75">
      <c r="C3071" s="98"/>
    </row>
    <row r="3072" s="97" customFormat="1" ht="12.75">
      <c r="C3072" s="98"/>
    </row>
    <row r="3073" s="97" customFormat="1" ht="12.75">
      <c r="C3073" s="98"/>
    </row>
    <row r="3074" s="97" customFormat="1" ht="12.75">
      <c r="C3074" s="98"/>
    </row>
    <row r="3075" s="97" customFormat="1" ht="12.75">
      <c r="C3075" s="98"/>
    </row>
    <row r="3076" s="97" customFormat="1" ht="12.75">
      <c r="C3076" s="98"/>
    </row>
    <row r="3077" s="97" customFormat="1" ht="12.75">
      <c r="C3077" s="98"/>
    </row>
    <row r="3078" s="97" customFormat="1" ht="12.75">
      <c r="C3078" s="98"/>
    </row>
    <row r="3079" s="97" customFormat="1" ht="12.75">
      <c r="C3079" s="98"/>
    </row>
    <row r="3080" s="97" customFormat="1" ht="12.75">
      <c r="C3080" s="98"/>
    </row>
    <row r="3081" s="97" customFormat="1" ht="12.75">
      <c r="C3081" s="98"/>
    </row>
    <row r="3082" s="97" customFormat="1" ht="12.75">
      <c r="C3082" s="98"/>
    </row>
    <row r="3083" s="97" customFormat="1" ht="12.75">
      <c r="C3083" s="98"/>
    </row>
    <row r="3084" s="97" customFormat="1" ht="12.75">
      <c r="C3084" s="98"/>
    </row>
    <row r="3085" s="97" customFormat="1" ht="12.75">
      <c r="C3085" s="98"/>
    </row>
    <row r="3086" s="97" customFormat="1" ht="12.75">
      <c r="C3086" s="98"/>
    </row>
    <row r="3087" s="97" customFormat="1" ht="12.75">
      <c r="C3087" s="98"/>
    </row>
    <row r="3088" s="97" customFormat="1" ht="12.75">
      <c r="C3088" s="98"/>
    </row>
    <row r="3089" s="97" customFormat="1" ht="12.75">
      <c r="C3089" s="98"/>
    </row>
    <row r="3090" s="97" customFormat="1" ht="12.75">
      <c r="C3090" s="98"/>
    </row>
    <row r="3091" s="97" customFormat="1" ht="12.75">
      <c r="C3091" s="98"/>
    </row>
    <row r="3092" s="97" customFormat="1" ht="12.75">
      <c r="C3092" s="98"/>
    </row>
    <row r="3093" s="97" customFormat="1" ht="12.75">
      <c r="C3093" s="98"/>
    </row>
    <row r="3094" s="97" customFormat="1" ht="12.75">
      <c r="C3094" s="98"/>
    </row>
    <row r="3095" s="97" customFormat="1" ht="12.75">
      <c r="C3095" s="98"/>
    </row>
    <row r="3096" s="97" customFormat="1" ht="12.75">
      <c r="C3096" s="98"/>
    </row>
    <row r="3097" s="97" customFormat="1" ht="12.75">
      <c r="C3097" s="98"/>
    </row>
    <row r="3098" s="97" customFormat="1" ht="12.75">
      <c r="C3098" s="98"/>
    </row>
    <row r="3099" s="97" customFormat="1" ht="12.75">
      <c r="C3099" s="98"/>
    </row>
    <row r="3100" s="97" customFormat="1" ht="12.75">
      <c r="C3100" s="98"/>
    </row>
    <row r="3101" s="97" customFormat="1" ht="12.75">
      <c r="C3101" s="98"/>
    </row>
    <row r="3102" s="97" customFormat="1" ht="12.75">
      <c r="C3102" s="98"/>
    </row>
    <row r="3103" s="97" customFormat="1" ht="12.75">
      <c r="C3103" s="98"/>
    </row>
    <row r="3104" s="97" customFormat="1" ht="12.75">
      <c r="C3104" s="98"/>
    </row>
    <row r="3105" s="97" customFormat="1" ht="12.75">
      <c r="C3105" s="98"/>
    </row>
    <row r="3106" s="97" customFormat="1" ht="12.75">
      <c r="C3106" s="98"/>
    </row>
    <row r="3107" s="97" customFormat="1" ht="12.75">
      <c r="C3107" s="98"/>
    </row>
    <row r="3108" s="97" customFormat="1" ht="12.75">
      <c r="C3108" s="98"/>
    </row>
    <row r="3109" s="97" customFormat="1" ht="12.75">
      <c r="C3109" s="98"/>
    </row>
    <row r="3110" s="97" customFormat="1" ht="12.75">
      <c r="C3110" s="98"/>
    </row>
    <row r="3111" s="97" customFormat="1" ht="12.75">
      <c r="C3111" s="98"/>
    </row>
    <row r="3112" s="97" customFormat="1" ht="12.75">
      <c r="C3112" s="98"/>
    </row>
    <row r="3113" s="97" customFormat="1" ht="12.75">
      <c r="C3113" s="98"/>
    </row>
    <row r="3114" s="97" customFormat="1" ht="12.75">
      <c r="C3114" s="98"/>
    </row>
    <row r="3115" s="97" customFormat="1" ht="12.75">
      <c r="C3115" s="98"/>
    </row>
    <row r="3116" s="97" customFormat="1" ht="12.75">
      <c r="C3116" s="98"/>
    </row>
    <row r="3117" s="97" customFormat="1" ht="12.75">
      <c r="C3117" s="98"/>
    </row>
    <row r="3118" s="97" customFormat="1" ht="12.75">
      <c r="C3118" s="98"/>
    </row>
    <row r="3119" s="97" customFormat="1" ht="12.75">
      <c r="C3119" s="98"/>
    </row>
    <row r="3120" s="97" customFormat="1" ht="12.75">
      <c r="C3120" s="98"/>
    </row>
    <row r="3121" s="97" customFormat="1" ht="12.75">
      <c r="C3121" s="98"/>
    </row>
    <row r="3122" s="97" customFormat="1" ht="12.75">
      <c r="C3122" s="98"/>
    </row>
    <row r="3123" s="97" customFormat="1" ht="12.75">
      <c r="C3123" s="98"/>
    </row>
    <row r="3124" s="97" customFormat="1" ht="12.75">
      <c r="C3124" s="98"/>
    </row>
    <row r="3125" s="97" customFormat="1" ht="12.75">
      <c r="C3125" s="98"/>
    </row>
    <row r="3126" s="97" customFormat="1" ht="12.75">
      <c r="C3126" s="98"/>
    </row>
    <row r="3127" s="97" customFormat="1" ht="12.75">
      <c r="C3127" s="98"/>
    </row>
    <row r="3128" s="97" customFormat="1" ht="12.75">
      <c r="C3128" s="98"/>
    </row>
    <row r="3129" s="97" customFormat="1" ht="12.75">
      <c r="C3129" s="98"/>
    </row>
    <row r="3130" s="97" customFormat="1" ht="12.75">
      <c r="C3130" s="98"/>
    </row>
    <row r="3131" s="97" customFormat="1" ht="12.75">
      <c r="C3131" s="98"/>
    </row>
    <row r="3132" s="97" customFormat="1" ht="12.75">
      <c r="C3132" s="98"/>
    </row>
    <row r="3133" s="97" customFormat="1" ht="12.75">
      <c r="C3133" s="98"/>
    </row>
    <row r="3134" s="97" customFormat="1" ht="12.75">
      <c r="C3134" s="98"/>
    </row>
    <row r="3135" s="97" customFormat="1" ht="12.75">
      <c r="C3135" s="98"/>
    </row>
    <row r="3136" s="97" customFormat="1" ht="12.75">
      <c r="C3136" s="98"/>
    </row>
    <row r="3137" s="97" customFormat="1" ht="12.75">
      <c r="C3137" s="98"/>
    </row>
    <row r="3138" s="97" customFormat="1" ht="12.75">
      <c r="C3138" s="98"/>
    </row>
    <row r="3139" s="97" customFormat="1" ht="12.75">
      <c r="C3139" s="98"/>
    </row>
    <row r="3140" s="97" customFormat="1" ht="12.75">
      <c r="C3140" s="98"/>
    </row>
    <row r="3141" s="97" customFormat="1" ht="12.75">
      <c r="C3141" s="98"/>
    </row>
    <row r="3142" s="97" customFormat="1" ht="12.75">
      <c r="C3142" s="98"/>
    </row>
    <row r="3143" s="97" customFormat="1" ht="12.75">
      <c r="C3143" s="98"/>
    </row>
    <row r="3144" s="97" customFormat="1" ht="12.75">
      <c r="C3144" s="98"/>
    </row>
    <row r="3145" s="97" customFormat="1" ht="12.75">
      <c r="C3145" s="98"/>
    </row>
    <row r="3146" s="97" customFormat="1" ht="12.75">
      <c r="C3146" s="98"/>
    </row>
    <row r="3147" s="97" customFormat="1" ht="12.75">
      <c r="C3147" s="98"/>
    </row>
    <row r="3148" s="97" customFormat="1" ht="12.75">
      <c r="C3148" s="98"/>
    </row>
    <row r="3149" s="97" customFormat="1" ht="12.75">
      <c r="C3149" s="98"/>
    </row>
    <row r="3150" s="97" customFormat="1" ht="12.75">
      <c r="C3150" s="98"/>
    </row>
    <row r="3151" s="97" customFormat="1" ht="12.75">
      <c r="C3151" s="98"/>
    </row>
    <row r="3152" s="97" customFormat="1" ht="12.75">
      <c r="C3152" s="98"/>
    </row>
    <row r="3153" s="97" customFormat="1" ht="12.75">
      <c r="C3153" s="98"/>
    </row>
    <row r="3154" s="97" customFormat="1" ht="12.75">
      <c r="C3154" s="98"/>
    </row>
    <row r="3155" s="97" customFormat="1" ht="12.75">
      <c r="C3155" s="98"/>
    </row>
    <row r="3156" s="97" customFormat="1" ht="12.75">
      <c r="C3156" s="98"/>
    </row>
    <row r="3157" s="97" customFormat="1" ht="12.75">
      <c r="C3157" s="98"/>
    </row>
    <row r="3158" s="97" customFormat="1" ht="12.75">
      <c r="C3158" s="98"/>
    </row>
    <row r="3159" s="97" customFormat="1" ht="12.75">
      <c r="C3159" s="98"/>
    </row>
    <row r="3160" s="97" customFormat="1" ht="12.75">
      <c r="C3160" s="98"/>
    </row>
    <row r="3161" s="97" customFormat="1" ht="12.75">
      <c r="C3161" s="98"/>
    </row>
    <row r="3162" s="97" customFormat="1" ht="12.75">
      <c r="C3162" s="98"/>
    </row>
    <row r="3163" s="97" customFormat="1" ht="12.75">
      <c r="C3163" s="98"/>
    </row>
    <row r="3164" s="97" customFormat="1" ht="12.75">
      <c r="C3164" s="98"/>
    </row>
    <row r="3165" s="97" customFormat="1" ht="12.75">
      <c r="C3165" s="98"/>
    </row>
    <row r="3166" s="97" customFormat="1" ht="12.75">
      <c r="C3166" s="98"/>
    </row>
    <row r="3167" s="97" customFormat="1" ht="12.75">
      <c r="C3167" s="98"/>
    </row>
    <row r="3168" s="97" customFormat="1" ht="12.75">
      <c r="C3168" s="98"/>
    </row>
    <row r="3169" s="97" customFormat="1" ht="12.75">
      <c r="C3169" s="98"/>
    </row>
    <row r="3170" s="97" customFormat="1" ht="12.75">
      <c r="C3170" s="98"/>
    </row>
    <row r="3171" s="97" customFormat="1" ht="12.75">
      <c r="C3171" s="98"/>
    </row>
    <row r="3172" s="97" customFormat="1" ht="12.75">
      <c r="C3172" s="98"/>
    </row>
    <row r="3173" s="97" customFormat="1" ht="12.75">
      <c r="C3173" s="98"/>
    </row>
    <row r="3174" s="97" customFormat="1" ht="12.75">
      <c r="C3174" s="98"/>
    </row>
    <row r="3175" s="97" customFormat="1" ht="12.75">
      <c r="C3175" s="98"/>
    </row>
    <row r="3176" s="97" customFormat="1" ht="12.75">
      <c r="C3176" s="98"/>
    </row>
    <row r="3177" s="97" customFormat="1" ht="12.75">
      <c r="C3177" s="98"/>
    </row>
    <row r="3178" s="97" customFormat="1" ht="12.75">
      <c r="C3178" s="98"/>
    </row>
    <row r="3179" s="97" customFormat="1" ht="12.75">
      <c r="C3179" s="98"/>
    </row>
    <row r="3180" s="97" customFormat="1" ht="12.75">
      <c r="C3180" s="98"/>
    </row>
    <row r="3181" s="97" customFormat="1" ht="12.75">
      <c r="C3181" s="98"/>
    </row>
    <row r="3182" s="97" customFormat="1" ht="12.75">
      <c r="C3182" s="98"/>
    </row>
    <row r="3183" s="97" customFormat="1" ht="12.75">
      <c r="C3183" s="98"/>
    </row>
    <row r="3184" s="97" customFormat="1" ht="12.75">
      <c r="C3184" s="98"/>
    </row>
    <row r="3185" s="97" customFormat="1" ht="12.75">
      <c r="C3185" s="98"/>
    </row>
    <row r="3186" s="97" customFormat="1" ht="12.75">
      <c r="C3186" s="98"/>
    </row>
    <row r="3187" s="97" customFormat="1" ht="12.75">
      <c r="C3187" s="98"/>
    </row>
    <row r="3188" s="97" customFormat="1" ht="12.75">
      <c r="C3188" s="98"/>
    </row>
    <row r="3189" s="97" customFormat="1" ht="12.75">
      <c r="C3189" s="98"/>
    </row>
    <row r="3190" s="97" customFormat="1" ht="12.75">
      <c r="C3190" s="98"/>
    </row>
    <row r="3191" s="97" customFormat="1" ht="12.75">
      <c r="C3191" s="98"/>
    </row>
    <row r="3192" s="97" customFormat="1" ht="12.75">
      <c r="C3192" s="98"/>
    </row>
    <row r="3193" s="97" customFormat="1" ht="12.75">
      <c r="C3193" s="98"/>
    </row>
    <row r="3194" s="97" customFormat="1" ht="12.75">
      <c r="C3194" s="98"/>
    </row>
    <row r="3195" s="97" customFormat="1" ht="12.75">
      <c r="C3195" s="98"/>
    </row>
    <row r="3196" s="97" customFormat="1" ht="12.75">
      <c r="C3196" s="98"/>
    </row>
    <row r="3197" s="97" customFormat="1" ht="12.75">
      <c r="C3197" s="98"/>
    </row>
    <row r="3198" s="97" customFormat="1" ht="12.75">
      <c r="C3198" s="98"/>
    </row>
    <row r="3199" s="97" customFormat="1" ht="12.75">
      <c r="C3199" s="98"/>
    </row>
    <row r="3200" s="97" customFormat="1" ht="12.75">
      <c r="C3200" s="98"/>
    </row>
    <row r="3201" s="97" customFormat="1" ht="12.75">
      <c r="C3201" s="98"/>
    </row>
    <row r="3202" s="97" customFormat="1" ht="12.75">
      <c r="C3202" s="98"/>
    </row>
    <row r="3203" s="97" customFormat="1" ht="12.75">
      <c r="C3203" s="98"/>
    </row>
    <row r="3204" s="97" customFormat="1" ht="12.75">
      <c r="C3204" s="98"/>
    </row>
    <row r="3205" s="97" customFormat="1" ht="12.75">
      <c r="C3205" s="98"/>
    </row>
    <row r="3206" s="97" customFormat="1" ht="12.75">
      <c r="C3206" s="98"/>
    </row>
    <row r="3207" s="97" customFormat="1" ht="12.75">
      <c r="C3207" s="98"/>
    </row>
    <row r="3208" s="97" customFormat="1" ht="12.75">
      <c r="C3208" s="98"/>
    </row>
    <row r="3209" s="97" customFormat="1" ht="12.75">
      <c r="C3209" s="98"/>
    </row>
    <row r="3210" s="97" customFormat="1" ht="12.75">
      <c r="C3210" s="98"/>
    </row>
    <row r="3211" s="97" customFormat="1" ht="12.75">
      <c r="C3211" s="98"/>
    </row>
    <row r="3212" s="97" customFormat="1" ht="12.75">
      <c r="C3212" s="98"/>
    </row>
    <row r="3213" s="97" customFormat="1" ht="12.75">
      <c r="C3213" s="98"/>
    </row>
    <row r="3214" s="97" customFormat="1" ht="12.75">
      <c r="C3214" s="98"/>
    </row>
    <row r="3215" s="97" customFormat="1" ht="12.75">
      <c r="C3215" s="98"/>
    </row>
    <row r="3216" s="97" customFormat="1" ht="12.75">
      <c r="C3216" s="98"/>
    </row>
    <row r="3217" s="97" customFormat="1" ht="12.75">
      <c r="C3217" s="98"/>
    </row>
    <row r="3218" s="97" customFormat="1" ht="12.75">
      <c r="C3218" s="98"/>
    </row>
    <row r="3219" s="97" customFormat="1" ht="12.75">
      <c r="C3219" s="98"/>
    </row>
    <row r="3220" s="97" customFormat="1" ht="12.75">
      <c r="C3220" s="98"/>
    </row>
    <row r="3221" s="97" customFormat="1" ht="12.75">
      <c r="C3221" s="98"/>
    </row>
    <row r="3222" s="97" customFormat="1" ht="12.75">
      <c r="C3222" s="98"/>
    </row>
    <row r="3223" s="97" customFormat="1" ht="12.75">
      <c r="C3223" s="98"/>
    </row>
    <row r="3224" s="97" customFormat="1" ht="12.75">
      <c r="C3224" s="98"/>
    </row>
    <row r="3225" s="97" customFormat="1" ht="12.75">
      <c r="C3225" s="98"/>
    </row>
    <row r="3226" s="97" customFormat="1" ht="12.75">
      <c r="C3226" s="98"/>
    </row>
    <row r="3227" s="97" customFormat="1" ht="12.75">
      <c r="C3227" s="98"/>
    </row>
    <row r="3228" s="97" customFormat="1" ht="12.75">
      <c r="C3228" s="98"/>
    </row>
    <row r="3229" s="97" customFormat="1" ht="12.75">
      <c r="C3229" s="98"/>
    </row>
    <row r="3230" s="97" customFormat="1" ht="12.75">
      <c r="C3230" s="98"/>
    </row>
    <row r="3231" s="97" customFormat="1" ht="12.75">
      <c r="C3231" s="98"/>
    </row>
    <row r="3232" s="97" customFormat="1" ht="12.75">
      <c r="C3232" s="98"/>
    </row>
    <row r="3233" s="97" customFormat="1" ht="12.75">
      <c r="C3233" s="98"/>
    </row>
    <row r="3234" s="97" customFormat="1" ht="12.75">
      <c r="C3234" s="98"/>
    </row>
    <row r="3235" s="97" customFormat="1" ht="12.75">
      <c r="C3235" s="98"/>
    </row>
    <row r="3236" s="97" customFormat="1" ht="12.75">
      <c r="C3236" s="98"/>
    </row>
    <row r="3237" s="97" customFormat="1" ht="12.75">
      <c r="C3237" s="98"/>
    </row>
    <row r="3238" s="97" customFormat="1" ht="12.75">
      <c r="C3238" s="98"/>
    </row>
    <row r="3239" s="97" customFormat="1" ht="12.75">
      <c r="C3239" s="98"/>
    </row>
    <row r="3240" s="97" customFormat="1" ht="12.75">
      <c r="C3240" s="98"/>
    </row>
    <row r="3241" s="97" customFormat="1" ht="12.75">
      <c r="C3241" s="98"/>
    </row>
    <row r="3242" s="97" customFormat="1" ht="12.75">
      <c r="C3242" s="98"/>
    </row>
    <row r="3243" s="97" customFormat="1" ht="12.75">
      <c r="C3243" s="98"/>
    </row>
    <row r="3244" s="97" customFormat="1" ht="12.75">
      <c r="C3244" s="98"/>
    </row>
    <row r="3245" s="97" customFormat="1" ht="12.75">
      <c r="C3245" s="98"/>
    </row>
    <row r="3246" s="97" customFormat="1" ht="12.75">
      <c r="C3246" s="98"/>
    </row>
    <row r="3247" s="97" customFormat="1" ht="12.75">
      <c r="C3247" s="98"/>
    </row>
    <row r="3248" s="97" customFormat="1" ht="12.75">
      <c r="C3248" s="98"/>
    </row>
    <row r="3249" s="97" customFormat="1" ht="12.75">
      <c r="C3249" s="98"/>
    </row>
    <row r="3250" s="97" customFormat="1" ht="12.75">
      <c r="C3250" s="98"/>
    </row>
    <row r="3251" s="97" customFormat="1" ht="12.75">
      <c r="C3251" s="98"/>
    </row>
    <row r="3252" s="97" customFormat="1" ht="12.75">
      <c r="C3252" s="98"/>
    </row>
    <row r="3253" s="97" customFormat="1" ht="12.75">
      <c r="C3253" s="98"/>
    </row>
    <row r="3254" s="97" customFormat="1" ht="12.75">
      <c r="C3254" s="98"/>
    </row>
    <row r="3255" s="97" customFormat="1" ht="12.75">
      <c r="C3255" s="98"/>
    </row>
    <row r="3256" s="97" customFormat="1" ht="12.75">
      <c r="C3256" s="98"/>
    </row>
    <row r="3257" s="97" customFormat="1" ht="12.75">
      <c r="C3257" s="98"/>
    </row>
    <row r="3258" s="97" customFormat="1" ht="12.75">
      <c r="C3258" s="98"/>
    </row>
    <row r="3259" s="97" customFormat="1" ht="12.75">
      <c r="C3259" s="98"/>
    </row>
    <row r="3260" s="97" customFormat="1" ht="12.75">
      <c r="C3260" s="98"/>
    </row>
    <row r="3261" s="97" customFormat="1" ht="12.75">
      <c r="C3261" s="98"/>
    </row>
    <row r="3262" s="97" customFormat="1" ht="12.75">
      <c r="C3262" s="98"/>
    </row>
    <row r="3263" s="97" customFormat="1" ht="12.75">
      <c r="C3263" s="98"/>
    </row>
    <row r="3264" s="97" customFormat="1" ht="12.75">
      <c r="C3264" s="98"/>
    </row>
    <row r="3265" s="97" customFormat="1" ht="12.75">
      <c r="C3265" s="98"/>
    </row>
    <row r="3266" s="97" customFormat="1" ht="12.75">
      <c r="C3266" s="98"/>
    </row>
    <row r="3267" s="97" customFormat="1" ht="12.75">
      <c r="C3267" s="98"/>
    </row>
    <row r="3268" s="97" customFormat="1" ht="12.75">
      <c r="C3268" s="98"/>
    </row>
    <row r="3269" s="97" customFormat="1" ht="12.75">
      <c r="C3269" s="98"/>
    </row>
    <row r="3270" s="97" customFormat="1" ht="12.75">
      <c r="C3270" s="98"/>
    </row>
    <row r="3271" s="97" customFormat="1" ht="12.75">
      <c r="C3271" s="98"/>
    </row>
    <row r="3272" s="97" customFormat="1" ht="12.75">
      <c r="C3272" s="98"/>
    </row>
    <row r="3273" s="97" customFormat="1" ht="12.75">
      <c r="C3273" s="98"/>
    </row>
    <row r="3274" s="97" customFormat="1" ht="12.75">
      <c r="C3274" s="98"/>
    </row>
    <row r="3275" s="97" customFormat="1" ht="12.75">
      <c r="C3275" s="98"/>
    </row>
    <row r="3276" s="97" customFormat="1" ht="12.75">
      <c r="C3276" s="98"/>
    </row>
    <row r="3277" s="97" customFormat="1" ht="12.75">
      <c r="C3277" s="98"/>
    </row>
    <row r="3278" s="97" customFormat="1" ht="12.75">
      <c r="C3278" s="98"/>
    </row>
    <row r="3279" s="97" customFormat="1" ht="12.75">
      <c r="C3279" s="98"/>
    </row>
    <row r="3280" s="97" customFormat="1" ht="12.75">
      <c r="C3280" s="98"/>
    </row>
    <row r="3281" s="97" customFormat="1" ht="12.75">
      <c r="C3281" s="98"/>
    </row>
    <row r="3282" s="97" customFormat="1" ht="12.75">
      <c r="C3282" s="98"/>
    </row>
    <row r="3283" s="97" customFormat="1" ht="12.75">
      <c r="C3283" s="98"/>
    </row>
    <row r="3284" s="97" customFormat="1" ht="12.75">
      <c r="C3284" s="98"/>
    </row>
    <row r="3285" s="97" customFormat="1" ht="12.75">
      <c r="C3285" s="98"/>
    </row>
    <row r="3286" s="97" customFormat="1" ht="12.75">
      <c r="C3286" s="98"/>
    </row>
    <row r="3287" s="97" customFormat="1" ht="12.75">
      <c r="C3287" s="98"/>
    </row>
    <row r="3288" s="97" customFormat="1" ht="12.75">
      <c r="C3288" s="98"/>
    </row>
    <row r="3289" s="97" customFormat="1" ht="12.75">
      <c r="C3289" s="98"/>
    </row>
    <row r="3290" s="97" customFormat="1" ht="12.75">
      <c r="C3290" s="98"/>
    </row>
    <row r="3291" s="97" customFormat="1" ht="12.75">
      <c r="C3291" s="98"/>
    </row>
    <row r="3292" s="97" customFormat="1" ht="12.75">
      <c r="C3292" s="98"/>
    </row>
    <row r="3293" s="97" customFormat="1" ht="12.75">
      <c r="C3293" s="98"/>
    </row>
    <row r="3294" s="97" customFormat="1" ht="12.75">
      <c r="C3294" s="98"/>
    </row>
    <row r="3295" s="97" customFormat="1" ht="12.75">
      <c r="C3295" s="98"/>
    </row>
    <row r="3296" s="97" customFormat="1" ht="12.75">
      <c r="C3296" s="98"/>
    </row>
    <row r="3297" s="97" customFormat="1" ht="12.75">
      <c r="C3297" s="98"/>
    </row>
    <row r="3298" s="97" customFormat="1" ht="12.75">
      <c r="C3298" s="98"/>
    </row>
    <row r="3299" s="97" customFormat="1" ht="12.75">
      <c r="C3299" s="98"/>
    </row>
    <row r="3300" s="97" customFormat="1" ht="12.75">
      <c r="C3300" s="98"/>
    </row>
    <row r="3301" s="97" customFormat="1" ht="12.75">
      <c r="C3301" s="98"/>
    </row>
    <row r="3302" s="97" customFormat="1" ht="12.75">
      <c r="C3302" s="98"/>
    </row>
    <row r="3303" s="97" customFormat="1" ht="12.75">
      <c r="C3303" s="98"/>
    </row>
    <row r="3304" s="97" customFormat="1" ht="12.75">
      <c r="C3304" s="98"/>
    </row>
    <row r="3305" s="97" customFormat="1" ht="12.75">
      <c r="C3305" s="98"/>
    </row>
    <row r="3306" s="97" customFormat="1" ht="12.75">
      <c r="C3306" s="98"/>
    </row>
    <row r="3307" s="97" customFormat="1" ht="12.75">
      <c r="C3307" s="98"/>
    </row>
    <row r="3308" s="97" customFormat="1" ht="12.75">
      <c r="C3308" s="98"/>
    </row>
    <row r="3309" s="97" customFormat="1" ht="12.75">
      <c r="C3309" s="98"/>
    </row>
    <row r="3310" s="97" customFormat="1" ht="12.75">
      <c r="C3310" s="98"/>
    </row>
    <row r="3311" s="97" customFormat="1" ht="12.75">
      <c r="C3311" s="98"/>
    </row>
    <row r="3312" s="97" customFormat="1" ht="12.75">
      <c r="C3312" s="98"/>
    </row>
    <row r="3313" s="97" customFormat="1" ht="12.75">
      <c r="C3313" s="98"/>
    </row>
    <row r="3314" s="97" customFormat="1" ht="12.75">
      <c r="C3314" s="98"/>
    </row>
    <row r="3315" s="97" customFormat="1" ht="12.75">
      <c r="C3315" s="98"/>
    </row>
    <row r="3316" s="97" customFormat="1" ht="12.75">
      <c r="C3316" s="98"/>
    </row>
    <row r="3317" s="97" customFormat="1" ht="12.75">
      <c r="C3317" s="98"/>
    </row>
    <row r="3318" s="97" customFormat="1" ht="12.75">
      <c r="C3318" s="98"/>
    </row>
    <row r="3319" s="97" customFormat="1" ht="12.75">
      <c r="C3319" s="98"/>
    </row>
    <row r="3320" s="97" customFormat="1" ht="12.75">
      <c r="C3320" s="98"/>
    </row>
    <row r="3321" s="97" customFormat="1" ht="12.75">
      <c r="C3321" s="98"/>
    </row>
    <row r="3322" s="97" customFormat="1" ht="12.75">
      <c r="C3322" s="98"/>
    </row>
    <row r="3323" s="97" customFormat="1" ht="12.75">
      <c r="C3323" s="98"/>
    </row>
    <row r="3324" s="97" customFormat="1" ht="12.75">
      <c r="C3324" s="98"/>
    </row>
    <row r="3325" s="97" customFormat="1" ht="12.75">
      <c r="C3325" s="98"/>
    </row>
    <row r="3326" s="97" customFormat="1" ht="12.75">
      <c r="C3326" s="98"/>
    </row>
    <row r="3327" s="97" customFormat="1" ht="12.75">
      <c r="C3327" s="98"/>
    </row>
    <row r="3328" s="97" customFormat="1" ht="12.75">
      <c r="C3328" s="98"/>
    </row>
    <row r="3329" s="97" customFormat="1" ht="12.75">
      <c r="C3329" s="98"/>
    </row>
    <row r="3330" s="97" customFormat="1" ht="12.75">
      <c r="C3330" s="98"/>
    </row>
    <row r="3331" s="97" customFormat="1" ht="12.75">
      <c r="C3331" s="98"/>
    </row>
    <row r="3332" s="97" customFormat="1" ht="12.75">
      <c r="C3332" s="98"/>
    </row>
    <row r="3333" s="97" customFormat="1" ht="12.75">
      <c r="C3333" s="98"/>
    </row>
    <row r="3334" s="97" customFormat="1" ht="12.75">
      <c r="C3334" s="98"/>
    </row>
    <row r="3335" s="97" customFormat="1" ht="12.75">
      <c r="C3335" s="98"/>
    </row>
    <row r="3336" s="97" customFormat="1" ht="12.75">
      <c r="C3336" s="98"/>
    </row>
    <row r="3337" s="97" customFormat="1" ht="12.75">
      <c r="C3337" s="98"/>
    </row>
    <row r="3338" s="97" customFormat="1" ht="12.75">
      <c r="C3338" s="98"/>
    </row>
    <row r="3339" s="97" customFormat="1" ht="12.75">
      <c r="C3339" s="98"/>
    </row>
    <row r="3340" s="97" customFormat="1" ht="12.75">
      <c r="C3340" s="98"/>
    </row>
    <row r="3341" s="97" customFormat="1" ht="12.75">
      <c r="C3341" s="98"/>
    </row>
    <row r="3342" s="97" customFormat="1" ht="12.75">
      <c r="C3342" s="98"/>
    </row>
    <row r="3343" s="97" customFormat="1" ht="12.75">
      <c r="C3343" s="98"/>
    </row>
    <row r="3344" s="97" customFormat="1" ht="12.75">
      <c r="C3344" s="98"/>
    </row>
    <row r="3345" s="97" customFormat="1" ht="12.75">
      <c r="C3345" s="98"/>
    </row>
    <row r="3346" s="97" customFormat="1" ht="12.75">
      <c r="C3346" s="98"/>
    </row>
    <row r="3347" s="97" customFormat="1" ht="12.75">
      <c r="C3347" s="98"/>
    </row>
    <row r="3348" s="97" customFormat="1" ht="12.75">
      <c r="C3348" s="98"/>
    </row>
    <row r="3349" s="97" customFormat="1" ht="12.75">
      <c r="C3349" s="98"/>
    </row>
    <row r="3350" s="97" customFormat="1" ht="12.75">
      <c r="C3350" s="98"/>
    </row>
    <row r="3351" s="97" customFormat="1" ht="12.75">
      <c r="C3351" s="98"/>
    </row>
    <row r="3352" s="97" customFormat="1" ht="12.75">
      <c r="C3352" s="98"/>
    </row>
    <row r="3353" s="97" customFormat="1" ht="12.75">
      <c r="C3353" s="98"/>
    </row>
    <row r="3354" s="97" customFormat="1" ht="12.75">
      <c r="C3354" s="98"/>
    </row>
    <row r="3355" s="97" customFormat="1" ht="12.75">
      <c r="C3355" s="98"/>
    </row>
    <row r="3356" s="97" customFormat="1" ht="12.75">
      <c r="C3356" s="98"/>
    </row>
    <row r="3357" s="97" customFormat="1" ht="12.75">
      <c r="C3357" s="98"/>
    </row>
    <row r="3358" s="97" customFormat="1" ht="12.75">
      <c r="C3358" s="98"/>
    </row>
    <row r="3359" s="97" customFormat="1" ht="12.75">
      <c r="C3359" s="98"/>
    </row>
    <row r="3360" s="97" customFormat="1" ht="12.75">
      <c r="C3360" s="98"/>
    </row>
    <row r="3361" s="97" customFormat="1" ht="12.75">
      <c r="C3361" s="98"/>
    </row>
    <row r="3362" s="97" customFormat="1" ht="12.75">
      <c r="C3362" s="98"/>
    </row>
    <row r="3363" s="97" customFormat="1" ht="12.75">
      <c r="C3363" s="98"/>
    </row>
    <row r="3364" s="97" customFormat="1" ht="12.75">
      <c r="C3364" s="98"/>
    </row>
    <row r="3365" s="97" customFormat="1" ht="12.75">
      <c r="C3365" s="98"/>
    </row>
    <row r="3366" s="97" customFormat="1" ht="12.75">
      <c r="C3366" s="98"/>
    </row>
    <row r="3367" s="97" customFormat="1" ht="12.75">
      <c r="C3367" s="98"/>
    </row>
    <row r="3368" s="97" customFormat="1" ht="12.75">
      <c r="C3368" s="98"/>
    </row>
    <row r="3369" s="97" customFormat="1" ht="12.75">
      <c r="C3369" s="98"/>
    </row>
    <row r="3370" s="97" customFormat="1" ht="12.75">
      <c r="C3370" s="98"/>
    </row>
    <row r="3371" s="97" customFormat="1" ht="12.75">
      <c r="C3371" s="98"/>
    </row>
    <row r="3372" s="97" customFormat="1" ht="12.75">
      <c r="C3372" s="98"/>
    </row>
    <row r="3373" s="97" customFormat="1" ht="12.75">
      <c r="C3373" s="98"/>
    </row>
    <row r="3374" s="97" customFormat="1" ht="12.75">
      <c r="C3374" s="98"/>
    </row>
    <row r="3375" s="97" customFormat="1" ht="12.75">
      <c r="C3375" s="98"/>
    </row>
    <row r="3376" s="97" customFormat="1" ht="12.75">
      <c r="C3376" s="98"/>
    </row>
    <row r="3377" s="97" customFormat="1" ht="12.75">
      <c r="C3377" s="98"/>
    </row>
    <row r="3378" s="97" customFormat="1" ht="12.75">
      <c r="C3378" s="98"/>
    </row>
    <row r="3379" s="97" customFormat="1" ht="12.75">
      <c r="C3379" s="98"/>
    </row>
    <row r="3380" s="97" customFormat="1" ht="12.75">
      <c r="C3380" s="98"/>
    </row>
    <row r="3381" s="97" customFormat="1" ht="12.75">
      <c r="C3381" s="98"/>
    </row>
    <row r="3382" s="97" customFormat="1" ht="12.75">
      <c r="C3382" s="98"/>
    </row>
    <row r="3383" s="97" customFormat="1" ht="12.75">
      <c r="C3383" s="98"/>
    </row>
    <row r="3384" s="97" customFormat="1" ht="12.75">
      <c r="C3384" s="98"/>
    </row>
    <row r="3385" s="97" customFormat="1" ht="12.75">
      <c r="C3385" s="98"/>
    </row>
    <row r="3386" s="97" customFormat="1" ht="12.75">
      <c r="C3386" s="98"/>
    </row>
    <row r="3387" s="97" customFormat="1" ht="12.75">
      <c r="C3387" s="98"/>
    </row>
    <row r="3388" s="97" customFormat="1" ht="12.75">
      <c r="C3388" s="98"/>
    </row>
    <row r="3389" s="97" customFormat="1" ht="12.75">
      <c r="C3389" s="98"/>
    </row>
    <row r="3390" s="97" customFormat="1" ht="12.75">
      <c r="C3390" s="98"/>
    </row>
    <row r="3391" s="97" customFormat="1" ht="12.75">
      <c r="C3391" s="98"/>
    </row>
    <row r="3392" s="97" customFormat="1" ht="12.75">
      <c r="C3392" s="98"/>
    </row>
    <row r="3393" s="97" customFormat="1" ht="12.75">
      <c r="C3393" s="98"/>
    </row>
    <row r="3394" s="97" customFormat="1" ht="12.75">
      <c r="C3394" s="98"/>
    </row>
    <row r="3395" s="97" customFormat="1" ht="12.75">
      <c r="C3395" s="98"/>
    </row>
    <row r="3396" s="97" customFormat="1" ht="12.75">
      <c r="C3396" s="98"/>
    </row>
    <row r="3397" s="97" customFormat="1" ht="12.75">
      <c r="C3397" s="98"/>
    </row>
    <row r="3398" s="97" customFormat="1" ht="12.75">
      <c r="C3398" s="98"/>
    </row>
    <row r="3399" s="97" customFormat="1" ht="12.75">
      <c r="C3399" s="98"/>
    </row>
    <row r="3400" s="97" customFormat="1" ht="12.75">
      <c r="C3400" s="98"/>
    </row>
    <row r="3401" s="97" customFormat="1" ht="12.75">
      <c r="C3401" s="98"/>
    </row>
    <row r="3402" s="97" customFormat="1" ht="12.75">
      <c r="C3402" s="98"/>
    </row>
    <row r="3403" s="97" customFormat="1" ht="12.75">
      <c r="C3403" s="98"/>
    </row>
    <row r="3404" s="97" customFormat="1" ht="12.75">
      <c r="C3404" s="98"/>
    </row>
    <row r="3405" s="97" customFormat="1" ht="12.75">
      <c r="C3405" s="98"/>
    </row>
    <row r="3406" s="97" customFormat="1" ht="12.75">
      <c r="C3406" s="98"/>
    </row>
    <row r="3407" s="97" customFormat="1" ht="12.75">
      <c r="C3407" s="98"/>
    </row>
    <row r="3408" s="97" customFormat="1" ht="12.75">
      <c r="C3408" s="98"/>
    </row>
    <row r="3409" s="97" customFormat="1" ht="12.75">
      <c r="C3409" s="98"/>
    </row>
    <row r="3410" s="97" customFormat="1" ht="12.75">
      <c r="C3410" s="98"/>
    </row>
    <row r="3411" s="97" customFormat="1" ht="12.75">
      <c r="C3411" s="98"/>
    </row>
    <row r="3412" s="97" customFormat="1" ht="12.75">
      <c r="C3412" s="98"/>
    </row>
    <row r="3413" s="97" customFormat="1" ht="12.75">
      <c r="C3413" s="98"/>
    </row>
    <row r="3414" s="97" customFormat="1" ht="12.75">
      <c r="C3414" s="98"/>
    </row>
    <row r="3415" s="97" customFormat="1" ht="12.75">
      <c r="C3415" s="98"/>
    </row>
    <row r="3416" s="97" customFormat="1" ht="12.75">
      <c r="C3416" s="98"/>
    </row>
    <row r="3417" s="97" customFormat="1" ht="12.75">
      <c r="C3417" s="98"/>
    </row>
    <row r="3418" s="97" customFormat="1" ht="12.75">
      <c r="C3418" s="98"/>
    </row>
    <row r="3419" s="97" customFormat="1" ht="12.75">
      <c r="C3419" s="98"/>
    </row>
    <row r="3420" s="97" customFormat="1" ht="12.75">
      <c r="C3420" s="98"/>
    </row>
    <row r="3421" s="97" customFormat="1" ht="12.75">
      <c r="C3421" s="98"/>
    </row>
    <row r="3422" s="97" customFormat="1" ht="12.75">
      <c r="C3422" s="98"/>
    </row>
    <row r="3423" s="97" customFormat="1" ht="12.75">
      <c r="C3423" s="98"/>
    </row>
    <row r="3424" s="97" customFormat="1" ht="12.75">
      <c r="C3424" s="98"/>
    </row>
    <row r="3425" s="97" customFormat="1" ht="12.75">
      <c r="C3425" s="98"/>
    </row>
    <row r="3426" s="97" customFormat="1" ht="12.75">
      <c r="C3426" s="98"/>
    </row>
    <row r="3427" s="97" customFormat="1" ht="12.75">
      <c r="C3427" s="98"/>
    </row>
    <row r="3428" s="97" customFormat="1" ht="12.75">
      <c r="C3428" s="98"/>
    </row>
    <row r="3429" s="97" customFormat="1" ht="12.75">
      <c r="C3429" s="98"/>
    </row>
    <row r="3430" s="97" customFormat="1" ht="12.75">
      <c r="C3430" s="98"/>
    </row>
    <row r="3431" s="97" customFormat="1" ht="12.75">
      <c r="C3431" s="98"/>
    </row>
    <row r="3432" s="97" customFormat="1" ht="12.75">
      <c r="C3432" s="98"/>
    </row>
    <row r="3433" s="97" customFormat="1" ht="12.75">
      <c r="C3433" s="98"/>
    </row>
    <row r="3434" s="97" customFormat="1" ht="12.75">
      <c r="C3434" s="98"/>
    </row>
    <row r="3435" s="97" customFormat="1" ht="12.75">
      <c r="C3435" s="98"/>
    </row>
    <row r="3436" s="97" customFormat="1" ht="12.75">
      <c r="C3436" s="98"/>
    </row>
    <row r="3437" s="97" customFormat="1" ht="12.75">
      <c r="C3437" s="98"/>
    </row>
    <row r="3438" s="97" customFormat="1" ht="12.75">
      <c r="C3438" s="98"/>
    </row>
    <row r="3439" s="97" customFormat="1" ht="12.75">
      <c r="C3439" s="98"/>
    </row>
    <row r="3440" s="97" customFormat="1" ht="12.75">
      <c r="C3440" s="98"/>
    </row>
    <row r="3441" s="97" customFormat="1" ht="12.75">
      <c r="C3441" s="98"/>
    </row>
    <row r="3442" s="97" customFormat="1" ht="12.75">
      <c r="C3442" s="98"/>
    </row>
    <row r="3443" s="97" customFormat="1" ht="12.75">
      <c r="C3443" s="98"/>
    </row>
    <row r="3444" s="97" customFormat="1" ht="12.75">
      <c r="C3444" s="98"/>
    </row>
    <row r="3445" s="97" customFormat="1" ht="12.75">
      <c r="C3445" s="98"/>
    </row>
    <row r="3446" s="97" customFormat="1" ht="12.75">
      <c r="C3446" s="98"/>
    </row>
    <row r="3447" s="97" customFormat="1" ht="12.75">
      <c r="C3447" s="98"/>
    </row>
    <row r="3448" s="97" customFormat="1" ht="12.75">
      <c r="C3448" s="98"/>
    </row>
    <row r="3449" s="97" customFormat="1" ht="12.75">
      <c r="C3449" s="98"/>
    </row>
    <row r="3450" s="97" customFormat="1" ht="12.75">
      <c r="C3450" s="98"/>
    </row>
    <row r="3451" s="97" customFormat="1" ht="12.75">
      <c r="C3451" s="98"/>
    </row>
    <row r="3452" s="97" customFormat="1" ht="12.75">
      <c r="C3452" s="98"/>
    </row>
    <row r="3453" s="97" customFormat="1" ht="12.75">
      <c r="C3453" s="98"/>
    </row>
    <row r="3454" s="97" customFormat="1" ht="12.75">
      <c r="C3454" s="98"/>
    </row>
    <row r="3455" s="97" customFormat="1" ht="12.75">
      <c r="C3455" s="98"/>
    </row>
    <row r="3456" s="97" customFormat="1" ht="12.75">
      <c r="C3456" s="98"/>
    </row>
    <row r="3457" s="97" customFormat="1" ht="12.75">
      <c r="C3457" s="98"/>
    </row>
    <row r="3458" s="97" customFormat="1" ht="12.75">
      <c r="C3458" s="98"/>
    </row>
    <row r="3459" s="97" customFormat="1" ht="12.75">
      <c r="C3459" s="98"/>
    </row>
    <row r="3460" s="97" customFormat="1" ht="12.75">
      <c r="C3460" s="98"/>
    </row>
    <row r="3461" s="97" customFormat="1" ht="12.75">
      <c r="C3461" s="98"/>
    </row>
    <row r="3462" s="97" customFormat="1" ht="12.75">
      <c r="C3462" s="98"/>
    </row>
    <row r="3463" s="97" customFormat="1" ht="12.75">
      <c r="C3463" s="98"/>
    </row>
    <row r="3464" s="97" customFormat="1" ht="12.75">
      <c r="C3464" s="98"/>
    </row>
    <row r="3465" s="97" customFormat="1" ht="12.75">
      <c r="C3465" s="98"/>
    </row>
    <row r="3466" s="97" customFormat="1" ht="12.75">
      <c r="C3466" s="98"/>
    </row>
    <row r="3467" s="97" customFormat="1" ht="12.75">
      <c r="C3467" s="98"/>
    </row>
    <row r="3468" s="97" customFormat="1" ht="12.75">
      <c r="C3468" s="98"/>
    </row>
    <row r="3469" s="97" customFormat="1" ht="12.75">
      <c r="C3469" s="98"/>
    </row>
    <row r="3470" s="97" customFormat="1" ht="12.75">
      <c r="C3470" s="98"/>
    </row>
    <row r="3471" s="97" customFormat="1" ht="12.75">
      <c r="C3471" s="98"/>
    </row>
    <row r="3472" s="97" customFormat="1" ht="12.75">
      <c r="C3472" s="98"/>
    </row>
    <row r="3473" s="97" customFormat="1" ht="12.75">
      <c r="C3473" s="98"/>
    </row>
    <row r="3474" s="97" customFormat="1" ht="12.75">
      <c r="C3474" s="98"/>
    </row>
    <row r="3475" s="97" customFormat="1" ht="12.75">
      <c r="C3475" s="98"/>
    </row>
    <row r="3476" s="97" customFormat="1" ht="12.75">
      <c r="C3476" s="98"/>
    </row>
    <row r="3477" s="97" customFormat="1" ht="12.75">
      <c r="C3477" s="98"/>
    </row>
    <row r="3478" s="97" customFormat="1" ht="12.75">
      <c r="C3478" s="98"/>
    </row>
    <row r="3479" s="97" customFormat="1" ht="12.75">
      <c r="C3479" s="98"/>
    </row>
    <row r="3480" s="97" customFormat="1" ht="12.75">
      <c r="C3480" s="98"/>
    </row>
    <row r="3481" s="97" customFormat="1" ht="12.75">
      <c r="C3481" s="98"/>
    </row>
    <row r="3482" s="97" customFormat="1" ht="12.75">
      <c r="C3482" s="98"/>
    </row>
    <row r="3483" s="97" customFormat="1" ht="12.75">
      <c r="C3483" s="98"/>
    </row>
    <row r="3484" s="97" customFormat="1" ht="12.75">
      <c r="C3484" s="98"/>
    </row>
    <row r="3485" s="97" customFormat="1" ht="12.75">
      <c r="C3485" s="98"/>
    </row>
    <row r="3486" s="97" customFormat="1" ht="12.75">
      <c r="C3486" s="98"/>
    </row>
    <row r="3487" s="97" customFormat="1" ht="12.75">
      <c r="C3487" s="98"/>
    </row>
    <row r="3488" s="97" customFormat="1" ht="12.75">
      <c r="C3488" s="98"/>
    </row>
    <row r="3489" s="97" customFormat="1" ht="12.75">
      <c r="C3489" s="98"/>
    </row>
    <row r="3490" s="97" customFormat="1" ht="12.75">
      <c r="C3490" s="98"/>
    </row>
    <row r="3491" s="97" customFormat="1" ht="12.75">
      <c r="C3491" s="98"/>
    </row>
    <row r="3492" s="97" customFormat="1" ht="12.75">
      <c r="C3492" s="98"/>
    </row>
    <row r="3493" s="97" customFormat="1" ht="12.75">
      <c r="C3493" s="98"/>
    </row>
    <row r="3494" s="97" customFormat="1" ht="12.75">
      <c r="C3494" s="98"/>
    </row>
    <row r="3495" s="97" customFormat="1" ht="12.75">
      <c r="C3495" s="98"/>
    </row>
    <row r="3496" s="97" customFormat="1" ht="12.75">
      <c r="C3496" s="98"/>
    </row>
    <row r="3497" s="97" customFormat="1" ht="12.75">
      <c r="C3497" s="98"/>
    </row>
    <row r="3498" s="97" customFormat="1" ht="12.75">
      <c r="C3498" s="98"/>
    </row>
    <row r="3499" s="97" customFormat="1" ht="12.75">
      <c r="C3499" s="98"/>
    </row>
    <row r="3500" s="97" customFormat="1" ht="12.75">
      <c r="C3500" s="98"/>
    </row>
    <row r="3501" s="97" customFormat="1" ht="12.75">
      <c r="C3501" s="98"/>
    </row>
    <row r="3502" s="97" customFormat="1" ht="12.75">
      <c r="C3502" s="98"/>
    </row>
    <row r="3503" s="97" customFormat="1" ht="12.75">
      <c r="C3503" s="98"/>
    </row>
    <row r="3504" s="97" customFormat="1" ht="12.75">
      <c r="C3504" s="98"/>
    </row>
    <row r="3505" s="97" customFormat="1" ht="12.75">
      <c r="C3505" s="98"/>
    </row>
    <row r="3506" s="97" customFormat="1" ht="12.75">
      <c r="C3506" s="98"/>
    </row>
    <row r="3507" s="97" customFormat="1" ht="12.75">
      <c r="C3507" s="98"/>
    </row>
    <row r="3508" s="97" customFormat="1" ht="12.75">
      <c r="C3508" s="98"/>
    </row>
    <row r="3509" s="97" customFormat="1" ht="12.75">
      <c r="C3509" s="98"/>
    </row>
    <row r="3510" s="97" customFormat="1" ht="12.75">
      <c r="C3510" s="98"/>
    </row>
    <row r="3511" s="97" customFormat="1" ht="12.75">
      <c r="C3511" s="98"/>
    </row>
    <row r="3512" s="97" customFormat="1" ht="12.75">
      <c r="C3512" s="98"/>
    </row>
    <row r="3513" s="97" customFormat="1" ht="12.75">
      <c r="C3513" s="98"/>
    </row>
    <row r="3514" s="97" customFormat="1" ht="12.75">
      <c r="C3514" s="98"/>
    </row>
    <row r="3515" s="97" customFormat="1" ht="12.75">
      <c r="C3515" s="98"/>
    </row>
    <row r="3516" s="97" customFormat="1" ht="12.75">
      <c r="C3516" s="98"/>
    </row>
    <row r="3517" s="97" customFormat="1" ht="12.75">
      <c r="C3517" s="98"/>
    </row>
    <row r="3518" s="97" customFormat="1" ht="12.75">
      <c r="C3518" s="98"/>
    </row>
    <row r="3519" s="97" customFormat="1" ht="12.75">
      <c r="C3519" s="98"/>
    </row>
    <row r="3520" s="97" customFormat="1" ht="12.75">
      <c r="C3520" s="98"/>
    </row>
    <row r="3521" s="97" customFormat="1" ht="12.75">
      <c r="C3521" s="98"/>
    </row>
    <row r="3522" s="97" customFormat="1" ht="12.75">
      <c r="C3522" s="98"/>
    </row>
    <row r="3523" s="97" customFormat="1" ht="12.75">
      <c r="C3523" s="98"/>
    </row>
    <row r="3524" s="97" customFormat="1" ht="12.75">
      <c r="C3524" s="98"/>
    </row>
    <row r="3525" s="97" customFormat="1" ht="12.75">
      <c r="C3525" s="98"/>
    </row>
    <row r="3526" s="97" customFormat="1" ht="12.75">
      <c r="C3526" s="98"/>
    </row>
    <row r="3527" s="97" customFormat="1" ht="12.75">
      <c r="C3527" s="98"/>
    </row>
    <row r="3528" s="97" customFormat="1" ht="12.75">
      <c r="C3528" s="98"/>
    </row>
    <row r="3529" s="97" customFormat="1" ht="12.75">
      <c r="C3529" s="98"/>
    </row>
    <row r="3530" s="97" customFormat="1" ht="12.75">
      <c r="C3530" s="98"/>
    </row>
    <row r="3531" s="97" customFormat="1" ht="12.75">
      <c r="C3531" s="98"/>
    </row>
    <row r="3532" s="97" customFormat="1" ht="12.75">
      <c r="C3532" s="98"/>
    </row>
    <row r="3533" s="97" customFormat="1" ht="12.75">
      <c r="C3533" s="98"/>
    </row>
    <row r="3534" s="97" customFormat="1" ht="12.75">
      <c r="C3534" s="98"/>
    </row>
    <row r="3535" s="97" customFormat="1" ht="12.75">
      <c r="C3535" s="98"/>
    </row>
    <row r="3536" s="97" customFormat="1" ht="12.75">
      <c r="C3536" s="98"/>
    </row>
    <row r="3537" s="97" customFormat="1" ht="12.75">
      <c r="C3537" s="98"/>
    </row>
    <row r="3538" s="97" customFormat="1" ht="12.75">
      <c r="C3538" s="98"/>
    </row>
    <row r="3539" s="97" customFormat="1" ht="12.75">
      <c r="C3539" s="98"/>
    </row>
    <row r="3540" s="97" customFormat="1" ht="12.75">
      <c r="C3540" s="98"/>
    </row>
    <row r="3541" s="97" customFormat="1" ht="12.75">
      <c r="C3541" s="98"/>
    </row>
    <row r="3542" s="97" customFormat="1" ht="12.75">
      <c r="C3542" s="98"/>
    </row>
    <row r="3543" s="97" customFormat="1" ht="12.75">
      <c r="C3543" s="98"/>
    </row>
    <row r="3544" s="97" customFormat="1" ht="12.75">
      <c r="C3544" s="98"/>
    </row>
    <row r="3545" s="97" customFormat="1" ht="12.75">
      <c r="C3545" s="98"/>
    </row>
    <row r="3546" s="97" customFormat="1" ht="12.75">
      <c r="C3546" s="98"/>
    </row>
    <row r="3547" s="97" customFormat="1" ht="12.75">
      <c r="C3547" s="98"/>
    </row>
    <row r="3548" s="97" customFormat="1" ht="12.75">
      <c r="C3548" s="98"/>
    </row>
    <row r="3549" s="97" customFormat="1" ht="12.75">
      <c r="C3549" s="98"/>
    </row>
    <row r="3550" s="97" customFormat="1" ht="12.75">
      <c r="C3550" s="98"/>
    </row>
    <row r="3551" s="97" customFormat="1" ht="12.75">
      <c r="C3551" s="98"/>
    </row>
    <row r="3552" s="97" customFormat="1" ht="12.75">
      <c r="C3552" s="98"/>
    </row>
    <row r="3553" s="97" customFormat="1" ht="12.75">
      <c r="C3553" s="98"/>
    </row>
    <row r="3554" s="97" customFormat="1" ht="12.75">
      <c r="C3554" s="98"/>
    </row>
    <row r="3555" s="97" customFormat="1" ht="12.75">
      <c r="C3555" s="98"/>
    </row>
    <row r="3556" s="97" customFormat="1" ht="12.75">
      <c r="C3556" s="98"/>
    </row>
    <row r="3557" s="97" customFormat="1" ht="12.75">
      <c r="C3557" s="98"/>
    </row>
    <row r="3558" s="97" customFormat="1" ht="12.75">
      <c r="C3558" s="98"/>
    </row>
    <row r="3559" s="97" customFormat="1" ht="12.75">
      <c r="C3559" s="98"/>
    </row>
    <row r="3560" s="97" customFormat="1" ht="12.75">
      <c r="C3560" s="98"/>
    </row>
    <row r="3561" s="97" customFormat="1" ht="12.75">
      <c r="C3561" s="98"/>
    </row>
    <row r="3562" s="97" customFormat="1" ht="12.75">
      <c r="C3562" s="98"/>
    </row>
    <row r="3563" s="97" customFormat="1" ht="12.75">
      <c r="C3563" s="98"/>
    </row>
    <row r="3564" s="97" customFormat="1" ht="12.75">
      <c r="C3564" s="98"/>
    </row>
    <row r="3565" s="97" customFormat="1" ht="12.75">
      <c r="C3565" s="98"/>
    </row>
    <row r="3566" s="97" customFormat="1" ht="12.75">
      <c r="C3566" s="98"/>
    </row>
    <row r="3567" s="97" customFormat="1" ht="12.75">
      <c r="C3567" s="98"/>
    </row>
    <row r="3568" s="97" customFormat="1" ht="12.75">
      <c r="C3568" s="98"/>
    </row>
    <row r="3569" s="97" customFormat="1" ht="12.75">
      <c r="C3569" s="98"/>
    </row>
    <row r="3570" s="97" customFormat="1" ht="12.75">
      <c r="C3570" s="98"/>
    </row>
    <row r="3571" s="97" customFormat="1" ht="12.75">
      <c r="C3571" s="98"/>
    </row>
    <row r="3572" s="97" customFormat="1" ht="12.75">
      <c r="C3572" s="98"/>
    </row>
    <row r="3573" s="97" customFormat="1" ht="12.75">
      <c r="C3573" s="98"/>
    </row>
    <row r="3574" s="97" customFormat="1" ht="12.75">
      <c r="C3574" s="98"/>
    </row>
    <row r="3575" s="97" customFormat="1" ht="12.75">
      <c r="C3575" s="98"/>
    </row>
    <row r="3576" s="97" customFormat="1" ht="12.75">
      <c r="C3576" s="98"/>
    </row>
    <row r="3577" s="97" customFormat="1" ht="12.75">
      <c r="C3577" s="98"/>
    </row>
    <row r="3578" s="97" customFormat="1" ht="12.75">
      <c r="C3578" s="98"/>
    </row>
    <row r="3579" s="97" customFormat="1" ht="12.75">
      <c r="C3579" s="98"/>
    </row>
    <row r="3580" s="97" customFormat="1" ht="12.75">
      <c r="C3580" s="98"/>
    </row>
    <row r="3581" s="97" customFormat="1" ht="12.75">
      <c r="C3581" s="98"/>
    </row>
    <row r="3582" s="97" customFormat="1" ht="12.75">
      <c r="C3582" s="98"/>
    </row>
    <row r="3583" s="97" customFormat="1" ht="12.75">
      <c r="C3583" s="98"/>
    </row>
    <row r="3584" s="97" customFormat="1" ht="12.75">
      <c r="C3584" s="98"/>
    </row>
    <row r="3585" s="97" customFormat="1" ht="12.75">
      <c r="C3585" s="98"/>
    </row>
    <row r="3586" s="97" customFormat="1" ht="12.75">
      <c r="C3586" s="98"/>
    </row>
    <row r="3587" s="97" customFormat="1" ht="12.75">
      <c r="C3587" s="98"/>
    </row>
    <row r="3588" s="97" customFormat="1" ht="12.75">
      <c r="C3588" s="98"/>
    </row>
    <row r="3589" s="97" customFormat="1" ht="12.75">
      <c r="C3589" s="98"/>
    </row>
    <row r="3590" s="97" customFormat="1" ht="12.75">
      <c r="C3590" s="98"/>
    </row>
    <row r="3591" s="97" customFormat="1" ht="12.75">
      <c r="C3591" s="98"/>
    </row>
    <row r="3592" s="97" customFormat="1" ht="12.75">
      <c r="C3592" s="98"/>
    </row>
    <row r="3593" s="97" customFormat="1" ht="12.75">
      <c r="C3593" s="98"/>
    </row>
    <row r="3594" s="97" customFormat="1" ht="12.75">
      <c r="C3594" s="98"/>
    </row>
    <row r="3595" s="97" customFormat="1" ht="12.75">
      <c r="C3595" s="98"/>
    </row>
    <row r="3596" s="97" customFormat="1" ht="12.75">
      <c r="C3596" s="98"/>
    </row>
    <row r="3597" s="97" customFormat="1" ht="12.75">
      <c r="C3597" s="98"/>
    </row>
    <row r="3598" s="97" customFormat="1" ht="12.75">
      <c r="C3598" s="98"/>
    </row>
    <row r="3599" s="97" customFormat="1" ht="12.75">
      <c r="C3599" s="98"/>
    </row>
    <row r="3600" s="97" customFormat="1" ht="12.75">
      <c r="C3600" s="98"/>
    </row>
    <row r="3601" s="97" customFormat="1" ht="12.75">
      <c r="C3601" s="98"/>
    </row>
    <row r="3602" s="97" customFormat="1" ht="12.75">
      <c r="C3602" s="98"/>
    </row>
    <row r="3603" s="97" customFormat="1" ht="12.75">
      <c r="C3603" s="98"/>
    </row>
    <row r="3604" s="97" customFormat="1" ht="12.75">
      <c r="C3604" s="98"/>
    </row>
    <row r="3605" s="97" customFormat="1" ht="12.75">
      <c r="C3605" s="98"/>
    </row>
    <row r="3606" s="97" customFormat="1" ht="12.75">
      <c r="C3606" s="98"/>
    </row>
    <row r="3607" s="97" customFormat="1" ht="12.75">
      <c r="C3607" s="98"/>
    </row>
    <row r="3608" s="97" customFormat="1" ht="12.75">
      <c r="C3608" s="98"/>
    </row>
    <row r="3609" s="97" customFormat="1" ht="12.75">
      <c r="C3609" s="98"/>
    </row>
    <row r="3610" s="97" customFormat="1" ht="12.75">
      <c r="C3610" s="98"/>
    </row>
    <row r="3611" s="97" customFormat="1" ht="12.75">
      <c r="C3611" s="98"/>
    </row>
    <row r="3612" s="97" customFormat="1" ht="12.75">
      <c r="C3612" s="98"/>
    </row>
    <row r="3613" s="97" customFormat="1" ht="12.75">
      <c r="C3613" s="98"/>
    </row>
    <row r="3614" s="97" customFormat="1" ht="12.75">
      <c r="C3614" s="98"/>
    </row>
    <row r="3615" s="97" customFormat="1" ht="12.75">
      <c r="C3615" s="98"/>
    </row>
    <row r="3616" s="97" customFormat="1" ht="12.75">
      <c r="C3616" s="98"/>
    </row>
    <row r="3617" s="97" customFormat="1" ht="12.75">
      <c r="C3617" s="98"/>
    </row>
    <row r="3618" s="97" customFormat="1" ht="12.75">
      <c r="C3618" s="98"/>
    </row>
    <row r="3619" s="97" customFormat="1" ht="12.75">
      <c r="C3619" s="98"/>
    </row>
    <row r="3620" s="97" customFormat="1" ht="12.75">
      <c r="C3620" s="98"/>
    </row>
    <row r="3621" s="97" customFormat="1" ht="12.75">
      <c r="C3621" s="98"/>
    </row>
    <row r="3622" s="97" customFormat="1" ht="12.75">
      <c r="C3622" s="98"/>
    </row>
    <row r="3623" s="97" customFormat="1" ht="12.75">
      <c r="C3623" s="98"/>
    </row>
    <row r="3624" s="97" customFormat="1" ht="12.75">
      <c r="C3624" s="98"/>
    </row>
    <row r="3625" s="97" customFormat="1" ht="12.75">
      <c r="C3625" s="98"/>
    </row>
    <row r="3626" s="97" customFormat="1" ht="12.75">
      <c r="C3626" s="98"/>
    </row>
    <row r="3627" s="97" customFormat="1" ht="12.75">
      <c r="C3627" s="98"/>
    </row>
    <row r="3628" s="97" customFormat="1" ht="12.75">
      <c r="C3628" s="98"/>
    </row>
    <row r="3629" s="97" customFormat="1" ht="12.75">
      <c r="C3629" s="98"/>
    </row>
    <row r="3630" s="97" customFormat="1" ht="12.75">
      <c r="C3630" s="98"/>
    </row>
    <row r="3631" s="97" customFormat="1" ht="12.75">
      <c r="C3631" s="98"/>
    </row>
    <row r="3632" s="97" customFormat="1" ht="12.75">
      <c r="C3632" s="98"/>
    </row>
    <row r="3633" s="97" customFormat="1" ht="12.75">
      <c r="C3633" s="98"/>
    </row>
    <row r="3634" s="97" customFormat="1" ht="12.75">
      <c r="C3634" s="98"/>
    </row>
    <row r="3635" s="97" customFormat="1" ht="12.75">
      <c r="C3635" s="98"/>
    </row>
    <row r="3636" s="97" customFormat="1" ht="12.75">
      <c r="C3636" s="98"/>
    </row>
    <row r="3637" s="97" customFormat="1" ht="12.75">
      <c r="C3637" s="98"/>
    </row>
    <row r="3638" s="97" customFormat="1" ht="12.75">
      <c r="C3638" s="98"/>
    </row>
    <row r="3639" s="97" customFormat="1" ht="12.75">
      <c r="C3639" s="98"/>
    </row>
    <row r="3640" s="97" customFormat="1" ht="12.75">
      <c r="C3640" s="98"/>
    </row>
    <row r="3641" s="97" customFormat="1" ht="12.75">
      <c r="C3641" s="98"/>
    </row>
    <row r="3642" s="97" customFormat="1" ht="12.75">
      <c r="C3642" s="98"/>
    </row>
    <row r="3643" s="97" customFormat="1" ht="12.75">
      <c r="C3643" s="98"/>
    </row>
    <row r="3644" s="97" customFormat="1" ht="12.75">
      <c r="C3644" s="98"/>
    </row>
    <row r="3645" s="97" customFormat="1" ht="12.75">
      <c r="C3645" s="98"/>
    </row>
    <row r="3646" s="97" customFormat="1" ht="12.75">
      <c r="C3646" s="98"/>
    </row>
    <row r="3647" s="97" customFormat="1" ht="12.75">
      <c r="C3647" s="98"/>
    </row>
    <row r="3648" s="97" customFormat="1" ht="12.75">
      <c r="C3648" s="98"/>
    </row>
    <row r="3649" s="97" customFormat="1" ht="12.75">
      <c r="C3649" s="98"/>
    </row>
    <row r="3650" s="97" customFormat="1" ht="12.75">
      <c r="C3650" s="98"/>
    </row>
    <row r="3651" s="97" customFormat="1" ht="12.75">
      <c r="C3651" s="98"/>
    </row>
    <row r="3652" s="97" customFormat="1" ht="12.75">
      <c r="C3652" s="98"/>
    </row>
    <row r="3653" s="97" customFormat="1" ht="12.75">
      <c r="C3653" s="98"/>
    </row>
    <row r="3654" s="97" customFormat="1" ht="12.75">
      <c r="C3654" s="98"/>
    </row>
    <row r="3655" s="97" customFormat="1" ht="12.75">
      <c r="C3655" s="98"/>
    </row>
    <row r="3656" s="97" customFormat="1" ht="12.75">
      <c r="C3656" s="98"/>
    </row>
    <row r="3657" s="97" customFormat="1" ht="12.75">
      <c r="C3657" s="98"/>
    </row>
    <row r="3658" s="97" customFormat="1" ht="12.75">
      <c r="C3658" s="98"/>
    </row>
    <row r="3659" s="97" customFormat="1" ht="12.75">
      <c r="C3659" s="98"/>
    </row>
    <row r="3660" s="97" customFormat="1" ht="12.75">
      <c r="C3660" s="98"/>
    </row>
    <row r="3661" s="97" customFormat="1" ht="12.75">
      <c r="C3661" s="98"/>
    </row>
    <row r="3662" s="97" customFormat="1" ht="12.75">
      <c r="C3662" s="98"/>
    </row>
    <row r="3663" s="97" customFormat="1" ht="12.75">
      <c r="C3663" s="98"/>
    </row>
    <row r="3664" s="97" customFormat="1" ht="12.75">
      <c r="C3664" s="98"/>
    </row>
    <row r="3665" s="97" customFormat="1" ht="12.75">
      <c r="C3665" s="98"/>
    </row>
    <row r="3666" s="97" customFormat="1" ht="12.75">
      <c r="C3666" s="98"/>
    </row>
    <row r="3667" s="97" customFormat="1" ht="12.75">
      <c r="C3667" s="98"/>
    </row>
    <row r="3668" s="97" customFormat="1" ht="12.75">
      <c r="C3668" s="98"/>
    </row>
    <row r="3669" s="97" customFormat="1" ht="12.75">
      <c r="C3669" s="98"/>
    </row>
    <row r="3670" s="97" customFormat="1" ht="12.75">
      <c r="C3670" s="98"/>
    </row>
    <row r="3671" s="97" customFormat="1" ht="12.75">
      <c r="C3671" s="98"/>
    </row>
    <row r="3672" s="97" customFormat="1" ht="12.75">
      <c r="C3672" s="98"/>
    </row>
    <row r="3673" s="97" customFormat="1" ht="12.75">
      <c r="C3673" s="98"/>
    </row>
    <row r="3674" s="97" customFormat="1" ht="12.75">
      <c r="C3674" s="98"/>
    </row>
    <row r="3675" s="97" customFormat="1" ht="12.75">
      <c r="C3675" s="98"/>
    </row>
    <row r="3676" s="97" customFormat="1" ht="12.75">
      <c r="C3676" s="98"/>
    </row>
    <row r="3677" s="97" customFormat="1" ht="12.75">
      <c r="C3677" s="98"/>
    </row>
    <row r="3678" s="97" customFormat="1" ht="12.75">
      <c r="C3678" s="98"/>
    </row>
    <row r="3679" s="97" customFormat="1" ht="12.75">
      <c r="C3679" s="98"/>
    </row>
    <row r="3680" s="97" customFormat="1" ht="12.75">
      <c r="C3680" s="98"/>
    </row>
    <row r="3681" s="97" customFormat="1" ht="12.75">
      <c r="C3681" s="98"/>
    </row>
    <row r="3682" s="97" customFormat="1" ht="12.75">
      <c r="C3682" s="98"/>
    </row>
    <row r="3683" s="97" customFormat="1" ht="12.75">
      <c r="C3683" s="98"/>
    </row>
    <row r="3684" s="97" customFormat="1" ht="12.75">
      <c r="C3684" s="98"/>
    </row>
    <row r="3685" s="97" customFormat="1" ht="12.75">
      <c r="C3685" s="98"/>
    </row>
    <row r="3686" s="97" customFormat="1" ht="12.75">
      <c r="C3686" s="98"/>
    </row>
    <row r="3687" s="97" customFormat="1" ht="12.75">
      <c r="C3687" s="98"/>
    </row>
    <row r="3688" s="97" customFormat="1" ht="12.75">
      <c r="C3688" s="98"/>
    </row>
    <row r="3689" s="97" customFormat="1" ht="12.75">
      <c r="C3689" s="98"/>
    </row>
    <row r="3690" s="97" customFormat="1" ht="12.75">
      <c r="C3690" s="98"/>
    </row>
    <row r="3691" s="97" customFormat="1" ht="12.75">
      <c r="C3691" s="98"/>
    </row>
    <row r="3692" s="97" customFormat="1" ht="12.75">
      <c r="C3692" s="98"/>
    </row>
    <row r="3693" s="97" customFormat="1" ht="12.75">
      <c r="C3693" s="98"/>
    </row>
    <row r="3694" s="97" customFormat="1" ht="12.75">
      <c r="C3694" s="98"/>
    </row>
    <row r="3695" s="97" customFormat="1" ht="12.75">
      <c r="C3695" s="98"/>
    </row>
    <row r="3696" s="97" customFormat="1" ht="12.75">
      <c r="C3696" s="98"/>
    </row>
    <row r="3697" s="97" customFormat="1" ht="12.75">
      <c r="C3697" s="98"/>
    </row>
    <row r="3698" s="97" customFormat="1" ht="12.75">
      <c r="C3698" s="98"/>
    </row>
    <row r="3699" s="97" customFormat="1" ht="12.75">
      <c r="C3699" s="98"/>
    </row>
    <row r="3700" s="97" customFormat="1" ht="12.75">
      <c r="C3700" s="98"/>
    </row>
    <row r="3701" s="97" customFormat="1" ht="12.75">
      <c r="C3701" s="98"/>
    </row>
    <row r="3702" s="97" customFormat="1" ht="12.75">
      <c r="C3702" s="98"/>
    </row>
    <row r="3703" s="97" customFormat="1" ht="12.75">
      <c r="C3703" s="98"/>
    </row>
    <row r="3704" s="97" customFormat="1" ht="12.75">
      <c r="C3704" s="98"/>
    </row>
    <row r="3705" s="97" customFormat="1" ht="12.75">
      <c r="C3705" s="98"/>
    </row>
    <row r="3706" s="97" customFormat="1" ht="12.75">
      <c r="C3706" s="98"/>
    </row>
    <row r="3707" s="97" customFormat="1" ht="12.75">
      <c r="C3707" s="98"/>
    </row>
    <row r="3708" s="97" customFormat="1" ht="12.75">
      <c r="C3708" s="98"/>
    </row>
    <row r="3709" s="97" customFormat="1" ht="12.75">
      <c r="C3709" s="98"/>
    </row>
    <row r="3710" s="97" customFormat="1" ht="12.75">
      <c r="C3710" s="98"/>
    </row>
    <row r="3711" s="97" customFormat="1" ht="12.75">
      <c r="C3711" s="98"/>
    </row>
    <row r="3712" s="97" customFormat="1" ht="12.75">
      <c r="C3712" s="98"/>
    </row>
    <row r="3713" s="97" customFormat="1" ht="12.75">
      <c r="C3713" s="98"/>
    </row>
    <row r="3714" s="97" customFormat="1" ht="12.75">
      <c r="C3714" s="98"/>
    </row>
    <row r="3715" s="97" customFormat="1" ht="12.75">
      <c r="C3715" s="98"/>
    </row>
    <row r="3716" s="97" customFormat="1" ht="12.75">
      <c r="C3716" s="98"/>
    </row>
    <row r="3717" s="97" customFormat="1" ht="12.75">
      <c r="C3717" s="98"/>
    </row>
    <row r="3718" s="97" customFormat="1" ht="12.75">
      <c r="C3718" s="98"/>
    </row>
    <row r="3719" s="97" customFormat="1" ht="12.75">
      <c r="C3719" s="98"/>
    </row>
    <row r="3720" s="97" customFormat="1" ht="12.75">
      <c r="C3720" s="98"/>
    </row>
    <row r="3721" s="97" customFormat="1" ht="12.75">
      <c r="C3721" s="98"/>
    </row>
    <row r="3722" s="97" customFormat="1" ht="12.75">
      <c r="C3722" s="98"/>
    </row>
    <row r="3723" s="97" customFormat="1" ht="12.75">
      <c r="C3723" s="98"/>
    </row>
    <row r="3724" s="97" customFormat="1" ht="12.75">
      <c r="C3724" s="98"/>
    </row>
    <row r="3725" s="97" customFormat="1" ht="12.75">
      <c r="C3725" s="98"/>
    </row>
    <row r="3726" s="97" customFormat="1" ht="12.75">
      <c r="C3726" s="98"/>
    </row>
    <row r="3727" s="97" customFormat="1" ht="12.75">
      <c r="C3727" s="98"/>
    </row>
    <row r="3728" s="97" customFormat="1" ht="12.75">
      <c r="C3728" s="98"/>
    </row>
    <row r="3729" s="97" customFormat="1" ht="12.75">
      <c r="C3729" s="98"/>
    </row>
    <row r="3730" s="97" customFormat="1" ht="12.75">
      <c r="C3730" s="98"/>
    </row>
    <row r="3731" s="97" customFormat="1" ht="12.75">
      <c r="C3731" s="98"/>
    </row>
    <row r="3732" s="97" customFormat="1" ht="12.75">
      <c r="C3732" s="98"/>
    </row>
    <row r="3733" s="97" customFormat="1" ht="12.75">
      <c r="C3733" s="98"/>
    </row>
    <row r="3734" s="97" customFormat="1" ht="12.75">
      <c r="C3734" s="98"/>
    </row>
    <row r="3735" s="97" customFormat="1" ht="12.75">
      <c r="C3735" s="98"/>
    </row>
    <row r="3736" s="97" customFormat="1" ht="12.75">
      <c r="C3736" s="98"/>
    </row>
    <row r="3737" s="97" customFormat="1" ht="12.75">
      <c r="C3737" s="98"/>
    </row>
    <row r="3738" s="97" customFormat="1" ht="12.75">
      <c r="C3738" s="98"/>
    </row>
    <row r="3739" s="97" customFormat="1" ht="12.75">
      <c r="C3739" s="98"/>
    </row>
    <row r="3740" s="97" customFormat="1" ht="12.75">
      <c r="C3740" s="98"/>
    </row>
    <row r="3741" s="97" customFormat="1" ht="12.75">
      <c r="C3741" s="98"/>
    </row>
    <row r="3742" s="97" customFormat="1" ht="12.75">
      <c r="C3742" s="98"/>
    </row>
    <row r="3743" s="97" customFormat="1" ht="12.75">
      <c r="C3743" s="98"/>
    </row>
    <row r="3744" s="97" customFormat="1" ht="12.75">
      <c r="C3744" s="98"/>
    </row>
    <row r="3745" s="97" customFormat="1" ht="12.75">
      <c r="C3745" s="98"/>
    </row>
    <row r="3746" s="97" customFormat="1" ht="12.75">
      <c r="C3746" s="98"/>
    </row>
    <row r="3747" s="97" customFormat="1" ht="12.75">
      <c r="C3747" s="98"/>
    </row>
    <row r="3748" s="97" customFormat="1" ht="12.75">
      <c r="C3748" s="98"/>
    </row>
    <row r="3749" s="97" customFormat="1" ht="12.75">
      <c r="C3749" s="98"/>
    </row>
    <row r="3750" s="97" customFormat="1" ht="12.75">
      <c r="C3750" s="98"/>
    </row>
    <row r="3751" s="97" customFormat="1" ht="12.75">
      <c r="C3751" s="98"/>
    </row>
    <row r="3752" s="97" customFormat="1" ht="12.75">
      <c r="C3752" s="98"/>
    </row>
    <row r="3753" s="97" customFormat="1" ht="12.75">
      <c r="C3753" s="98"/>
    </row>
    <row r="3754" s="97" customFormat="1" ht="12.75">
      <c r="C3754" s="98"/>
    </row>
    <row r="3755" s="97" customFormat="1" ht="12.75">
      <c r="C3755" s="98"/>
    </row>
    <row r="3756" s="97" customFormat="1" ht="12.75">
      <c r="C3756" s="98"/>
    </row>
    <row r="3757" s="97" customFormat="1" ht="12.75">
      <c r="C3757" s="98"/>
    </row>
    <row r="3758" s="97" customFormat="1" ht="12.75">
      <c r="C3758" s="98"/>
    </row>
    <row r="3759" s="97" customFormat="1" ht="12.75">
      <c r="C3759" s="98"/>
    </row>
    <row r="3760" s="97" customFormat="1" ht="12.75">
      <c r="C3760" s="98"/>
    </row>
    <row r="3761" s="97" customFormat="1" ht="12.75">
      <c r="C3761" s="98"/>
    </row>
    <row r="3762" s="97" customFormat="1" ht="12.75">
      <c r="C3762" s="98"/>
    </row>
    <row r="3763" s="97" customFormat="1" ht="12.75">
      <c r="C3763" s="98"/>
    </row>
    <row r="3764" s="97" customFormat="1" ht="12.75">
      <c r="C3764" s="98"/>
    </row>
    <row r="3765" s="97" customFormat="1" ht="12.75">
      <c r="C3765" s="98"/>
    </row>
    <row r="3766" s="97" customFormat="1" ht="12.75">
      <c r="C3766" s="98"/>
    </row>
    <row r="3767" s="97" customFormat="1" ht="12.75">
      <c r="C3767" s="98"/>
    </row>
    <row r="3768" s="97" customFormat="1" ht="12.75">
      <c r="C3768" s="98"/>
    </row>
    <row r="3769" s="97" customFormat="1" ht="12.75">
      <c r="C3769" s="98"/>
    </row>
    <row r="3770" s="97" customFormat="1" ht="12.75">
      <c r="C3770" s="98"/>
    </row>
    <row r="3771" s="97" customFormat="1" ht="12.75">
      <c r="C3771" s="98"/>
    </row>
    <row r="3772" s="97" customFormat="1" ht="12.75">
      <c r="C3772" s="98"/>
    </row>
    <row r="3773" s="97" customFormat="1" ht="12.75">
      <c r="C3773" s="98"/>
    </row>
    <row r="3774" s="97" customFormat="1" ht="12.75">
      <c r="C3774" s="98"/>
    </row>
    <row r="3775" s="97" customFormat="1" ht="12.75">
      <c r="C3775" s="98"/>
    </row>
    <row r="3776" s="97" customFormat="1" ht="12.75">
      <c r="C3776" s="98"/>
    </row>
    <row r="3777" s="97" customFormat="1" ht="12.75">
      <c r="C3777" s="98"/>
    </row>
    <row r="3778" s="97" customFormat="1" ht="12.75">
      <c r="C3778" s="98"/>
    </row>
    <row r="3779" s="97" customFormat="1" ht="12.75">
      <c r="C3779" s="98"/>
    </row>
    <row r="3780" s="97" customFormat="1" ht="12.75">
      <c r="C3780" s="98"/>
    </row>
    <row r="3781" s="97" customFormat="1" ht="12.75">
      <c r="C3781" s="98"/>
    </row>
    <row r="3782" s="97" customFormat="1" ht="12.75">
      <c r="C3782" s="98"/>
    </row>
    <row r="3783" s="97" customFormat="1" ht="12.75">
      <c r="C3783" s="98"/>
    </row>
    <row r="3784" s="97" customFormat="1" ht="12.75">
      <c r="C3784" s="98"/>
    </row>
    <row r="3785" s="97" customFormat="1" ht="12.75">
      <c r="C3785" s="98"/>
    </row>
    <row r="3786" s="97" customFormat="1" ht="12.75">
      <c r="C3786" s="98"/>
    </row>
    <row r="3787" s="97" customFormat="1" ht="12.75">
      <c r="C3787" s="98"/>
    </row>
    <row r="3788" s="97" customFormat="1" ht="12.75">
      <c r="C3788" s="98"/>
    </row>
    <row r="3789" s="97" customFormat="1" ht="12.75">
      <c r="C3789" s="98"/>
    </row>
    <row r="3790" s="97" customFormat="1" ht="12.75">
      <c r="C3790" s="98"/>
    </row>
    <row r="3791" s="97" customFormat="1" ht="12.75">
      <c r="C3791" s="98"/>
    </row>
    <row r="3792" s="97" customFormat="1" ht="12.75">
      <c r="C3792" s="98"/>
    </row>
    <row r="3793" s="97" customFormat="1" ht="12.75">
      <c r="C3793" s="98"/>
    </row>
    <row r="3794" s="97" customFormat="1" ht="12.75">
      <c r="C3794" s="98"/>
    </row>
    <row r="3795" s="97" customFormat="1" ht="12.75">
      <c r="C3795" s="98"/>
    </row>
    <row r="3796" s="97" customFormat="1" ht="12.75">
      <c r="C3796" s="98"/>
    </row>
    <row r="3797" s="97" customFormat="1" ht="12.75">
      <c r="C3797" s="98"/>
    </row>
    <row r="3798" s="97" customFormat="1" ht="12.75">
      <c r="C3798" s="98"/>
    </row>
    <row r="3799" s="97" customFormat="1" ht="12.75">
      <c r="C3799" s="98"/>
    </row>
    <row r="3800" s="97" customFormat="1" ht="12.75">
      <c r="C3800" s="98"/>
    </row>
    <row r="3801" s="97" customFormat="1" ht="12.75">
      <c r="C3801" s="98"/>
    </row>
    <row r="3802" s="97" customFormat="1" ht="12.75">
      <c r="C3802" s="98"/>
    </row>
    <row r="3803" s="97" customFormat="1" ht="12.75">
      <c r="C3803" s="98"/>
    </row>
    <row r="3804" s="97" customFormat="1" ht="12.75">
      <c r="C3804" s="98"/>
    </row>
    <row r="3805" s="97" customFormat="1" ht="12.75">
      <c r="C3805" s="98"/>
    </row>
    <row r="3806" s="97" customFormat="1" ht="12.75">
      <c r="C3806" s="98"/>
    </row>
    <row r="3807" s="97" customFormat="1" ht="12.75">
      <c r="C3807" s="98"/>
    </row>
    <row r="3808" s="97" customFormat="1" ht="12.75">
      <c r="C3808" s="98"/>
    </row>
    <row r="3809" s="97" customFormat="1" ht="12.75">
      <c r="C3809" s="98"/>
    </row>
    <row r="3810" s="97" customFormat="1" ht="12.75">
      <c r="C3810" s="98"/>
    </row>
    <row r="3811" s="97" customFormat="1" ht="12.75">
      <c r="C3811" s="98"/>
    </row>
    <row r="3812" s="97" customFormat="1" ht="12.75">
      <c r="C3812" s="98"/>
    </row>
    <row r="3813" s="97" customFormat="1" ht="12.75">
      <c r="C3813" s="98"/>
    </row>
    <row r="3814" s="97" customFormat="1" ht="12.75">
      <c r="C3814" s="98"/>
    </row>
    <row r="3815" s="97" customFormat="1" ht="12.75">
      <c r="C3815" s="98"/>
    </row>
    <row r="3816" s="97" customFormat="1" ht="12.75">
      <c r="C3816" s="98"/>
    </row>
    <row r="3817" s="97" customFormat="1" ht="12.75">
      <c r="C3817" s="98"/>
    </row>
    <row r="3818" s="97" customFormat="1" ht="12.75">
      <c r="C3818" s="98"/>
    </row>
    <row r="3819" s="97" customFormat="1" ht="12.75">
      <c r="C3819" s="98"/>
    </row>
    <row r="3820" s="97" customFormat="1" ht="12.75">
      <c r="C3820" s="98"/>
    </row>
    <row r="3821" s="97" customFormat="1" ht="12.75">
      <c r="C3821" s="98"/>
    </row>
    <row r="3822" s="97" customFormat="1" ht="12.75">
      <c r="C3822" s="98"/>
    </row>
    <row r="3823" s="97" customFormat="1" ht="12.75">
      <c r="C3823" s="98"/>
    </row>
    <row r="3824" s="97" customFormat="1" ht="12.75">
      <c r="C3824" s="98"/>
    </row>
    <row r="3825" s="97" customFormat="1" ht="12.75">
      <c r="C3825" s="98"/>
    </row>
    <row r="3826" s="97" customFormat="1" ht="12.75">
      <c r="C3826" s="98"/>
    </row>
    <row r="3827" s="97" customFormat="1" ht="12.75">
      <c r="C3827" s="98"/>
    </row>
    <row r="3828" s="97" customFormat="1" ht="12.75">
      <c r="C3828" s="98"/>
    </row>
    <row r="3829" s="97" customFormat="1" ht="12.75">
      <c r="C3829" s="98"/>
    </row>
    <row r="3830" s="97" customFormat="1" ht="12.75">
      <c r="C3830" s="98"/>
    </row>
    <row r="3831" s="97" customFormat="1" ht="12.75">
      <c r="C3831" s="98"/>
    </row>
    <row r="3832" s="97" customFormat="1" ht="12.75">
      <c r="C3832" s="98"/>
    </row>
    <row r="3833" s="97" customFormat="1" ht="12.75">
      <c r="C3833" s="98"/>
    </row>
    <row r="3834" s="97" customFormat="1" ht="12.75">
      <c r="C3834" s="98"/>
    </row>
    <row r="3835" s="97" customFormat="1" ht="12.75">
      <c r="C3835" s="98"/>
    </row>
    <row r="3836" s="97" customFormat="1" ht="12.75">
      <c r="C3836" s="98"/>
    </row>
    <row r="3837" s="97" customFormat="1" ht="12.75">
      <c r="C3837" s="98"/>
    </row>
    <row r="3838" s="97" customFormat="1" ht="12.75">
      <c r="C3838" s="98"/>
    </row>
    <row r="3839" s="97" customFormat="1" ht="12.75">
      <c r="C3839" s="98"/>
    </row>
    <row r="3840" s="97" customFormat="1" ht="12.75">
      <c r="C3840" s="98"/>
    </row>
    <row r="3841" s="97" customFormat="1" ht="12.75">
      <c r="C3841" s="98"/>
    </row>
    <row r="3842" s="97" customFormat="1" ht="12.75">
      <c r="C3842" s="98"/>
    </row>
    <row r="3843" s="97" customFormat="1" ht="12.75">
      <c r="C3843" s="98"/>
    </row>
    <row r="3844" s="97" customFormat="1" ht="12.75">
      <c r="C3844" s="98"/>
    </row>
    <row r="3845" s="97" customFormat="1" ht="12.75">
      <c r="C3845" s="98"/>
    </row>
    <row r="3846" s="97" customFormat="1" ht="12.75">
      <c r="C3846" s="98"/>
    </row>
    <row r="3847" s="97" customFormat="1" ht="12.75">
      <c r="C3847" s="98"/>
    </row>
    <row r="3848" s="97" customFormat="1" ht="12.75">
      <c r="C3848" s="98"/>
    </row>
    <row r="3849" s="97" customFormat="1" ht="12.75">
      <c r="C3849" s="98"/>
    </row>
    <row r="3850" s="97" customFormat="1" ht="12.75">
      <c r="C3850" s="98"/>
    </row>
    <row r="3851" s="97" customFormat="1" ht="12.75">
      <c r="C3851" s="98"/>
    </row>
    <row r="3852" s="97" customFormat="1" ht="12.75">
      <c r="C3852" s="98"/>
    </row>
    <row r="3853" s="97" customFormat="1" ht="12.75">
      <c r="C3853" s="98"/>
    </row>
    <row r="3854" s="97" customFormat="1" ht="12.75">
      <c r="C3854" s="98"/>
    </row>
    <row r="3855" s="97" customFormat="1" ht="12.75">
      <c r="C3855" s="98"/>
    </row>
    <row r="3856" s="97" customFormat="1" ht="12.75">
      <c r="C3856" s="98"/>
    </row>
    <row r="3857" s="97" customFormat="1" ht="12.75">
      <c r="C3857" s="98"/>
    </row>
    <row r="3858" s="97" customFormat="1" ht="12.75">
      <c r="C3858" s="98"/>
    </row>
    <row r="3859" s="97" customFormat="1" ht="12.75">
      <c r="C3859" s="98"/>
    </row>
    <row r="3860" s="97" customFormat="1" ht="12.75">
      <c r="C3860" s="98"/>
    </row>
    <row r="3861" s="97" customFormat="1" ht="12.75">
      <c r="C3861" s="98"/>
    </row>
    <row r="3862" s="97" customFormat="1" ht="12.75">
      <c r="C3862" s="98"/>
    </row>
    <row r="3863" s="97" customFormat="1" ht="12.75">
      <c r="C3863" s="98"/>
    </row>
    <row r="3864" s="97" customFormat="1" ht="12.75">
      <c r="C3864" s="98"/>
    </row>
    <row r="3865" s="97" customFormat="1" ht="12.75">
      <c r="C3865" s="98"/>
    </row>
    <row r="3866" s="97" customFormat="1" ht="12.75">
      <c r="C3866" s="98"/>
    </row>
    <row r="3867" s="97" customFormat="1" ht="12.75">
      <c r="C3867" s="98"/>
    </row>
    <row r="3868" s="97" customFormat="1" ht="12.75">
      <c r="C3868" s="98"/>
    </row>
    <row r="3869" s="97" customFormat="1" ht="12.75">
      <c r="C3869" s="98"/>
    </row>
    <row r="3870" s="97" customFormat="1" ht="12.75">
      <c r="C3870" s="98"/>
    </row>
    <row r="3871" s="97" customFormat="1" ht="12.75">
      <c r="C3871" s="98"/>
    </row>
    <row r="3872" s="97" customFormat="1" ht="12.75">
      <c r="C3872" s="98"/>
    </row>
    <row r="3873" s="97" customFormat="1" ht="12.75">
      <c r="C3873" s="98"/>
    </row>
    <row r="3874" s="97" customFormat="1" ht="12.75">
      <c r="C3874" s="98"/>
    </row>
    <row r="3875" s="97" customFormat="1" ht="12.75">
      <c r="C3875" s="98"/>
    </row>
    <row r="3876" s="97" customFormat="1" ht="12.75">
      <c r="C3876" s="98"/>
    </row>
    <row r="3877" s="97" customFormat="1" ht="12.75">
      <c r="C3877" s="98"/>
    </row>
    <row r="3878" s="97" customFormat="1" ht="12.75">
      <c r="C3878" s="98"/>
    </row>
    <row r="3879" s="97" customFormat="1" ht="12.75">
      <c r="C3879" s="98"/>
    </row>
    <row r="3880" s="97" customFormat="1" ht="12.75">
      <c r="C3880" s="98"/>
    </row>
    <row r="3881" s="97" customFormat="1" ht="12.75">
      <c r="C3881" s="98"/>
    </row>
    <row r="3882" s="97" customFormat="1" ht="12.75">
      <c r="C3882" s="98"/>
    </row>
    <row r="3883" s="97" customFormat="1" ht="12.75">
      <c r="C3883" s="98"/>
    </row>
    <row r="3884" s="97" customFormat="1" ht="12.75">
      <c r="C3884" s="98"/>
    </row>
    <row r="3885" s="97" customFormat="1" ht="12.75">
      <c r="C3885" s="98"/>
    </row>
    <row r="3886" s="97" customFormat="1" ht="12.75">
      <c r="C3886" s="98"/>
    </row>
    <row r="3887" s="97" customFormat="1" ht="12.75">
      <c r="C3887" s="98"/>
    </row>
    <row r="3888" s="97" customFormat="1" ht="12.75">
      <c r="C3888" s="98"/>
    </row>
    <row r="3889" s="97" customFormat="1" ht="12.75">
      <c r="C3889" s="98"/>
    </row>
    <row r="3890" s="97" customFormat="1" ht="12.75">
      <c r="C3890" s="98"/>
    </row>
    <row r="3891" s="97" customFormat="1" ht="12.75">
      <c r="C3891" s="98"/>
    </row>
    <row r="3892" s="97" customFormat="1" ht="12.75">
      <c r="C3892" s="98"/>
    </row>
    <row r="3893" s="97" customFormat="1" ht="12.75">
      <c r="C3893" s="98"/>
    </row>
    <row r="3894" s="97" customFormat="1" ht="12.75">
      <c r="C3894" s="98"/>
    </row>
    <row r="3895" s="97" customFormat="1" ht="12.75">
      <c r="C3895" s="98"/>
    </row>
    <row r="3896" s="97" customFormat="1" ht="12.75">
      <c r="C3896" s="98"/>
    </row>
    <row r="3897" s="97" customFormat="1" ht="12.75">
      <c r="C3897" s="98"/>
    </row>
    <row r="3898" s="97" customFormat="1" ht="12.75">
      <c r="C3898" s="98"/>
    </row>
    <row r="3899" s="97" customFormat="1" ht="12.75">
      <c r="C3899" s="98"/>
    </row>
    <row r="3900" s="97" customFormat="1" ht="12.75">
      <c r="C3900" s="98"/>
    </row>
    <row r="3901" s="97" customFormat="1" ht="12.75">
      <c r="C3901" s="98"/>
    </row>
    <row r="3902" s="97" customFormat="1" ht="12.75">
      <c r="C3902" s="98"/>
    </row>
    <row r="3903" s="97" customFormat="1" ht="12.75">
      <c r="C3903" s="98"/>
    </row>
    <row r="3904" s="97" customFormat="1" ht="12.75">
      <c r="C3904" s="98"/>
    </row>
    <row r="3905" s="97" customFormat="1" ht="12.75">
      <c r="C3905" s="98"/>
    </row>
    <row r="3906" s="97" customFormat="1" ht="12.75">
      <c r="C3906" s="98"/>
    </row>
    <row r="3907" s="97" customFormat="1" ht="12.75">
      <c r="C3907" s="98"/>
    </row>
    <row r="3908" s="97" customFormat="1" ht="12.75">
      <c r="C3908" s="98"/>
    </row>
    <row r="3909" s="97" customFormat="1" ht="12.75">
      <c r="C3909" s="98"/>
    </row>
    <row r="3910" s="97" customFormat="1" ht="12.75">
      <c r="C3910" s="98"/>
    </row>
    <row r="3911" s="97" customFormat="1" ht="12.75">
      <c r="C3911" s="98"/>
    </row>
    <row r="3912" s="97" customFormat="1" ht="12.75">
      <c r="C3912" s="98"/>
    </row>
    <row r="3913" s="97" customFormat="1" ht="12.75">
      <c r="C3913" s="98"/>
    </row>
    <row r="3914" s="97" customFormat="1" ht="12.75">
      <c r="C3914" s="98"/>
    </row>
    <row r="3915" s="97" customFormat="1" ht="12.75">
      <c r="C3915" s="98"/>
    </row>
    <row r="3916" s="97" customFormat="1" ht="12.75">
      <c r="C3916" s="98"/>
    </row>
    <row r="3917" s="97" customFormat="1" ht="12.75">
      <c r="C3917" s="98"/>
    </row>
    <row r="3918" s="97" customFormat="1" ht="12.75">
      <c r="C3918" s="98"/>
    </row>
    <row r="3919" s="97" customFormat="1" ht="12.75">
      <c r="C3919" s="98"/>
    </row>
    <row r="3920" s="97" customFormat="1" ht="12.75">
      <c r="C3920" s="98"/>
    </row>
    <row r="3921" s="97" customFormat="1" ht="12.75">
      <c r="C3921" s="98"/>
    </row>
    <row r="3922" s="97" customFormat="1" ht="12.75">
      <c r="C3922" s="98"/>
    </row>
    <row r="3923" s="97" customFormat="1" ht="12.75">
      <c r="C3923" s="98"/>
    </row>
    <row r="3924" s="97" customFormat="1" ht="12.75">
      <c r="C3924" s="98"/>
    </row>
    <row r="3925" s="97" customFormat="1" ht="12.75">
      <c r="C3925" s="98"/>
    </row>
    <row r="3926" s="97" customFormat="1" ht="12.75">
      <c r="C3926" s="98"/>
    </row>
    <row r="3927" s="97" customFormat="1" ht="12.75">
      <c r="C3927" s="98"/>
    </row>
    <row r="3928" s="97" customFormat="1" ht="12.75">
      <c r="C3928" s="98"/>
    </row>
    <row r="3929" s="97" customFormat="1" ht="12.75">
      <c r="C3929" s="98"/>
    </row>
    <row r="3930" s="97" customFormat="1" ht="12.75">
      <c r="C3930" s="98"/>
    </row>
    <row r="3931" s="97" customFormat="1" ht="12.75">
      <c r="C3931" s="98"/>
    </row>
    <row r="3932" s="97" customFormat="1" ht="12.75">
      <c r="C3932" s="98"/>
    </row>
    <row r="3933" s="97" customFormat="1" ht="12.75">
      <c r="C3933" s="98"/>
    </row>
    <row r="3934" s="97" customFormat="1" ht="12.75">
      <c r="C3934" s="98"/>
    </row>
    <row r="3935" s="97" customFormat="1" ht="12.75">
      <c r="C3935" s="98"/>
    </row>
    <row r="3936" s="97" customFormat="1" ht="12.75">
      <c r="C3936" s="98"/>
    </row>
    <row r="3937" s="97" customFormat="1" ht="12.75">
      <c r="C3937" s="98"/>
    </row>
    <row r="3938" s="97" customFormat="1" ht="12.75">
      <c r="C3938" s="98"/>
    </row>
    <row r="3939" s="97" customFormat="1" ht="12.75">
      <c r="C3939" s="98"/>
    </row>
    <row r="3940" s="97" customFormat="1" ht="12.75">
      <c r="C3940" s="98"/>
    </row>
    <row r="3941" s="97" customFormat="1" ht="12.75">
      <c r="C3941" s="98"/>
    </row>
    <row r="3942" s="97" customFormat="1" ht="12.75">
      <c r="C3942" s="98"/>
    </row>
    <row r="3943" s="97" customFormat="1" ht="12.75">
      <c r="C3943" s="98"/>
    </row>
    <row r="3944" s="97" customFormat="1" ht="12.75">
      <c r="C3944" s="98"/>
    </row>
    <row r="3945" s="97" customFormat="1" ht="12.75">
      <c r="C3945" s="98"/>
    </row>
    <row r="3946" s="97" customFormat="1" ht="12.75">
      <c r="C3946" s="98"/>
    </row>
    <row r="3947" s="97" customFormat="1" ht="12.75">
      <c r="C3947" s="98"/>
    </row>
    <row r="3948" s="97" customFormat="1" ht="12.75">
      <c r="C3948" s="98"/>
    </row>
    <row r="3949" s="97" customFormat="1" ht="12.75">
      <c r="C3949" s="98"/>
    </row>
    <row r="3950" s="97" customFormat="1" ht="12.75">
      <c r="C3950" s="98"/>
    </row>
    <row r="3951" s="97" customFormat="1" ht="12.75">
      <c r="C3951" s="98"/>
    </row>
    <row r="3952" s="97" customFormat="1" ht="12.75">
      <c r="C3952" s="98"/>
    </row>
    <row r="3953" s="97" customFormat="1" ht="12.75">
      <c r="C3953" s="98"/>
    </row>
    <row r="3954" s="97" customFormat="1" ht="12.75">
      <c r="C3954" s="98"/>
    </row>
    <row r="3955" s="97" customFormat="1" ht="12.75">
      <c r="C3955" s="98"/>
    </row>
    <row r="3956" s="97" customFormat="1" ht="12.75">
      <c r="C3956" s="98"/>
    </row>
    <row r="3957" s="97" customFormat="1" ht="12.75">
      <c r="C3957" s="98"/>
    </row>
    <row r="3958" s="97" customFormat="1" ht="12.75">
      <c r="C3958" s="98"/>
    </row>
    <row r="3959" s="97" customFormat="1" ht="12.75">
      <c r="C3959" s="98"/>
    </row>
    <row r="3960" s="97" customFormat="1" ht="12.75">
      <c r="C3960" s="98"/>
    </row>
    <row r="3961" s="97" customFormat="1" ht="12.75">
      <c r="C3961" s="98"/>
    </row>
    <row r="3962" s="97" customFormat="1" ht="12.75">
      <c r="C3962" s="98"/>
    </row>
    <row r="3963" s="97" customFormat="1" ht="12.75">
      <c r="C3963" s="98"/>
    </row>
    <row r="3964" s="97" customFormat="1" ht="12.75">
      <c r="C3964" s="98"/>
    </row>
    <row r="3965" s="97" customFormat="1" ht="12.75">
      <c r="C3965" s="98"/>
    </row>
    <row r="3966" s="97" customFormat="1" ht="12.75">
      <c r="C3966" s="98"/>
    </row>
    <row r="3967" s="97" customFormat="1" ht="12.75">
      <c r="C3967" s="98"/>
    </row>
    <row r="3968" s="97" customFormat="1" ht="12.75">
      <c r="C3968" s="98"/>
    </row>
    <row r="3969" s="97" customFormat="1" ht="12.75">
      <c r="C3969" s="98"/>
    </row>
    <row r="3970" s="97" customFormat="1" ht="12.75">
      <c r="C3970" s="98"/>
    </row>
    <row r="3971" s="97" customFormat="1" ht="12.75">
      <c r="C3971" s="98"/>
    </row>
    <row r="3972" s="97" customFormat="1" ht="12.75">
      <c r="C3972" s="98"/>
    </row>
    <row r="3973" s="97" customFormat="1" ht="12.75">
      <c r="C3973" s="98"/>
    </row>
    <row r="3974" s="97" customFormat="1" ht="12.75">
      <c r="C3974" s="98"/>
    </row>
    <row r="3975" s="97" customFormat="1" ht="12.75">
      <c r="C3975" s="98"/>
    </row>
    <row r="3976" s="97" customFormat="1" ht="12.75">
      <c r="C3976" s="98"/>
    </row>
    <row r="3977" s="97" customFormat="1" ht="12.75">
      <c r="C3977" s="98"/>
    </row>
    <row r="3978" s="97" customFormat="1" ht="12.75">
      <c r="C3978" s="98"/>
    </row>
    <row r="3979" s="97" customFormat="1" ht="12.75">
      <c r="C3979" s="98"/>
    </row>
    <row r="3980" s="97" customFormat="1" ht="12.75">
      <c r="C3980" s="98"/>
    </row>
    <row r="3981" s="97" customFormat="1" ht="12.75">
      <c r="C3981" s="98"/>
    </row>
    <row r="3982" s="97" customFormat="1" ht="12.75">
      <c r="C3982" s="98"/>
    </row>
    <row r="3983" s="97" customFormat="1" ht="12.75">
      <c r="C3983" s="98"/>
    </row>
    <row r="3984" s="97" customFormat="1" ht="12.75">
      <c r="C3984" s="98"/>
    </row>
    <row r="3985" s="97" customFormat="1" ht="12.75">
      <c r="C3985" s="98"/>
    </row>
    <row r="3986" s="97" customFormat="1" ht="12.75">
      <c r="C3986" s="98"/>
    </row>
    <row r="3987" s="97" customFormat="1" ht="12.75">
      <c r="C3987" s="98"/>
    </row>
    <row r="3988" s="97" customFormat="1" ht="12.75">
      <c r="C3988" s="98"/>
    </row>
    <row r="3989" s="97" customFormat="1" ht="12.75">
      <c r="C3989" s="98"/>
    </row>
    <row r="3990" s="97" customFormat="1" ht="12.75">
      <c r="C3990" s="98"/>
    </row>
    <row r="3991" s="97" customFormat="1" ht="12.75">
      <c r="C3991" s="98"/>
    </row>
    <row r="3992" s="97" customFormat="1" ht="12.75">
      <c r="C3992" s="98"/>
    </row>
    <row r="3993" s="97" customFormat="1" ht="12.75">
      <c r="C3993" s="98"/>
    </row>
    <row r="3994" s="97" customFormat="1" ht="12.75">
      <c r="C3994" s="98"/>
    </row>
    <row r="3995" s="97" customFormat="1" ht="12.75">
      <c r="C3995" s="98"/>
    </row>
    <row r="3996" s="97" customFormat="1" ht="12.75">
      <c r="C3996" s="98"/>
    </row>
    <row r="3997" s="97" customFormat="1" ht="12.75">
      <c r="C3997" s="98"/>
    </row>
    <row r="3998" s="97" customFormat="1" ht="12.75">
      <c r="C3998" s="98"/>
    </row>
    <row r="3999" s="97" customFormat="1" ht="12.75">
      <c r="C3999" s="98"/>
    </row>
    <row r="4000" s="97" customFormat="1" ht="12.75">
      <c r="C4000" s="98"/>
    </row>
    <row r="4001" s="97" customFormat="1" ht="12.75">
      <c r="C4001" s="98"/>
    </row>
    <row r="4002" s="97" customFormat="1" ht="12.75">
      <c r="C4002" s="98"/>
    </row>
    <row r="4003" s="97" customFormat="1" ht="12.75">
      <c r="C4003" s="98"/>
    </row>
    <row r="4004" s="97" customFormat="1" ht="12.75">
      <c r="C4004" s="98"/>
    </row>
    <row r="4005" s="97" customFormat="1" ht="12.75">
      <c r="C4005" s="98"/>
    </row>
    <row r="4006" s="97" customFormat="1" ht="12.75">
      <c r="C4006" s="98"/>
    </row>
    <row r="4007" s="97" customFormat="1" ht="12.75">
      <c r="C4007" s="98"/>
    </row>
    <row r="4008" s="97" customFormat="1" ht="12.75">
      <c r="C4008" s="98"/>
    </row>
    <row r="4009" s="97" customFormat="1" ht="12.75">
      <c r="C4009" s="98"/>
    </row>
    <row r="4010" s="97" customFormat="1" ht="12.75">
      <c r="C4010" s="98"/>
    </row>
    <row r="4011" s="97" customFormat="1" ht="12.75">
      <c r="C4011" s="98"/>
    </row>
    <row r="4012" s="97" customFormat="1" ht="12.75">
      <c r="C4012" s="98"/>
    </row>
    <row r="4013" s="97" customFormat="1" ht="12.75">
      <c r="C4013" s="98"/>
    </row>
    <row r="4014" s="97" customFormat="1" ht="12.75">
      <c r="C4014" s="98"/>
    </row>
    <row r="4015" s="97" customFormat="1" ht="12.75">
      <c r="C4015" s="98"/>
    </row>
    <row r="4016" s="97" customFormat="1" ht="12.75">
      <c r="C4016" s="98"/>
    </row>
    <row r="4017" s="97" customFormat="1" ht="12.75">
      <c r="C4017" s="98"/>
    </row>
    <row r="4018" s="97" customFormat="1" ht="12.75">
      <c r="C4018" s="98"/>
    </row>
    <row r="4019" s="97" customFormat="1" ht="12.75">
      <c r="C4019" s="98"/>
    </row>
    <row r="4020" s="97" customFormat="1" ht="12.75">
      <c r="C4020" s="98"/>
    </row>
    <row r="4021" s="97" customFormat="1" ht="12.75">
      <c r="C4021" s="98"/>
    </row>
    <row r="4022" s="97" customFormat="1" ht="12.75">
      <c r="C4022" s="98"/>
    </row>
    <row r="4023" s="97" customFormat="1" ht="12.75">
      <c r="C4023" s="98"/>
    </row>
    <row r="4024" s="97" customFormat="1" ht="12.75">
      <c r="C4024" s="98"/>
    </row>
    <row r="4025" s="97" customFormat="1" ht="12.75">
      <c r="C4025" s="98"/>
    </row>
    <row r="4026" s="97" customFormat="1" ht="12.75">
      <c r="C4026" s="98"/>
    </row>
    <row r="4027" s="97" customFormat="1" ht="12.75">
      <c r="C4027" s="98"/>
    </row>
    <row r="4028" s="97" customFormat="1" ht="12.75">
      <c r="C4028" s="98"/>
    </row>
    <row r="4029" s="97" customFormat="1" ht="12.75">
      <c r="C4029" s="98"/>
    </row>
    <row r="4030" s="97" customFormat="1" ht="12.75">
      <c r="C4030" s="98"/>
    </row>
    <row r="4031" s="97" customFormat="1" ht="12.75">
      <c r="C4031" s="98"/>
    </row>
    <row r="4032" s="97" customFormat="1" ht="12.75">
      <c r="C4032" s="98"/>
    </row>
    <row r="4033" s="97" customFormat="1" ht="12.75">
      <c r="C4033" s="98"/>
    </row>
    <row r="4034" s="97" customFormat="1" ht="12.75">
      <c r="C4034" s="98"/>
    </row>
    <row r="4035" s="97" customFormat="1" ht="12.75">
      <c r="C4035" s="98"/>
    </row>
    <row r="4036" s="97" customFormat="1" ht="12.75">
      <c r="C4036" s="98"/>
    </row>
    <row r="4037" s="97" customFormat="1" ht="12.75">
      <c r="C4037" s="98"/>
    </row>
    <row r="4038" s="97" customFormat="1" ht="12.75">
      <c r="C4038" s="98"/>
    </row>
    <row r="4039" s="97" customFormat="1" ht="12.75">
      <c r="C4039" s="98"/>
    </row>
    <row r="4040" s="97" customFormat="1" ht="12.75">
      <c r="C4040" s="98"/>
    </row>
    <row r="4041" s="97" customFormat="1" ht="12.75">
      <c r="C4041" s="98"/>
    </row>
    <row r="4042" s="97" customFormat="1" ht="12.75">
      <c r="C4042" s="98"/>
    </row>
    <row r="4043" s="97" customFormat="1" ht="12.75">
      <c r="C4043" s="98"/>
    </row>
    <row r="4044" s="97" customFormat="1" ht="12.75">
      <c r="C4044" s="98"/>
    </row>
    <row r="4045" s="97" customFormat="1" ht="12.75">
      <c r="C4045" s="98"/>
    </row>
    <row r="4046" s="97" customFormat="1" ht="12.75">
      <c r="C4046" s="98"/>
    </row>
    <row r="4047" s="97" customFormat="1" ht="12.75">
      <c r="C4047" s="98"/>
    </row>
    <row r="4048" s="97" customFormat="1" ht="12.75">
      <c r="C4048" s="98"/>
    </row>
    <row r="4049" s="97" customFormat="1" ht="12.75">
      <c r="C4049" s="98"/>
    </row>
    <row r="4050" s="97" customFormat="1" ht="12.75">
      <c r="C4050" s="98"/>
    </row>
    <row r="4051" s="97" customFormat="1" ht="12.75">
      <c r="C4051" s="98"/>
    </row>
    <row r="4052" s="97" customFormat="1" ht="12.75">
      <c r="C4052" s="98"/>
    </row>
    <row r="4053" s="97" customFormat="1" ht="12.75">
      <c r="C4053" s="98"/>
    </row>
    <row r="4054" s="97" customFormat="1" ht="12.75">
      <c r="C4054" s="98"/>
    </row>
    <row r="4055" s="97" customFormat="1" ht="12.75">
      <c r="C4055" s="98"/>
    </row>
    <row r="4056" s="97" customFormat="1" ht="12.75">
      <c r="C4056" s="98"/>
    </row>
    <row r="4057" s="97" customFormat="1" ht="12.75">
      <c r="C4057" s="98"/>
    </row>
    <row r="4058" s="97" customFormat="1" ht="12.75">
      <c r="C4058" s="98"/>
    </row>
    <row r="4059" s="97" customFormat="1" ht="12.75">
      <c r="C4059" s="98"/>
    </row>
    <row r="4060" s="97" customFormat="1" ht="12.75">
      <c r="C4060" s="98"/>
    </row>
    <row r="4061" s="97" customFormat="1" ht="12.75">
      <c r="C4061" s="98"/>
    </row>
    <row r="4062" s="97" customFormat="1" ht="12.75">
      <c r="C4062" s="98"/>
    </row>
    <row r="4063" s="97" customFormat="1" ht="12.75">
      <c r="C4063" s="98"/>
    </row>
    <row r="4064" s="97" customFormat="1" ht="12.75">
      <c r="C4064" s="98"/>
    </row>
    <row r="4065" s="97" customFormat="1" ht="12.75">
      <c r="C4065" s="98"/>
    </row>
    <row r="4066" s="97" customFormat="1" ht="12.75">
      <c r="C4066" s="98"/>
    </row>
    <row r="4067" s="97" customFormat="1" ht="12.75">
      <c r="C4067" s="98"/>
    </row>
    <row r="4068" s="97" customFormat="1" ht="12.75">
      <c r="C4068" s="98"/>
    </row>
    <row r="4069" s="97" customFormat="1" ht="12.75">
      <c r="C4069" s="98"/>
    </row>
    <row r="4070" s="97" customFormat="1" ht="12.75">
      <c r="C4070" s="98"/>
    </row>
    <row r="4071" s="97" customFormat="1" ht="12.75">
      <c r="C4071" s="98"/>
    </row>
    <row r="4072" s="97" customFormat="1" ht="12.75">
      <c r="C4072" s="98"/>
    </row>
    <row r="4073" s="97" customFormat="1" ht="12.75">
      <c r="C4073" s="98"/>
    </row>
    <row r="4074" s="97" customFormat="1" ht="12.75">
      <c r="C4074" s="98"/>
    </row>
    <row r="4075" s="97" customFormat="1" ht="12.75">
      <c r="C4075" s="98"/>
    </row>
    <row r="4076" s="97" customFormat="1" ht="12.75">
      <c r="C4076" s="98"/>
    </row>
    <row r="4077" s="97" customFormat="1" ht="12.75">
      <c r="C4077" s="98"/>
    </row>
    <row r="4078" s="97" customFormat="1" ht="12.75">
      <c r="C4078" s="98"/>
    </row>
    <row r="4079" s="97" customFormat="1" ht="12.75">
      <c r="C4079" s="98"/>
    </row>
    <row r="4080" s="97" customFormat="1" ht="12.75">
      <c r="C4080" s="98"/>
    </row>
    <row r="4081" s="97" customFormat="1" ht="12.75">
      <c r="C4081" s="98"/>
    </row>
    <row r="4082" s="97" customFormat="1" ht="12.75">
      <c r="C4082" s="98"/>
    </row>
    <row r="4083" s="97" customFormat="1" ht="12.75">
      <c r="C4083" s="98"/>
    </row>
    <row r="4084" s="97" customFormat="1" ht="12.75">
      <c r="C4084" s="98"/>
    </row>
    <row r="4085" s="97" customFormat="1" ht="12.75">
      <c r="C4085" s="98"/>
    </row>
    <row r="4086" s="97" customFormat="1" ht="12.75">
      <c r="C4086" s="98"/>
    </row>
    <row r="4087" s="97" customFormat="1" ht="12.75">
      <c r="C4087" s="98"/>
    </row>
    <row r="4088" s="97" customFormat="1" ht="12.75">
      <c r="C4088" s="98"/>
    </row>
    <row r="4089" s="97" customFormat="1" ht="12.75">
      <c r="C4089" s="98"/>
    </row>
    <row r="4090" s="97" customFormat="1" ht="12.75">
      <c r="C4090" s="98"/>
    </row>
    <row r="4091" s="97" customFormat="1" ht="12.75">
      <c r="C4091" s="98"/>
    </row>
    <row r="4092" s="97" customFormat="1" ht="12.75">
      <c r="C4092" s="98"/>
    </row>
    <row r="4093" s="97" customFormat="1" ht="12.75">
      <c r="C4093" s="98"/>
    </row>
    <row r="4094" s="97" customFormat="1" ht="12.75">
      <c r="C4094" s="98"/>
    </row>
    <row r="4095" s="97" customFormat="1" ht="12.75">
      <c r="C4095" s="98"/>
    </row>
    <row r="4096" s="97" customFormat="1" ht="12.75">
      <c r="C4096" s="98"/>
    </row>
    <row r="4097" s="97" customFormat="1" ht="12.75">
      <c r="C4097" s="98"/>
    </row>
    <row r="4098" s="97" customFormat="1" ht="12.75">
      <c r="C4098" s="98"/>
    </row>
    <row r="4099" s="97" customFormat="1" ht="12.75">
      <c r="C4099" s="98"/>
    </row>
    <row r="4100" s="97" customFormat="1" ht="12.75">
      <c r="C4100" s="98"/>
    </row>
    <row r="4101" s="97" customFormat="1" ht="12.75">
      <c r="C4101" s="98"/>
    </row>
    <row r="4102" s="97" customFormat="1" ht="12.75">
      <c r="C4102" s="98"/>
    </row>
    <row r="4103" s="97" customFormat="1" ht="12.75">
      <c r="C4103" s="98"/>
    </row>
    <row r="4104" s="97" customFormat="1" ht="12.75">
      <c r="C4104" s="98"/>
    </row>
    <row r="4105" s="97" customFormat="1" ht="12.75">
      <c r="C4105" s="98"/>
    </row>
    <row r="4106" s="97" customFormat="1" ht="12.75">
      <c r="C4106" s="98"/>
    </row>
    <row r="4107" s="97" customFormat="1" ht="12.75">
      <c r="C4107" s="98"/>
    </row>
    <row r="4108" s="97" customFormat="1" ht="12.75">
      <c r="C4108" s="98"/>
    </row>
    <row r="4109" s="97" customFormat="1" ht="12.75">
      <c r="C4109" s="98"/>
    </row>
    <row r="4110" s="97" customFormat="1" ht="12.75">
      <c r="C4110" s="98"/>
    </row>
    <row r="4111" s="97" customFormat="1" ht="12.75">
      <c r="C4111" s="98"/>
    </row>
    <row r="4112" s="97" customFormat="1" ht="12.75">
      <c r="C4112" s="98"/>
    </row>
    <row r="4113" s="97" customFormat="1" ht="12.75">
      <c r="C4113" s="98"/>
    </row>
    <row r="4114" s="97" customFormat="1" ht="12.75">
      <c r="C4114" s="98"/>
    </row>
    <row r="4115" s="97" customFormat="1" ht="12.75">
      <c r="C4115" s="98"/>
    </row>
    <row r="4116" s="97" customFormat="1" ht="12.75">
      <c r="C4116" s="98"/>
    </row>
    <row r="4117" s="97" customFormat="1" ht="12.75">
      <c r="C4117" s="98"/>
    </row>
    <row r="4118" s="97" customFormat="1" ht="12.75">
      <c r="C4118" s="98"/>
    </row>
    <row r="4119" s="97" customFormat="1" ht="12.75">
      <c r="C4119" s="98"/>
    </row>
    <row r="4120" s="97" customFormat="1" ht="12.75">
      <c r="C4120" s="98"/>
    </row>
    <row r="4121" s="97" customFormat="1" ht="12.75">
      <c r="C4121" s="98"/>
    </row>
    <row r="4122" s="97" customFormat="1" ht="12.75">
      <c r="C4122" s="98"/>
    </row>
    <row r="4123" s="97" customFormat="1" ht="12.75">
      <c r="C4123" s="98"/>
    </row>
    <row r="4124" s="97" customFormat="1" ht="12.75">
      <c r="C4124" s="98"/>
    </row>
    <row r="4125" s="97" customFormat="1" ht="12.75">
      <c r="C4125" s="98"/>
    </row>
    <row r="4126" s="97" customFormat="1" ht="12.75">
      <c r="C4126" s="98"/>
    </row>
    <row r="4127" s="97" customFormat="1" ht="12.75">
      <c r="C4127" s="98"/>
    </row>
    <row r="4128" s="97" customFormat="1" ht="12.75">
      <c r="C4128" s="98"/>
    </row>
    <row r="4129" s="97" customFormat="1" ht="12.75">
      <c r="C4129" s="98"/>
    </row>
    <row r="4130" s="97" customFormat="1" ht="12.75">
      <c r="C4130" s="98"/>
    </row>
    <row r="4131" s="97" customFormat="1" ht="12.75">
      <c r="C4131" s="98"/>
    </row>
    <row r="4132" s="97" customFormat="1" ht="12.75">
      <c r="C4132" s="98"/>
    </row>
    <row r="4133" s="97" customFormat="1" ht="12.75">
      <c r="C4133" s="98"/>
    </row>
    <row r="4134" s="97" customFormat="1" ht="12.75">
      <c r="C4134" s="98"/>
    </row>
    <row r="4135" s="97" customFormat="1" ht="12.75">
      <c r="C4135" s="98"/>
    </row>
    <row r="4136" s="97" customFormat="1" ht="12.75">
      <c r="C4136" s="98"/>
    </row>
    <row r="4137" s="97" customFormat="1" ht="12.75">
      <c r="C4137" s="98"/>
    </row>
    <row r="4138" s="97" customFormat="1" ht="12.75">
      <c r="C4138" s="98"/>
    </row>
    <row r="4139" s="97" customFormat="1" ht="12.75">
      <c r="C4139" s="98"/>
    </row>
    <row r="4140" s="97" customFormat="1" ht="12.75">
      <c r="C4140" s="98"/>
    </row>
    <row r="4141" s="97" customFormat="1" ht="12.75">
      <c r="C4141" s="98"/>
    </row>
    <row r="4142" s="97" customFormat="1" ht="12.75">
      <c r="C4142" s="98"/>
    </row>
    <row r="4143" s="97" customFormat="1" ht="12.75">
      <c r="C4143" s="98"/>
    </row>
    <row r="4144" s="97" customFormat="1" ht="12.75">
      <c r="C4144" s="98"/>
    </row>
    <row r="4145" s="97" customFormat="1" ht="12.75">
      <c r="C4145" s="98"/>
    </row>
    <row r="4146" s="97" customFormat="1" ht="12.75">
      <c r="C4146" s="98"/>
    </row>
    <row r="4147" s="97" customFormat="1" ht="12.75">
      <c r="C4147" s="98"/>
    </row>
    <row r="4148" s="97" customFormat="1" ht="12.75">
      <c r="C4148" s="98"/>
    </row>
    <row r="4149" s="97" customFormat="1" ht="12.75">
      <c r="C4149" s="98"/>
    </row>
    <row r="4150" s="97" customFormat="1" ht="12.75">
      <c r="C4150" s="98"/>
    </row>
    <row r="4151" s="97" customFormat="1" ht="12.75">
      <c r="C4151" s="98"/>
    </row>
    <row r="4152" s="97" customFormat="1" ht="12.75">
      <c r="C4152" s="98"/>
    </row>
    <row r="4153" s="97" customFormat="1" ht="12.75">
      <c r="C4153" s="98"/>
    </row>
    <row r="4154" s="97" customFormat="1" ht="12.75">
      <c r="C4154" s="98"/>
    </row>
    <row r="4155" s="97" customFormat="1" ht="12.75">
      <c r="C4155" s="98"/>
    </row>
    <row r="4156" s="97" customFormat="1" ht="12.75">
      <c r="C4156" s="98"/>
    </row>
    <row r="4157" s="97" customFormat="1" ht="12.75">
      <c r="C4157" s="98"/>
    </row>
    <row r="4158" s="97" customFormat="1" ht="12.75">
      <c r="C4158" s="98"/>
    </row>
    <row r="4159" s="97" customFormat="1" ht="12.75">
      <c r="C4159" s="98"/>
    </row>
    <row r="4160" s="97" customFormat="1" ht="12.75">
      <c r="C4160" s="98"/>
    </row>
    <row r="4161" s="97" customFormat="1" ht="12.75">
      <c r="C4161" s="98"/>
    </row>
    <row r="4162" s="97" customFormat="1" ht="12.75">
      <c r="C4162" s="98"/>
    </row>
    <row r="4163" s="97" customFormat="1" ht="12.75">
      <c r="C4163" s="98"/>
    </row>
    <row r="4164" s="97" customFormat="1" ht="12.75">
      <c r="C4164" s="98"/>
    </row>
    <row r="4165" s="97" customFormat="1" ht="12.75">
      <c r="C4165" s="98"/>
    </row>
    <row r="4166" s="97" customFormat="1" ht="12.75">
      <c r="C4166" s="98"/>
    </row>
    <row r="4167" s="97" customFormat="1" ht="12.75">
      <c r="C4167" s="98"/>
    </row>
    <row r="4168" s="97" customFormat="1" ht="12.75">
      <c r="C4168" s="98"/>
    </row>
    <row r="4169" s="97" customFormat="1" ht="12.75">
      <c r="C4169" s="98"/>
    </row>
    <row r="4170" s="97" customFormat="1" ht="12.75">
      <c r="C4170" s="98"/>
    </row>
    <row r="4171" s="97" customFormat="1" ht="12.75">
      <c r="C4171" s="98"/>
    </row>
    <row r="4172" s="97" customFormat="1" ht="12.75">
      <c r="C4172" s="98"/>
    </row>
    <row r="4173" s="97" customFormat="1" ht="12.75">
      <c r="C4173" s="98"/>
    </row>
    <row r="4174" s="97" customFormat="1" ht="12.75">
      <c r="C4174" s="98"/>
    </row>
    <row r="4175" s="97" customFormat="1" ht="12.75">
      <c r="C4175" s="98"/>
    </row>
    <row r="4176" s="97" customFormat="1" ht="12.75">
      <c r="C4176" s="98"/>
    </row>
    <row r="4177" s="97" customFormat="1" ht="12.75">
      <c r="C4177" s="98"/>
    </row>
    <row r="4178" s="97" customFormat="1" ht="12.75">
      <c r="C4178" s="98"/>
    </row>
    <row r="4179" s="97" customFormat="1" ht="12.75">
      <c r="C4179" s="98"/>
    </row>
    <row r="4180" s="97" customFormat="1" ht="12.75">
      <c r="C4180" s="98"/>
    </row>
    <row r="4181" s="97" customFormat="1" ht="12.75">
      <c r="C4181" s="98"/>
    </row>
    <row r="4182" s="97" customFormat="1" ht="12.75">
      <c r="C4182" s="98"/>
    </row>
    <row r="4183" s="97" customFormat="1" ht="12.75">
      <c r="C4183" s="98"/>
    </row>
    <row r="4184" s="97" customFormat="1" ht="12.75">
      <c r="C4184" s="98"/>
    </row>
    <row r="4185" s="97" customFormat="1" ht="12.75">
      <c r="C4185" s="98"/>
    </row>
    <row r="4186" s="97" customFormat="1" ht="12.75">
      <c r="C4186" s="98"/>
    </row>
    <row r="4187" s="97" customFormat="1" ht="12.75">
      <c r="C4187" s="98"/>
    </row>
    <row r="4188" s="97" customFormat="1" ht="12.75">
      <c r="C4188" s="98"/>
    </row>
    <row r="4189" s="97" customFormat="1" ht="12.75">
      <c r="C4189" s="98"/>
    </row>
    <row r="4190" s="97" customFormat="1" ht="12.75">
      <c r="C4190" s="98"/>
    </row>
    <row r="4191" s="97" customFormat="1" ht="12.75">
      <c r="C4191" s="98"/>
    </row>
    <row r="4192" s="97" customFormat="1" ht="12.75">
      <c r="C4192" s="98"/>
    </row>
    <row r="4193" s="97" customFormat="1" ht="12.75">
      <c r="C4193" s="98"/>
    </row>
    <row r="4194" s="97" customFormat="1" ht="12.75">
      <c r="C4194" s="98"/>
    </row>
    <row r="4195" s="97" customFormat="1" ht="12.75">
      <c r="C4195" s="98"/>
    </row>
    <row r="4196" s="97" customFormat="1" ht="12.75">
      <c r="C4196" s="98"/>
    </row>
    <row r="4197" s="97" customFormat="1" ht="12.75">
      <c r="C4197" s="98"/>
    </row>
    <row r="4198" s="97" customFormat="1" ht="12.75">
      <c r="C4198" s="98"/>
    </row>
    <row r="4199" s="97" customFormat="1" ht="12.75">
      <c r="C4199" s="98"/>
    </row>
    <row r="4200" s="97" customFormat="1" ht="12.75">
      <c r="C4200" s="98"/>
    </row>
    <row r="4201" s="97" customFormat="1" ht="12.75">
      <c r="C4201" s="98"/>
    </row>
    <row r="4202" s="97" customFormat="1" ht="12.75">
      <c r="C4202" s="98"/>
    </row>
    <row r="4203" s="97" customFormat="1" ht="12.75">
      <c r="C4203" s="98"/>
    </row>
    <row r="4204" s="97" customFormat="1" ht="12.75">
      <c r="C4204" s="98"/>
    </row>
    <row r="4205" s="97" customFormat="1" ht="12.75">
      <c r="C4205" s="98"/>
    </row>
    <row r="4206" s="97" customFormat="1" ht="12.75">
      <c r="C4206" s="98"/>
    </row>
    <row r="4207" s="97" customFormat="1" ht="12.75">
      <c r="C4207" s="98"/>
    </row>
    <row r="4208" s="97" customFormat="1" ht="12.75">
      <c r="C4208" s="98"/>
    </row>
    <row r="4209" s="97" customFormat="1" ht="12.75">
      <c r="C4209" s="98"/>
    </row>
    <row r="4210" s="97" customFormat="1" ht="12.75">
      <c r="C4210" s="98"/>
    </row>
    <row r="4211" s="97" customFormat="1" ht="12.75">
      <c r="C4211" s="98"/>
    </row>
    <row r="4212" s="97" customFormat="1" ht="12.75">
      <c r="C4212" s="98"/>
    </row>
    <row r="4213" s="97" customFormat="1" ht="12.75">
      <c r="C4213" s="98"/>
    </row>
    <row r="4214" s="97" customFormat="1" ht="12.75">
      <c r="C4214" s="98"/>
    </row>
    <row r="4215" s="97" customFormat="1" ht="12.75">
      <c r="C4215" s="98"/>
    </row>
    <row r="4216" s="97" customFormat="1" ht="12.75">
      <c r="C4216" s="98"/>
    </row>
    <row r="4217" s="97" customFormat="1" ht="12.75">
      <c r="C4217" s="98"/>
    </row>
    <row r="4218" s="97" customFormat="1" ht="12.75">
      <c r="C4218" s="98"/>
    </row>
    <row r="4219" s="97" customFormat="1" ht="12.75">
      <c r="C4219" s="98"/>
    </row>
    <row r="4220" s="97" customFormat="1" ht="12.75">
      <c r="C4220" s="98"/>
    </row>
    <row r="4221" s="97" customFormat="1" ht="12.75">
      <c r="C4221" s="98"/>
    </row>
    <row r="4222" s="97" customFormat="1" ht="12.75">
      <c r="C4222" s="98"/>
    </row>
    <row r="4223" s="97" customFormat="1" ht="12.75">
      <c r="C4223" s="98"/>
    </row>
    <row r="4224" s="97" customFormat="1" ht="12.75">
      <c r="C4224" s="98"/>
    </row>
    <row r="4225" s="97" customFormat="1" ht="12.75">
      <c r="C4225" s="98"/>
    </row>
    <row r="4226" s="97" customFormat="1" ht="12.75">
      <c r="C4226" s="98"/>
    </row>
    <row r="4227" s="97" customFormat="1" ht="12.75">
      <c r="C4227" s="98"/>
    </row>
    <row r="4228" s="97" customFormat="1" ht="12.75">
      <c r="C4228" s="98"/>
    </row>
    <row r="4229" s="97" customFormat="1" ht="12.75">
      <c r="C4229" s="98"/>
    </row>
    <row r="4230" s="97" customFormat="1" ht="12.75">
      <c r="C4230" s="98"/>
    </row>
    <row r="4231" s="97" customFormat="1" ht="12.75">
      <c r="C4231" s="98"/>
    </row>
    <row r="4232" s="97" customFormat="1" ht="12.75">
      <c r="C4232" s="98"/>
    </row>
    <row r="4233" s="97" customFormat="1" ht="12.75">
      <c r="C4233" s="98"/>
    </row>
    <row r="4234" s="97" customFormat="1" ht="12.75">
      <c r="C4234" s="98"/>
    </row>
    <row r="4235" s="97" customFormat="1" ht="12.75">
      <c r="C4235" s="98"/>
    </row>
    <row r="4236" s="97" customFormat="1" ht="12.75">
      <c r="C4236" s="98"/>
    </row>
    <row r="4237" s="97" customFormat="1" ht="12.75">
      <c r="C4237" s="98"/>
    </row>
    <row r="4238" s="97" customFormat="1" ht="12.75">
      <c r="C4238" s="98"/>
    </row>
    <row r="4239" s="97" customFormat="1" ht="12.75">
      <c r="C4239" s="98"/>
    </row>
    <row r="4240" s="97" customFormat="1" ht="12.75">
      <c r="C4240" s="98"/>
    </row>
    <row r="4241" s="97" customFormat="1" ht="12.75">
      <c r="C4241" s="98"/>
    </row>
    <row r="4242" s="97" customFormat="1" ht="12.75">
      <c r="C4242" s="98"/>
    </row>
    <row r="4243" s="97" customFormat="1" ht="12.75">
      <c r="C4243" s="98"/>
    </row>
    <row r="4244" s="97" customFormat="1" ht="12.75">
      <c r="C4244" s="98"/>
    </row>
    <row r="4245" s="97" customFormat="1" ht="12.75">
      <c r="C4245" s="98"/>
    </row>
    <row r="4246" s="97" customFormat="1" ht="12.75">
      <c r="C4246" s="98"/>
    </row>
    <row r="4247" s="97" customFormat="1" ht="12.75">
      <c r="C4247" s="98"/>
    </row>
    <row r="4248" s="97" customFormat="1" ht="12.75">
      <c r="C4248" s="98"/>
    </row>
    <row r="4249" s="97" customFormat="1" ht="12.75">
      <c r="C4249" s="98"/>
    </row>
    <row r="4250" s="97" customFormat="1" ht="12.75">
      <c r="C4250" s="98"/>
    </row>
    <row r="4251" s="97" customFormat="1" ht="12.75">
      <c r="C4251" s="98"/>
    </row>
    <row r="4252" s="97" customFormat="1" ht="12.75">
      <c r="C4252" s="98"/>
    </row>
    <row r="4253" s="97" customFormat="1" ht="12.75">
      <c r="C4253" s="98"/>
    </row>
    <row r="4254" s="97" customFormat="1" ht="12.75">
      <c r="C4254" s="98"/>
    </row>
    <row r="4255" s="97" customFormat="1" ht="12.75">
      <c r="C4255" s="98"/>
    </row>
    <row r="4256" s="97" customFormat="1" ht="12.75">
      <c r="C4256" s="98"/>
    </row>
    <row r="4257" s="97" customFormat="1" ht="12.75">
      <c r="C4257" s="98"/>
    </row>
    <row r="4258" s="97" customFormat="1" ht="12.75">
      <c r="C4258" s="98"/>
    </row>
    <row r="4259" s="97" customFormat="1" ht="12.75">
      <c r="C4259" s="98"/>
    </row>
    <row r="4260" s="97" customFormat="1" ht="12.75">
      <c r="C4260" s="98"/>
    </row>
    <row r="4261" s="97" customFormat="1" ht="12.75">
      <c r="C4261" s="98"/>
    </row>
    <row r="4262" s="97" customFormat="1" ht="12.75">
      <c r="C4262" s="98"/>
    </row>
    <row r="4263" s="97" customFormat="1" ht="12.75">
      <c r="C4263" s="98"/>
    </row>
    <row r="4264" s="97" customFormat="1" ht="12.75">
      <c r="C4264" s="98"/>
    </row>
    <row r="4265" s="97" customFormat="1" ht="12.75">
      <c r="C4265" s="98"/>
    </row>
    <row r="4266" s="97" customFormat="1" ht="12.75">
      <c r="C4266" s="98"/>
    </row>
    <row r="4267" s="97" customFormat="1" ht="12.75">
      <c r="C4267" s="98"/>
    </row>
    <row r="4268" s="97" customFormat="1" ht="12.75">
      <c r="C4268" s="98"/>
    </row>
    <row r="4269" s="97" customFormat="1" ht="12.75">
      <c r="C4269" s="98"/>
    </row>
    <row r="4270" s="97" customFormat="1" ht="12.75">
      <c r="C4270" s="98"/>
    </row>
    <row r="4271" s="97" customFormat="1" ht="12.75">
      <c r="C4271" s="98"/>
    </row>
    <row r="4272" s="97" customFormat="1" ht="12.75">
      <c r="C4272" s="98"/>
    </row>
    <row r="4273" s="97" customFormat="1" ht="12.75">
      <c r="C4273" s="98"/>
    </row>
    <row r="4274" s="97" customFormat="1" ht="12.75">
      <c r="C4274" s="98"/>
    </row>
    <row r="4275" s="97" customFormat="1" ht="12.75">
      <c r="C4275" s="98"/>
    </row>
    <row r="4276" s="97" customFormat="1" ht="12.75">
      <c r="C4276" s="98"/>
    </row>
    <row r="4277" s="97" customFormat="1" ht="12.75">
      <c r="C4277" s="98"/>
    </row>
    <row r="4278" s="97" customFormat="1" ht="12.75">
      <c r="C4278" s="98"/>
    </row>
    <row r="4279" s="97" customFormat="1" ht="12.75">
      <c r="C4279" s="98"/>
    </row>
    <row r="4280" s="97" customFormat="1" ht="12.75">
      <c r="C4280" s="98"/>
    </row>
    <row r="4281" s="97" customFormat="1" ht="12.75">
      <c r="C4281" s="98"/>
    </row>
    <row r="4282" s="97" customFormat="1" ht="12.75">
      <c r="C4282" s="98"/>
    </row>
    <row r="4283" s="97" customFormat="1" ht="12.75">
      <c r="C4283" s="98"/>
    </row>
    <row r="4284" s="97" customFormat="1" ht="12.75">
      <c r="C4284" s="98"/>
    </row>
    <row r="4285" s="97" customFormat="1" ht="12.75">
      <c r="C4285" s="98"/>
    </row>
    <row r="4286" s="97" customFormat="1" ht="12.75">
      <c r="C4286" s="98"/>
    </row>
    <row r="4287" s="97" customFormat="1" ht="12.75">
      <c r="C4287" s="98"/>
    </row>
    <row r="4288" s="97" customFormat="1" ht="12.75">
      <c r="C4288" s="98"/>
    </row>
    <row r="4289" s="97" customFormat="1" ht="12.75">
      <c r="C4289" s="98"/>
    </row>
    <row r="4290" s="97" customFormat="1" ht="12.75">
      <c r="C4290" s="98"/>
    </row>
    <row r="4291" s="97" customFormat="1" ht="12.75">
      <c r="C4291" s="98"/>
    </row>
    <row r="4292" s="97" customFormat="1" ht="12.75">
      <c r="C4292" s="98"/>
    </row>
    <row r="4293" s="97" customFormat="1" ht="12.75">
      <c r="C4293" s="98"/>
    </row>
    <row r="4294" s="97" customFormat="1" ht="12.75">
      <c r="C4294" s="98"/>
    </row>
    <row r="4295" s="97" customFormat="1" ht="12.75">
      <c r="C4295" s="98"/>
    </row>
    <row r="4296" s="97" customFormat="1" ht="12.75">
      <c r="C4296" s="98"/>
    </row>
    <row r="4297" s="97" customFormat="1" ht="12.75">
      <c r="C4297" s="98"/>
    </row>
    <row r="4298" s="97" customFormat="1" ht="12.75">
      <c r="C4298" s="98"/>
    </row>
    <row r="4299" s="97" customFormat="1" ht="12.75">
      <c r="C4299" s="98"/>
    </row>
    <row r="4300" s="97" customFormat="1" ht="12.75">
      <c r="C4300" s="98"/>
    </row>
    <row r="4301" s="97" customFormat="1" ht="12.75">
      <c r="C4301" s="98"/>
    </row>
    <row r="4302" s="97" customFormat="1" ht="12.75">
      <c r="C4302" s="98"/>
    </row>
    <row r="4303" s="97" customFormat="1" ht="12.75">
      <c r="C4303" s="98"/>
    </row>
    <row r="4304" s="97" customFormat="1" ht="12.75">
      <c r="C4304" s="98"/>
    </row>
    <row r="4305" s="97" customFormat="1" ht="12.75">
      <c r="C4305" s="98"/>
    </row>
    <row r="4306" s="97" customFormat="1" ht="12.75">
      <c r="C4306" s="98"/>
    </row>
    <row r="4307" s="97" customFormat="1" ht="12.75">
      <c r="C4307" s="98"/>
    </row>
    <row r="4308" s="97" customFormat="1" ht="12.75">
      <c r="C4308" s="98"/>
    </row>
    <row r="4309" s="97" customFormat="1" ht="12.75">
      <c r="C4309" s="98"/>
    </row>
    <row r="4310" s="97" customFormat="1" ht="12.75">
      <c r="C4310" s="98"/>
    </row>
    <row r="4311" s="97" customFormat="1" ht="12.75">
      <c r="C4311" s="98"/>
    </row>
    <row r="4312" s="97" customFormat="1" ht="12.75">
      <c r="C4312" s="98"/>
    </row>
    <row r="4313" s="97" customFormat="1" ht="12.75">
      <c r="C4313" s="98"/>
    </row>
    <row r="4314" s="97" customFormat="1" ht="12.75">
      <c r="C4314" s="98"/>
    </row>
    <row r="4315" s="97" customFormat="1" ht="12.75">
      <c r="C4315" s="98"/>
    </row>
    <row r="4316" s="97" customFormat="1" ht="12.75">
      <c r="C4316" s="98"/>
    </row>
    <row r="4317" s="97" customFormat="1" ht="12.75">
      <c r="C4317" s="98"/>
    </row>
    <row r="4318" s="97" customFormat="1" ht="12.75">
      <c r="C4318" s="98"/>
    </row>
    <row r="4319" s="97" customFormat="1" ht="12.75">
      <c r="C4319" s="98"/>
    </row>
    <row r="4320" s="97" customFormat="1" ht="12.75">
      <c r="C4320" s="98"/>
    </row>
    <row r="4321" s="97" customFormat="1" ht="12.75">
      <c r="C4321" s="98"/>
    </row>
    <row r="4322" s="97" customFormat="1" ht="12.75">
      <c r="C4322" s="98"/>
    </row>
    <row r="4323" s="97" customFormat="1" ht="12.75">
      <c r="C4323" s="98"/>
    </row>
    <row r="4324" s="97" customFormat="1" ht="12.75">
      <c r="C4324" s="98"/>
    </row>
    <row r="4325" s="97" customFormat="1" ht="12.75">
      <c r="C4325" s="98"/>
    </row>
    <row r="4326" s="97" customFormat="1" ht="12.75">
      <c r="C4326" s="98"/>
    </row>
    <row r="4327" s="97" customFormat="1" ht="12.75">
      <c r="C4327" s="98"/>
    </row>
    <row r="4328" s="97" customFormat="1" ht="12.75">
      <c r="C4328" s="98"/>
    </row>
    <row r="4329" s="97" customFormat="1" ht="12.75">
      <c r="C4329" s="98"/>
    </row>
    <row r="4330" s="97" customFormat="1" ht="12.75">
      <c r="C4330" s="98"/>
    </row>
    <row r="4331" s="97" customFormat="1" ht="12.75">
      <c r="C4331" s="98"/>
    </row>
    <row r="4332" s="97" customFormat="1" ht="12.75">
      <c r="C4332" s="98"/>
    </row>
    <row r="4333" s="97" customFormat="1" ht="12.75">
      <c r="C4333" s="98"/>
    </row>
    <row r="4334" s="97" customFormat="1" ht="12.75">
      <c r="C4334" s="98"/>
    </row>
    <row r="4335" s="97" customFormat="1" ht="12.75">
      <c r="C4335" s="98"/>
    </row>
    <row r="4336" s="97" customFormat="1" ht="12.75">
      <c r="C4336" s="98"/>
    </row>
    <row r="4337" s="97" customFormat="1" ht="12.75">
      <c r="C4337" s="98"/>
    </row>
    <row r="4338" s="97" customFormat="1" ht="12.75">
      <c r="C4338" s="98"/>
    </row>
    <row r="4339" s="97" customFormat="1" ht="12.75">
      <c r="C4339" s="98"/>
    </row>
    <row r="4340" s="97" customFormat="1" ht="12.75">
      <c r="C4340" s="98"/>
    </row>
    <row r="4341" s="97" customFormat="1" ht="12.75">
      <c r="C4341" s="98"/>
    </row>
    <row r="4342" s="97" customFormat="1" ht="12.75">
      <c r="C4342" s="98"/>
    </row>
    <row r="4343" s="97" customFormat="1" ht="12.75">
      <c r="C4343" s="98"/>
    </row>
    <row r="4344" s="97" customFormat="1" ht="12.75">
      <c r="C4344" s="98"/>
    </row>
    <row r="4345" s="97" customFormat="1" ht="12.75">
      <c r="C4345" s="98"/>
    </row>
    <row r="4346" s="97" customFormat="1" ht="12.75">
      <c r="C4346" s="98"/>
    </row>
    <row r="4347" s="97" customFormat="1" ht="12.75">
      <c r="C4347" s="98"/>
    </row>
    <row r="4348" s="97" customFormat="1" ht="12.75">
      <c r="C4348" s="98"/>
    </row>
    <row r="4349" s="97" customFormat="1" ht="12.75">
      <c r="C4349" s="98"/>
    </row>
    <row r="4350" s="97" customFormat="1" ht="12.75">
      <c r="C4350" s="98"/>
    </row>
    <row r="4351" s="97" customFormat="1" ht="12.75">
      <c r="C4351" s="98"/>
    </row>
    <row r="4352" s="97" customFormat="1" ht="12.75">
      <c r="C4352" s="98"/>
    </row>
    <row r="4353" s="97" customFormat="1" ht="12.75">
      <c r="C4353" s="98"/>
    </row>
    <row r="4354" s="97" customFormat="1" ht="12.75">
      <c r="C4354" s="98"/>
    </row>
    <row r="4355" s="97" customFormat="1" ht="12.75">
      <c r="C4355" s="98"/>
    </row>
    <row r="4356" s="97" customFormat="1" ht="12.75">
      <c r="C4356" s="98"/>
    </row>
    <row r="4357" s="97" customFormat="1" ht="12.75">
      <c r="C4357" s="98"/>
    </row>
    <row r="4358" s="97" customFormat="1" ht="12.75">
      <c r="C4358" s="98"/>
    </row>
    <row r="4359" s="97" customFormat="1" ht="12.75">
      <c r="C4359" s="98"/>
    </row>
    <row r="4360" s="97" customFormat="1" ht="12.75">
      <c r="C4360" s="98"/>
    </row>
    <row r="4361" s="97" customFormat="1" ht="12.75">
      <c r="C4361" s="98"/>
    </row>
    <row r="4362" s="97" customFormat="1" ht="12.75">
      <c r="C4362" s="98"/>
    </row>
    <row r="4363" s="97" customFormat="1" ht="12.75">
      <c r="C4363" s="98"/>
    </row>
    <row r="4364" s="97" customFormat="1" ht="12.75">
      <c r="C4364" s="98"/>
    </row>
    <row r="4365" s="97" customFormat="1" ht="12.75">
      <c r="C4365" s="98"/>
    </row>
    <row r="4366" s="97" customFormat="1" ht="12.75">
      <c r="C4366" s="98"/>
    </row>
    <row r="4367" s="97" customFormat="1" ht="12.75">
      <c r="C4367" s="98"/>
    </row>
    <row r="4368" s="97" customFormat="1" ht="12.75">
      <c r="C4368" s="98"/>
    </row>
    <row r="4369" s="97" customFormat="1" ht="12.75">
      <c r="C4369" s="98"/>
    </row>
    <row r="4370" s="97" customFormat="1" ht="12.75">
      <c r="C4370" s="98"/>
    </row>
    <row r="4371" s="97" customFormat="1" ht="12.75">
      <c r="C4371" s="98"/>
    </row>
    <row r="4372" s="97" customFormat="1" ht="12.75">
      <c r="C4372" s="98"/>
    </row>
    <row r="4373" s="97" customFormat="1" ht="12.75">
      <c r="C4373" s="98"/>
    </row>
    <row r="4374" s="97" customFormat="1" ht="12.75">
      <c r="C4374" s="98"/>
    </row>
    <row r="4375" s="97" customFormat="1" ht="12.75">
      <c r="C4375" s="98"/>
    </row>
    <row r="4376" s="97" customFormat="1" ht="12.75">
      <c r="C4376" s="98"/>
    </row>
    <row r="4377" s="97" customFormat="1" ht="12.75">
      <c r="C4377" s="98"/>
    </row>
    <row r="4378" s="97" customFormat="1" ht="12.75">
      <c r="C4378" s="98"/>
    </row>
    <row r="4379" s="97" customFormat="1" ht="12.75">
      <c r="C4379" s="98"/>
    </row>
    <row r="4380" s="97" customFormat="1" ht="12.75">
      <c r="C4380" s="98"/>
    </row>
    <row r="4381" s="97" customFormat="1" ht="12.75">
      <c r="C4381" s="98"/>
    </row>
    <row r="4382" s="97" customFormat="1" ht="12.75">
      <c r="C4382" s="98"/>
    </row>
    <row r="4383" s="97" customFormat="1" ht="12.75">
      <c r="C4383" s="98"/>
    </row>
    <row r="4384" s="97" customFormat="1" ht="12.75">
      <c r="C4384" s="98"/>
    </row>
    <row r="4385" s="97" customFormat="1" ht="12.75">
      <c r="C4385" s="98"/>
    </row>
    <row r="4386" s="97" customFormat="1" ht="12.75">
      <c r="C4386" s="98"/>
    </row>
    <row r="4387" s="97" customFormat="1" ht="12.75">
      <c r="C4387" s="98"/>
    </row>
    <row r="4388" s="97" customFormat="1" ht="12.75">
      <c r="C4388" s="98"/>
    </row>
    <row r="4389" s="97" customFormat="1" ht="12.75">
      <c r="C4389" s="98"/>
    </row>
    <row r="4390" s="97" customFormat="1" ht="12.75">
      <c r="C4390" s="98"/>
    </row>
    <row r="4391" s="97" customFormat="1" ht="12.75">
      <c r="C4391" s="98"/>
    </row>
    <row r="4392" s="97" customFormat="1" ht="12.75">
      <c r="C4392" s="98"/>
    </row>
    <row r="4393" s="97" customFormat="1" ht="12.75">
      <c r="C4393" s="98"/>
    </row>
    <row r="4394" s="97" customFormat="1" ht="12.75">
      <c r="C4394" s="98"/>
    </row>
    <row r="4395" s="97" customFormat="1" ht="12.75">
      <c r="C4395" s="98"/>
    </row>
    <row r="4396" s="97" customFormat="1" ht="12.75">
      <c r="C4396" s="98"/>
    </row>
    <row r="4397" s="97" customFormat="1" ht="12.75">
      <c r="C4397" s="98"/>
    </row>
    <row r="4398" s="97" customFormat="1" ht="12.75">
      <c r="C4398" s="98"/>
    </row>
    <row r="4399" s="97" customFormat="1" ht="12.75">
      <c r="C4399" s="98"/>
    </row>
    <row r="4400" s="97" customFormat="1" ht="12.75">
      <c r="C4400" s="98"/>
    </row>
    <row r="4401" s="97" customFormat="1" ht="12.75">
      <c r="C4401" s="98"/>
    </row>
    <row r="4402" s="97" customFormat="1" ht="12.75">
      <c r="C4402" s="98"/>
    </row>
    <row r="4403" s="97" customFormat="1" ht="12.75">
      <c r="C4403" s="98"/>
    </row>
    <row r="4404" s="97" customFormat="1" ht="12.75">
      <c r="C4404" s="98"/>
    </row>
    <row r="4405" s="97" customFormat="1" ht="12.75">
      <c r="C4405" s="98"/>
    </row>
    <row r="4406" s="97" customFormat="1" ht="12.75">
      <c r="C4406" s="98"/>
    </row>
    <row r="4407" s="97" customFormat="1" ht="12.75">
      <c r="C4407" s="98"/>
    </row>
    <row r="4408" s="97" customFormat="1" ht="12.75">
      <c r="C4408" s="98"/>
    </row>
    <row r="4409" s="97" customFormat="1" ht="12.75">
      <c r="C4409" s="98"/>
    </row>
    <row r="4410" s="97" customFormat="1" ht="12.75">
      <c r="C4410" s="98"/>
    </row>
    <row r="4411" s="97" customFormat="1" ht="12.75">
      <c r="C4411" s="98"/>
    </row>
    <row r="4412" s="97" customFormat="1" ht="12.75">
      <c r="C4412" s="98"/>
    </row>
    <row r="4413" s="97" customFormat="1" ht="12.75">
      <c r="C4413" s="98"/>
    </row>
    <row r="4414" s="97" customFormat="1" ht="12.75">
      <c r="C4414" s="98"/>
    </row>
    <row r="4415" s="97" customFormat="1" ht="12.75">
      <c r="C4415" s="98"/>
    </row>
    <row r="4416" s="97" customFormat="1" ht="12.75">
      <c r="C4416" s="98"/>
    </row>
    <row r="4417" s="97" customFormat="1" ht="12.75">
      <c r="C4417" s="98"/>
    </row>
    <row r="4418" s="97" customFormat="1" ht="12.75">
      <c r="C4418" s="98"/>
    </row>
    <row r="4419" s="97" customFormat="1" ht="12.75">
      <c r="C4419" s="98"/>
    </row>
    <row r="4420" s="97" customFormat="1" ht="12.75">
      <c r="C4420" s="98"/>
    </row>
    <row r="4421" s="97" customFormat="1" ht="12.75">
      <c r="C4421" s="98"/>
    </row>
    <row r="4422" s="97" customFormat="1" ht="12.75">
      <c r="C4422" s="98"/>
    </row>
    <row r="4423" s="97" customFormat="1" ht="12.75">
      <c r="C4423" s="98"/>
    </row>
    <row r="4424" s="97" customFormat="1" ht="12.75">
      <c r="C4424" s="98"/>
    </row>
    <row r="4425" s="97" customFormat="1" ht="12.75">
      <c r="C4425" s="98"/>
    </row>
    <row r="4426" s="97" customFormat="1" ht="12.75">
      <c r="C4426" s="98"/>
    </row>
    <row r="4427" s="97" customFormat="1" ht="12.75">
      <c r="C4427" s="98"/>
    </row>
    <row r="4428" s="97" customFormat="1" ht="12.75">
      <c r="C4428" s="98"/>
    </row>
    <row r="4429" s="97" customFormat="1" ht="12.75">
      <c r="C4429" s="98"/>
    </row>
    <row r="4430" s="97" customFormat="1" ht="12.75">
      <c r="C4430" s="98"/>
    </row>
    <row r="4431" s="97" customFormat="1" ht="12.75">
      <c r="C4431" s="98"/>
    </row>
    <row r="4432" s="97" customFormat="1" ht="12.75">
      <c r="C4432" s="98"/>
    </row>
    <row r="4433" s="97" customFormat="1" ht="12.75">
      <c r="C4433" s="98"/>
    </row>
    <row r="4434" s="97" customFormat="1" ht="12.75">
      <c r="C4434" s="98"/>
    </row>
    <row r="4435" s="97" customFormat="1" ht="12.75">
      <c r="C4435" s="98"/>
    </row>
    <row r="4436" s="97" customFormat="1" ht="12.75">
      <c r="C4436" s="98"/>
    </row>
    <row r="4437" s="97" customFormat="1" ht="12.75">
      <c r="C4437" s="98"/>
    </row>
    <row r="4438" s="97" customFormat="1" ht="12.75">
      <c r="C4438" s="98"/>
    </row>
    <row r="4439" s="97" customFormat="1" ht="12.75">
      <c r="C4439" s="98"/>
    </row>
    <row r="4440" s="97" customFormat="1" ht="12.75">
      <c r="C4440" s="98"/>
    </row>
    <row r="4441" s="97" customFormat="1" ht="12.75">
      <c r="C4441" s="98"/>
    </row>
    <row r="4442" s="97" customFormat="1" ht="12.75">
      <c r="C4442" s="98"/>
    </row>
    <row r="4443" s="97" customFormat="1" ht="12.75">
      <c r="C4443" s="98"/>
    </row>
    <row r="4444" s="97" customFormat="1" ht="12.75">
      <c r="C4444" s="98"/>
    </row>
    <row r="4445" s="97" customFormat="1" ht="12.75">
      <c r="C4445" s="98"/>
    </row>
    <row r="4446" s="97" customFormat="1" ht="12.75">
      <c r="C4446" s="98"/>
    </row>
    <row r="4447" s="97" customFormat="1" ht="12.75">
      <c r="C4447" s="98"/>
    </row>
    <row r="4448" s="97" customFormat="1" ht="12.75">
      <c r="C4448" s="98"/>
    </row>
    <row r="4449" s="97" customFormat="1" ht="12.75">
      <c r="C4449" s="98"/>
    </row>
    <row r="4450" s="97" customFormat="1" ht="12.75">
      <c r="C4450" s="98"/>
    </row>
    <row r="4451" s="97" customFormat="1" ht="12.75">
      <c r="C4451" s="98"/>
    </row>
    <row r="4452" s="97" customFormat="1" ht="12.75">
      <c r="C4452" s="98"/>
    </row>
    <row r="4453" s="97" customFormat="1" ht="12.75">
      <c r="C4453" s="98"/>
    </row>
    <row r="4454" s="97" customFormat="1" ht="12.75">
      <c r="C4454" s="98"/>
    </row>
    <row r="4455" s="97" customFormat="1" ht="12.75">
      <c r="C4455" s="98"/>
    </row>
    <row r="4456" s="97" customFormat="1" ht="12.75">
      <c r="C4456" s="98"/>
    </row>
    <row r="4457" s="97" customFormat="1" ht="12.75">
      <c r="C4457" s="98"/>
    </row>
    <row r="4458" s="97" customFormat="1" ht="12.75">
      <c r="C4458" s="98"/>
    </row>
    <row r="4459" s="97" customFormat="1" ht="12.75">
      <c r="C4459" s="98"/>
    </row>
    <row r="4460" s="97" customFormat="1" ht="12.75">
      <c r="C4460" s="98"/>
    </row>
    <row r="4461" s="97" customFormat="1" ht="12.75">
      <c r="C4461" s="98"/>
    </row>
    <row r="4462" s="97" customFormat="1" ht="12.75">
      <c r="C4462" s="98"/>
    </row>
    <row r="4463" s="97" customFormat="1" ht="12.75">
      <c r="C4463" s="98"/>
    </row>
    <row r="4464" s="97" customFormat="1" ht="12.75">
      <c r="C4464" s="98"/>
    </row>
    <row r="4465" s="97" customFormat="1" ht="12.75">
      <c r="C4465" s="98"/>
    </row>
    <row r="4466" s="97" customFormat="1" ht="12.75">
      <c r="C4466" s="98"/>
    </row>
    <row r="4467" s="97" customFormat="1" ht="12.75">
      <c r="C4467" s="98"/>
    </row>
    <row r="4468" s="97" customFormat="1" ht="12.75">
      <c r="C4468" s="98"/>
    </row>
    <row r="4469" s="97" customFormat="1" ht="12.75">
      <c r="C4469" s="98"/>
    </row>
    <row r="4470" s="97" customFormat="1" ht="12.75">
      <c r="C4470" s="98"/>
    </row>
    <row r="4471" s="97" customFormat="1" ht="12.75">
      <c r="C4471" s="98"/>
    </row>
    <row r="4472" s="97" customFormat="1" ht="12.75">
      <c r="C4472" s="98"/>
    </row>
    <row r="4473" s="97" customFormat="1" ht="12.75">
      <c r="C4473" s="98"/>
    </row>
    <row r="4474" s="97" customFormat="1" ht="12.75">
      <c r="C4474" s="98"/>
    </row>
    <row r="4475" s="97" customFormat="1" ht="12.75">
      <c r="C4475" s="98"/>
    </row>
    <row r="4476" s="97" customFormat="1" ht="12.75">
      <c r="C4476" s="98"/>
    </row>
    <row r="4477" s="97" customFormat="1" ht="12.75">
      <c r="C4477" s="98"/>
    </row>
    <row r="4478" s="97" customFormat="1" ht="12.75">
      <c r="C4478" s="98"/>
    </row>
    <row r="4479" s="97" customFormat="1" ht="12.75">
      <c r="C4479" s="98"/>
    </row>
    <row r="4480" s="97" customFormat="1" ht="12.75">
      <c r="C4480" s="98"/>
    </row>
    <row r="4481" s="97" customFormat="1" ht="12.75">
      <c r="C4481" s="98"/>
    </row>
    <row r="4482" s="97" customFormat="1" ht="12.75">
      <c r="C4482" s="98"/>
    </row>
    <row r="4483" s="97" customFormat="1" ht="12.75">
      <c r="C4483" s="98"/>
    </row>
    <row r="4484" s="97" customFormat="1" ht="12.75">
      <c r="C4484" s="98"/>
    </row>
    <row r="4485" s="97" customFormat="1" ht="12.75">
      <c r="C4485" s="98"/>
    </row>
    <row r="4486" s="97" customFormat="1" ht="12.75">
      <c r="C4486" s="98"/>
    </row>
    <row r="4487" s="97" customFormat="1" ht="12.75">
      <c r="C4487" s="98"/>
    </row>
    <row r="4488" s="97" customFormat="1" ht="12.75">
      <c r="C4488" s="98"/>
    </row>
    <row r="4489" s="97" customFormat="1" ht="12.75">
      <c r="C4489" s="98"/>
    </row>
    <row r="4490" s="97" customFormat="1" ht="12.75">
      <c r="C4490" s="98"/>
    </row>
    <row r="4491" s="97" customFormat="1" ht="12.75">
      <c r="C4491" s="98"/>
    </row>
    <row r="4492" s="97" customFormat="1" ht="12.75">
      <c r="C4492" s="98"/>
    </row>
    <row r="4493" s="97" customFormat="1" ht="12.75">
      <c r="C4493" s="98"/>
    </row>
    <row r="4494" s="97" customFormat="1" ht="12.75">
      <c r="C4494" s="98"/>
    </row>
    <row r="4495" s="97" customFormat="1" ht="12.75">
      <c r="C4495" s="98"/>
    </row>
    <row r="4496" s="97" customFormat="1" ht="12.75">
      <c r="C4496" s="98"/>
    </row>
    <row r="4497" s="97" customFormat="1" ht="12.75">
      <c r="C4497" s="98"/>
    </row>
    <row r="4498" s="97" customFormat="1" ht="12.75">
      <c r="C4498" s="98"/>
    </row>
    <row r="4499" s="97" customFormat="1" ht="12.75">
      <c r="C4499" s="98"/>
    </row>
    <row r="4500" s="97" customFormat="1" ht="12.75">
      <c r="C4500" s="98"/>
    </row>
    <row r="4501" s="97" customFormat="1" ht="12.75">
      <c r="C4501" s="98"/>
    </row>
    <row r="4502" s="97" customFormat="1" ht="12.75">
      <c r="C4502" s="98"/>
    </row>
    <row r="4503" s="97" customFormat="1" ht="12.75">
      <c r="C4503" s="98"/>
    </row>
    <row r="4504" s="97" customFormat="1" ht="12.75">
      <c r="C4504" s="98"/>
    </row>
    <row r="4505" s="97" customFormat="1" ht="12.75">
      <c r="C4505" s="98"/>
    </row>
    <row r="4506" s="97" customFormat="1" ht="12.75">
      <c r="C4506" s="98"/>
    </row>
    <row r="4507" s="97" customFormat="1" ht="12.75">
      <c r="C4507" s="98"/>
    </row>
    <row r="4508" s="97" customFormat="1" ht="12.75">
      <c r="C4508" s="98"/>
    </row>
    <row r="4509" s="97" customFormat="1" ht="12.75">
      <c r="C4509" s="98"/>
    </row>
    <row r="4510" s="97" customFormat="1" ht="12.75">
      <c r="C4510" s="98"/>
    </row>
    <row r="4511" s="97" customFormat="1" ht="12.75">
      <c r="C4511" s="98"/>
    </row>
    <row r="4512" s="97" customFormat="1" ht="12.75">
      <c r="C4512" s="98"/>
    </row>
    <row r="4513" s="97" customFormat="1" ht="12.75">
      <c r="C4513" s="98"/>
    </row>
    <row r="4514" s="97" customFormat="1" ht="12.75">
      <c r="C4514" s="98"/>
    </row>
    <row r="4515" s="97" customFormat="1" ht="12.75">
      <c r="C4515" s="98"/>
    </row>
    <row r="4516" s="97" customFormat="1" ht="12.75">
      <c r="C4516" s="98"/>
    </row>
    <row r="4517" s="97" customFormat="1" ht="12.75">
      <c r="C4517" s="98"/>
    </row>
    <row r="4518" s="97" customFormat="1" ht="12.75">
      <c r="C4518" s="98"/>
    </row>
    <row r="4519" s="97" customFormat="1" ht="12.75">
      <c r="C4519" s="98"/>
    </row>
    <row r="4520" s="97" customFormat="1" ht="12.75">
      <c r="C4520" s="98"/>
    </row>
    <row r="4521" s="97" customFormat="1" ht="12.75">
      <c r="C4521" s="98"/>
    </row>
    <row r="4522" s="97" customFormat="1" ht="12.75">
      <c r="C4522" s="98"/>
    </row>
    <row r="4523" s="97" customFormat="1" ht="12.75">
      <c r="C4523" s="98"/>
    </row>
    <row r="4524" s="97" customFormat="1" ht="12.75">
      <c r="C4524" s="98"/>
    </row>
    <row r="4525" s="97" customFormat="1" ht="12.75">
      <c r="C4525" s="98"/>
    </row>
    <row r="4526" s="97" customFormat="1" ht="12.75">
      <c r="C4526" s="98"/>
    </row>
    <row r="4527" s="97" customFormat="1" ht="12.75">
      <c r="C4527" s="98"/>
    </row>
    <row r="4528" s="97" customFormat="1" ht="12.75">
      <c r="C4528" s="98"/>
    </row>
    <row r="4529" s="97" customFormat="1" ht="12.75">
      <c r="C4529" s="98"/>
    </row>
    <row r="4530" s="97" customFormat="1" ht="12.75">
      <c r="C4530" s="98"/>
    </row>
    <row r="4531" s="97" customFormat="1" ht="12.75">
      <c r="C4531" s="98"/>
    </row>
    <row r="4532" s="97" customFormat="1" ht="12.75">
      <c r="C4532" s="98"/>
    </row>
    <row r="4533" s="97" customFormat="1" ht="12.75">
      <c r="C4533" s="98"/>
    </row>
    <row r="4534" s="97" customFormat="1" ht="12.75">
      <c r="C4534" s="98"/>
    </row>
    <row r="4535" s="97" customFormat="1" ht="12.75">
      <c r="C4535" s="98"/>
    </row>
    <row r="4536" s="97" customFormat="1" ht="12.75">
      <c r="C4536" s="98"/>
    </row>
    <row r="4537" s="97" customFormat="1" ht="12.75">
      <c r="C4537" s="98"/>
    </row>
    <row r="4538" s="97" customFormat="1" ht="12.75">
      <c r="C4538" s="98"/>
    </row>
    <row r="4539" s="97" customFormat="1" ht="12.75">
      <c r="C4539" s="98"/>
    </row>
    <row r="4540" s="97" customFormat="1" ht="12.75">
      <c r="C4540" s="98"/>
    </row>
    <row r="4541" s="97" customFormat="1" ht="12.75">
      <c r="C4541" s="98"/>
    </row>
    <row r="4542" s="97" customFormat="1" ht="12.75">
      <c r="C4542" s="98"/>
    </row>
    <row r="4543" s="97" customFormat="1" ht="12.75">
      <c r="C4543" s="98"/>
    </row>
    <row r="4544" s="97" customFormat="1" ht="12.75">
      <c r="C4544" s="98"/>
    </row>
    <row r="4545" s="97" customFormat="1" ht="12.75">
      <c r="C4545" s="98"/>
    </row>
    <row r="4546" s="97" customFormat="1" ht="12.75">
      <c r="C4546" s="98"/>
    </row>
    <row r="4547" s="97" customFormat="1" ht="12.75">
      <c r="C4547" s="98"/>
    </row>
    <row r="4548" s="97" customFormat="1" ht="12.75">
      <c r="C4548" s="98"/>
    </row>
    <row r="4549" s="97" customFormat="1" ht="12.75">
      <c r="C4549" s="98"/>
    </row>
    <row r="4550" s="97" customFormat="1" ht="12.75">
      <c r="C4550" s="98"/>
    </row>
    <row r="4551" s="97" customFormat="1" ht="12.75">
      <c r="C4551" s="98"/>
    </row>
    <row r="4552" s="97" customFormat="1" ht="12.75">
      <c r="C4552" s="98"/>
    </row>
    <row r="4553" s="97" customFormat="1" ht="12.75">
      <c r="C4553" s="98"/>
    </row>
    <row r="4554" s="97" customFormat="1" ht="12.75">
      <c r="C4554" s="98"/>
    </row>
    <row r="4555" s="97" customFormat="1" ht="12.75">
      <c r="C4555" s="98"/>
    </row>
    <row r="4556" s="97" customFormat="1" ht="12.75">
      <c r="C4556" s="98"/>
    </row>
    <row r="4557" s="97" customFormat="1" ht="12.75">
      <c r="C4557" s="98"/>
    </row>
    <row r="4558" s="97" customFormat="1" ht="12.75">
      <c r="C4558" s="98"/>
    </row>
    <row r="4559" s="97" customFormat="1" ht="12.75">
      <c r="C4559" s="98"/>
    </row>
    <row r="4560" s="97" customFormat="1" ht="12.75">
      <c r="C4560" s="98"/>
    </row>
    <row r="4561" s="97" customFormat="1" ht="12.75">
      <c r="C4561" s="98"/>
    </row>
    <row r="4562" s="97" customFormat="1" ht="12.75">
      <c r="C4562" s="98"/>
    </row>
    <row r="4563" s="97" customFormat="1" ht="12.75">
      <c r="C4563" s="98"/>
    </row>
    <row r="4564" s="97" customFormat="1" ht="12.75">
      <c r="C4564" s="98"/>
    </row>
    <row r="4565" s="97" customFormat="1" ht="12.75">
      <c r="C4565" s="98"/>
    </row>
    <row r="4566" s="97" customFormat="1" ht="12.75">
      <c r="C4566" s="98"/>
    </row>
    <row r="4567" s="97" customFormat="1" ht="12.75">
      <c r="C4567" s="98"/>
    </row>
    <row r="4568" s="97" customFormat="1" ht="12.75">
      <c r="C4568" s="98"/>
    </row>
    <row r="4569" s="97" customFormat="1" ht="12.75">
      <c r="C4569" s="98"/>
    </row>
    <row r="4570" s="97" customFormat="1" ht="12.75">
      <c r="C4570" s="98"/>
    </row>
    <row r="4571" s="97" customFormat="1" ht="12.75">
      <c r="C4571" s="98"/>
    </row>
    <row r="4572" s="97" customFormat="1" ht="12.75">
      <c r="C4572" s="98"/>
    </row>
    <row r="4573" s="97" customFormat="1" ht="12.75">
      <c r="C4573" s="98"/>
    </row>
    <row r="4574" s="97" customFormat="1" ht="12.75">
      <c r="C4574" s="98"/>
    </row>
    <row r="4575" s="97" customFormat="1" ht="12.75">
      <c r="C4575" s="98"/>
    </row>
    <row r="4576" s="97" customFormat="1" ht="12.75">
      <c r="C4576" s="98"/>
    </row>
    <row r="4577" s="97" customFormat="1" ht="12.75">
      <c r="C4577" s="98"/>
    </row>
    <row r="4578" s="97" customFormat="1" ht="12.75">
      <c r="C4578" s="98"/>
    </row>
    <row r="4579" s="97" customFormat="1" ht="12.75">
      <c r="C4579" s="98"/>
    </row>
    <row r="4580" s="97" customFormat="1" ht="12.75">
      <c r="C4580" s="98"/>
    </row>
    <row r="4581" s="97" customFormat="1" ht="12.75">
      <c r="C4581" s="98"/>
    </row>
    <row r="4582" s="97" customFormat="1" ht="12.75">
      <c r="C4582" s="98"/>
    </row>
    <row r="4583" s="97" customFormat="1" ht="12.75">
      <c r="C4583" s="98"/>
    </row>
    <row r="4584" s="97" customFormat="1" ht="12.75">
      <c r="C4584" s="98"/>
    </row>
    <row r="4585" s="97" customFormat="1" ht="12.75">
      <c r="C4585" s="98"/>
    </row>
    <row r="4586" s="97" customFormat="1" ht="12.75">
      <c r="C4586" s="98"/>
    </row>
    <row r="4587" s="97" customFormat="1" ht="12.75">
      <c r="C4587" s="98"/>
    </row>
    <row r="4588" s="97" customFormat="1" ht="12.75">
      <c r="C4588" s="98"/>
    </row>
    <row r="4589" s="97" customFormat="1" ht="12.75">
      <c r="C4589" s="98"/>
    </row>
    <row r="4590" s="97" customFormat="1" ht="12.75">
      <c r="C4590" s="98"/>
    </row>
    <row r="4591" s="97" customFormat="1" ht="12.75">
      <c r="C4591" s="98"/>
    </row>
    <row r="4592" s="97" customFormat="1" ht="12.75">
      <c r="C4592" s="98"/>
    </row>
    <row r="4593" s="97" customFormat="1" ht="12.75">
      <c r="C4593" s="98"/>
    </row>
    <row r="4594" s="97" customFormat="1" ht="12.75">
      <c r="C4594" s="98"/>
    </row>
    <row r="4595" s="97" customFormat="1" ht="12.75">
      <c r="C4595" s="98"/>
    </row>
    <row r="4596" s="97" customFormat="1" ht="12.75">
      <c r="C4596" s="98"/>
    </row>
    <row r="4597" s="97" customFormat="1" ht="12.75">
      <c r="C4597" s="98"/>
    </row>
    <row r="4598" s="97" customFormat="1" ht="12.75">
      <c r="C4598" s="98"/>
    </row>
    <row r="4599" s="97" customFormat="1" ht="12.75">
      <c r="C4599" s="98"/>
    </row>
    <row r="4600" s="97" customFormat="1" ht="12.75">
      <c r="C4600" s="98"/>
    </row>
    <row r="4601" s="97" customFormat="1" ht="12.75">
      <c r="C4601" s="98"/>
    </row>
    <row r="4602" s="97" customFormat="1" ht="12.75">
      <c r="C4602" s="98"/>
    </row>
    <row r="4603" s="97" customFormat="1" ht="12.75">
      <c r="C4603" s="98"/>
    </row>
    <row r="4604" s="97" customFormat="1" ht="12.75">
      <c r="C4604" s="98"/>
    </row>
    <row r="4605" s="97" customFormat="1" ht="12.75">
      <c r="C4605" s="98"/>
    </row>
    <row r="4606" s="97" customFormat="1" ht="12.75">
      <c r="C4606" s="98"/>
    </row>
    <row r="4607" s="97" customFormat="1" ht="12.75">
      <c r="C4607" s="98"/>
    </row>
    <row r="4608" s="97" customFormat="1" ht="12.75">
      <c r="C4608" s="98"/>
    </row>
    <row r="4609" s="97" customFormat="1" ht="12.75">
      <c r="C4609" s="98"/>
    </row>
    <row r="4610" s="97" customFormat="1" ht="12.75">
      <c r="C4610" s="98"/>
    </row>
    <row r="4611" s="97" customFormat="1" ht="12.75">
      <c r="C4611" s="98"/>
    </row>
    <row r="4612" s="97" customFormat="1" ht="12.75">
      <c r="C4612" s="98"/>
    </row>
    <row r="4613" s="97" customFormat="1" ht="12.75">
      <c r="C4613" s="98"/>
    </row>
    <row r="4614" s="97" customFormat="1" ht="12.75">
      <c r="C4614" s="98"/>
    </row>
    <row r="4615" s="97" customFormat="1" ht="12.75">
      <c r="C4615" s="98"/>
    </row>
    <row r="4616" s="97" customFormat="1" ht="12.75">
      <c r="C4616" s="98"/>
    </row>
    <row r="4617" s="97" customFormat="1" ht="12.75">
      <c r="C4617" s="98"/>
    </row>
    <row r="4618" s="97" customFormat="1" ht="12.75">
      <c r="C4618" s="98"/>
    </row>
    <row r="4619" s="97" customFormat="1" ht="12.75">
      <c r="C4619" s="98"/>
    </row>
    <row r="4620" s="97" customFormat="1" ht="12.75">
      <c r="C4620" s="98"/>
    </row>
    <row r="4621" s="97" customFormat="1" ht="12.75">
      <c r="C4621" s="98"/>
    </row>
    <row r="4622" s="97" customFormat="1" ht="12.75">
      <c r="C4622" s="98"/>
    </row>
    <row r="4623" s="97" customFormat="1" ht="12.75">
      <c r="C4623" s="98"/>
    </row>
    <row r="4624" s="97" customFormat="1" ht="12.75">
      <c r="C4624" s="98"/>
    </row>
    <row r="4625" s="97" customFormat="1" ht="12.75">
      <c r="C4625" s="98"/>
    </row>
    <row r="4626" s="97" customFormat="1" ht="12.75">
      <c r="C4626" s="98"/>
    </row>
    <row r="4627" s="97" customFormat="1" ht="12.75">
      <c r="C4627" s="98"/>
    </row>
    <row r="4628" s="97" customFormat="1" ht="12.75">
      <c r="C4628" s="98"/>
    </row>
    <row r="4629" s="97" customFormat="1" ht="12.75">
      <c r="C4629" s="98"/>
    </row>
    <row r="4630" s="97" customFormat="1" ht="12.75">
      <c r="C4630" s="98"/>
    </row>
    <row r="4631" s="97" customFormat="1" ht="12.75">
      <c r="C4631" s="98"/>
    </row>
    <row r="4632" s="97" customFormat="1" ht="12.75">
      <c r="C4632" s="98"/>
    </row>
    <row r="4633" s="97" customFormat="1" ht="12.75">
      <c r="C4633" s="98"/>
    </row>
    <row r="4634" s="97" customFormat="1" ht="12.75">
      <c r="C4634" s="98"/>
    </row>
    <row r="4635" s="97" customFormat="1" ht="12.75">
      <c r="C4635" s="98"/>
    </row>
    <row r="4636" s="97" customFormat="1" ht="12.75">
      <c r="C4636" s="98"/>
    </row>
    <row r="4637" s="97" customFormat="1" ht="12.75">
      <c r="C4637" s="98"/>
    </row>
    <row r="4638" s="97" customFormat="1" ht="12.75">
      <c r="C4638" s="98"/>
    </row>
    <row r="4639" s="97" customFormat="1" ht="12.75">
      <c r="C4639" s="98"/>
    </row>
    <row r="4640" s="97" customFormat="1" ht="12.75">
      <c r="C4640" s="98"/>
    </row>
    <row r="4641" s="97" customFormat="1" ht="12.75">
      <c r="C4641" s="98"/>
    </row>
    <row r="4642" s="97" customFormat="1" ht="12.75">
      <c r="C4642" s="98"/>
    </row>
    <row r="4643" s="97" customFormat="1" ht="12.75">
      <c r="C4643" s="98"/>
    </row>
    <row r="4644" s="97" customFormat="1" ht="12.75">
      <c r="C4644" s="98"/>
    </row>
    <row r="4645" s="97" customFormat="1" ht="12.75">
      <c r="C4645" s="98"/>
    </row>
    <row r="4646" s="97" customFormat="1" ht="12.75">
      <c r="C4646" s="98"/>
    </row>
    <row r="4647" s="97" customFormat="1" ht="12.75">
      <c r="C4647" s="98"/>
    </row>
    <row r="4648" s="97" customFormat="1" ht="12.75">
      <c r="C4648" s="98"/>
    </row>
    <row r="4649" s="97" customFormat="1" ht="12.75">
      <c r="C4649" s="98"/>
    </row>
    <row r="4650" s="97" customFormat="1" ht="12.75">
      <c r="C4650" s="98"/>
    </row>
    <row r="4651" s="97" customFormat="1" ht="12.75">
      <c r="C4651" s="98"/>
    </row>
    <row r="4652" s="97" customFormat="1" ht="12.75">
      <c r="C4652" s="98"/>
    </row>
    <row r="4653" s="97" customFormat="1" ht="12.75">
      <c r="C4653" s="98"/>
    </row>
    <row r="4654" s="97" customFormat="1" ht="12.75">
      <c r="C4654" s="98"/>
    </row>
    <row r="4655" s="97" customFormat="1" ht="12.75">
      <c r="C4655" s="98"/>
    </row>
    <row r="4656" s="97" customFormat="1" ht="12.75">
      <c r="C4656" s="98"/>
    </row>
    <row r="4657" s="97" customFormat="1" ht="12.75">
      <c r="C4657" s="98"/>
    </row>
    <row r="4658" s="97" customFormat="1" ht="12.75">
      <c r="C4658" s="98"/>
    </row>
    <row r="4659" s="97" customFormat="1" ht="12.75">
      <c r="C4659" s="98"/>
    </row>
    <row r="4660" s="97" customFormat="1" ht="12.75">
      <c r="C4660" s="98"/>
    </row>
    <row r="4661" s="97" customFormat="1" ht="12.75">
      <c r="C4661" s="98"/>
    </row>
    <row r="4662" s="97" customFormat="1" ht="12.75">
      <c r="C4662" s="98"/>
    </row>
    <row r="4663" s="97" customFormat="1" ht="12.75">
      <c r="C4663" s="98"/>
    </row>
    <row r="4664" s="97" customFormat="1" ht="12.75">
      <c r="C4664" s="98"/>
    </row>
    <row r="4665" s="97" customFormat="1" ht="12.75">
      <c r="C4665" s="98"/>
    </row>
    <row r="4666" s="97" customFormat="1" ht="12.75">
      <c r="C4666" s="98"/>
    </row>
    <row r="4667" s="97" customFormat="1" ht="12.75">
      <c r="C4667" s="98"/>
    </row>
    <row r="4668" s="97" customFormat="1" ht="12.75">
      <c r="C4668" s="98"/>
    </row>
    <row r="4669" s="97" customFormat="1" ht="12.75">
      <c r="C4669" s="98"/>
    </row>
    <row r="4670" s="97" customFormat="1" ht="12.75">
      <c r="C4670" s="98"/>
    </row>
    <row r="4671" s="97" customFormat="1" ht="12.75">
      <c r="C4671" s="98"/>
    </row>
    <row r="4672" s="97" customFormat="1" ht="12.75">
      <c r="C4672" s="98"/>
    </row>
    <row r="4673" s="97" customFormat="1" ht="12.75">
      <c r="C4673" s="98"/>
    </row>
    <row r="4674" s="97" customFormat="1" ht="12.75">
      <c r="C4674" s="98"/>
    </row>
    <row r="4675" s="97" customFormat="1" ht="12.75">
      <c r="C4675" s="98"/>
    </row>
    <row r="4676" s="97" customFormat="1" ht="12.75">
      <c r="C4676" s="98"/>
    </row>
    <row r="4677" s="97" customFormat="1" ht="12.75">
      <c r="C4677" s="98"/>
    </row>
    <row r="4678" s="97" customFormat="1" ht="12.75">
      <c r="C4678" s="98"/>
    </row>
    <row r="4679" s="97" customFormat="1" ht="12.75">
      <c r="C4679" s="98"/>
    </row>
    <row r="4680" s="97" customFormat="1" ht="12.75">
      <c r="C4680" s="98"/>
    </row>
    <row r="4681" s="97" customFormat="1" ht="12.75">
      <c r="C4681" s="98"/>
    </row>
    <row r="4682" s="97" customFormat="1" ht="12.75">
      <c r="C4682" s="98"/>
    </row>
    <row r="4683" s="97" customFormat="1" ht="12.75">
      <c r="C4683" s="98"/>
    </row>
    <row r="4684" s="97" customFormat="1" ht="12.75">
      <c r="C4684" s="98"/>
    </row>
    <row r="4685" s="97" customFormat="1" ht="12.75">
      <c r="C4685" s="98"/>
    </row>
    <row r="4686" s="97" customFormat="1" ht="12.75">
      <c r="C4686" s="98"/>
    </row>
    <row r="4687" s="97" customFormat="1" ht="12.75">
      <c r="C4687" s="98"/>
    </row>
    <row r="4688" s="97" customFormat="1" ht="12.75">
      <c r="C4688" s="98"/>
    </row>
    <row r="4689" s="97" customFormat="1" ht="12.75">
      <c r="C4689" s="98"/>
    </row>
    <row r="4690" s="97" customFormat="1" ht="12.75">
      <c r="C4690" s="98"/>
    </row>
    <row r="4691" s="97" customFormat="1" ht="12.75">
      <c r="C4691" s="98"/>
    </row>
    <row r="4692" s="97" customFormat="1" ht="12.75">
      <c r="C4692" s="98"/>
    </row>
    <row r="4693" s="97" customFormat="1" ht="12.75">
      <c r="C4693" s="98"/>
    </row>
    <row r="4694" s="97" customFormat="1" ht="12.75">
      <c r="C4694" s="98"/>
    </row>
    <row r="4695" s="97" customFormat="1" ht="12.75">
      <c r="C4695" s="98"/>
    </row>
    <row r="4696" s="97" customFormat="1" ht="12.75">
      <c r="C4696" s="98"/>
    </row>
    <row r="4697" s="97" customFormat="1" ht="12.75">
      <c r="C4697" s="98"/>
    </row>
    <row r="4698" s="97" customFormat="1" ht="12.75">
      <c r="C4698" s="98"/>
    </row>
    <row r="4699" s="97" customFormat="1" ht="12.75">
      <c r="C4699" s="98"/>
    </row>
    <row r="4700" s="97" customFormat="1" ht="12.75">
      <c r="C4700" s="98"/>
    </row>
    <row r="4701" s="97" customFormat="1" ht="12.75">
      <c r="C4701" s="98"/>
    </row>
    <row r="4702" s="97" customFormat="1" ht="12.75">
      <c r="C4702" s="98"/>
    </row>
    <row r="4703" s="97" customFormat="1" ht="12.75">
      <c r="C4703" s="98"/>
    </row>
    <row r="4704" s="97" customFormat="1" ht="12.75">
      <c r="C4704" s="98"/>
    </row>
    <row r="4705" s="97" customFormat="1" ht="12.75">
      <c r="C4705" s="98"/>
    </row>
    <row r="4706" s="97" customFormat="1" ht="12.75">
      <c r="C4706" s="98"/>
    </row>
    <row r="4707" s="97" customFormat="1" ht="12.75">
      <c r="C4707" s="98"/>
    </row>
    <row r="4708" s="97" customFormat="1" ht="12.75">
      <c r="C4708" s="98"/>
    </row>
    <row r="4709" s="97" customFormat="1" ht="12.75">
      <c r="C4709" s="98"/>
    </row>
    <row r="4710" s="97" customFormat="1" ht="12.75">
      <c r="C4710" s="98"/>
    </row>
    <row r="4711" s="97" customFormat="1" ht="12.75">
      <c r="C4711" s="98"/>
    </row>
    <row r="4712" s="97" customFormat="1" ht="12.75">
      <c r="C4712" s="98"/>
    </row>
    <row r="4713" s="97" customFormat="1" ht="12.75">
      <c r="C4713" s="98"/>
    </row>
    <row r="4714" s="97" customFormat="1" ht="12.75">
      <c r="C4714" s="98"/>
    </row>
    <row r="4715" s="97" customFormat="1" ht="12.75">
      <c r="C4715" s="98"/>
    </row>
    <row r="4716" s="97" customFormat="1" ht="12.75">
      <c r="C4716" s="98"/>
    </row>
    <row r="4717" s="97" customFormat="1" ht="12.75">
      <c r="C4717" s="98"/>
    </row>
    <row r="4718" s="97" customFormat="1" ht="12.75">
      <c r="C4718" s="98"/>
    </row>
    <row r="4719" s="97" customFormat="1" ht="12.75">
      <c r="C4719" s="98"/>
    </row>
    <row r="4720" s="97" customFormat="1" ht="12.75">
      <c r="C4720" s="98"/>
    </row>
    <row r="4721" s="97" customFormat="1" ht="12.75">
      <c r="C4721" s="98"/>
    </row>
    <row r="4722" s="97" customFormat="1" ht="12.75">
      <c r="C4722" s="98"/>
    </row>
    <row r="4723" s="97" customFormat="1" ht="12.75">
      <c r="C4723" s="98"/>
    </row>
    <row r="4724" s="97" customFormat="1" ht="12.75">
      <c r="C4724" s="98"/>
    </row>
    <row r="4725" s="97" customFormat="1" ht="12.75">
      <c r="C4725" s="98"/>
    </row>
    <row r="4726" s="97" customFormat="1" ht="12.75">
      <c r="C4726" s="98"/>
    </row>
    <row r="4727" s="97" customFormat="1" ht="12.75">
      <c r="C4727" s="98"/>
    </row>
    <row r="4728" s="97" customFormat="1" ht="12.75">
      <c r="C4728" s="98"/>
    </row>
    <row r="4729" s="97" customFormat="1" ht="12.75">
      <c r="C4729" s="98"/>
    </row>
    <row r="4730" s="97" customFormat="1" ht="12.75">
      <c r="C4730" s="98"/>
    </row>
    <row r="4731" s="97" customFormat="1" ht="12.75">
      <c r="C4731" s="98"/>
    </row>
    <row r="4732" s="97" customFormat="1" ht="12.75">
      <c r="C4732" s="98"/>
    </row>
    <row r="4733" s="97" customFormat="1" ht="12.75">
      <c r="C4733" s="98"/>
    </row>
    <row r="4734" s="97" customFormat="1" ht="12.75">
      <c r="C4734" s="98"/>
    </row>
    <row r="4735" s="97" customFormat="1" ht="12.75">
      <c r="C4735" s="98"/>
    </row>
    <row r="4736" s="97" customFormat="1" ht="12.75">
      <c r="C4736" s="98"/>
    </row>
    <row r="4737" s="97" customFormat="1" ht="12.75">
      <c r="C4737" s="98"/>
    </row>
    <row r="4738" s="97" customFormat="1" ht="12.75">
      <c r="C4738" s="98"/>
    </row>
    <row r="4739" s="97" customFormat="1" ht="12.75">
      <c r="C4739" s="98"/>
    </row>
    <row r="4740" s="97" customFormat="1" ht="12.75">
      <c r="C4740" s="98"/>
    </row>
    <row r="4741" s="97" customFormat="1" ht="12.75">
      <c r="C4741" s="98"/>
    </row>
    <row r="4742" s="97" customFormat="1" ht="12.75">
      <c r="C4742" s="98"/>
    </row>
    <row r="4743" s="97" customFormat="1" ht="12.75">
      <c r="C4743" s="98"/>
    </row>
    <row r="4744" s="97" customFormat="1" ht="12.75">
      <c r="C4744" s="98"/>
    </row>
    <row r="4745" s="97" customFormat="1" ht="12.75">
      <c r="C4745" s="98"/>
    </row>
    <row r="4746" s="97" customFormat="1" ht="12.75">
      <c r="C4746" s="98"/>
    </row>
    <row r="4747" s="97" customFormat="1" ht="12.75">
      <c r="C4747" s="98"/>
    </row>
    <row r="4748" s="97" customFormat="1" ht="12.75">
      <c r="C4748" s="98"/>
    </row>
    <row r="4749" s="97" customFormat="1" ht="12.75">
      <c r="C4749" s="98"/>
    </row>
    <row r="4750" s="97" customFormat="1" ht="12.75">
      <c r="C4750" s="98"/>
    </row>
    <row r="4751" s="97" customFormat="1" ht="12.75">
      <c r="C4751" s="98"/>
    </row>
    <row r="4752" s="97" customFormat="1" ht="12.75">
      <c r="C4752" s="98"/>
    </row>
    <row r="4753" s="97" customFormat="1" ht="12.75">
      <c r="C4753" s="98"/>
    </row>
    <row r="4754" s="97" customFormat="1" ht="12.75">
      <c r="C4754" s="98"/>
    </row>
    <row r="4755" s="97" customFormat="1" ht="12.75">
      <c r="C4755" s="98"/>
    </row>
    <row r="4756" s="97" customFormat="1" ht="12.75">
      <c r="C4756" s="98"/>
    </row>
    <row r="4757" s="97" customFormat="1" ht="12.75">
      <c r="C4757" s="98"/>
    </row>
    <row r="4758" s="97" customFormat="1" ht="12.75">
      <c r="C4758" s="98"/>
    </row>
    <row r="4759" s="97" customFormat="1" ht="12.75">
      <c r="C4759" s="98"/>
    </row>
    <row r="4760" s="97" customFormat="1" ht="12.75">
      <c r="C4760" s="98"/>
    </row>
    <row r="4761" s="97" customFormat="1" ht="12.75">
      <c r="C4761" s="98"/>
    </row>
    <row r="4762" s="97" customFormat="1" ht="12.75">
      <c r="C4762" s="98"/>
    </row>
    <row r="4763" s="97" customFormat="1" ht="12.75">
      <c r="C4763" s="98"/>
    </row>
    <row r="4764" s="97" customFormat="1" ht="12.75">
      <c r="C4764" s="98"/>
    </row>
    <row r="4765" s="97" customFormat="1" ht="12.75">
      <c r="C4765" s="98"/>
    </row>
    <row r="4766" s="97" customFormat="1" ht="12.75">
      <c r="C4766" s="98"/>
    </row>
    <row r="4767" s="97" customFormat="1" ht="12.75">
      <c r="C4767" s="98"/>
    </row>
    <row r="4768" s="97" customFormat="1" ht="12.75">
      <c r="C4768" s="98"/>
    </row>
    <row r="4769" s="97" customFormat="1" ht="12.75">
      <c r="C4769" s="98"/>
    </row>
    <row r="4770" s="97" customFormat="1" ht="12.75">
      <c r="C4770" s="98"/>
    </row>
    <row r="4771" s="97" customFormat="1" ht="12.75">
      <c r="C4771" s="98"/>
    </row>
    <row r="4772" s="97" customFormat="1" ht="12.75">
      <c r="C4772" s="98"/>
    </row>
    <row r="4773" s="97" customFormat="1" ht="12.75">
      <c r="C4773" s="98"/>
    </row>
    <row r="4774" s="97" customFormat="1" ht="12.75">
      <c r="C4774" s="98"/>
    </row>
    <row r="4775" s="97" customFormat="1" ht="12.75">
      <c r="C4775" s="98"/>
    </row>
    <row r="4776" s="97" customFormat="1" ht="12.75">
      <c r="C4776" s="98"/>
    </row>
    <row r="4777" s="97" customFormat="1" ht="12.75">
      <c r="C4777" s="98"/>
    </row>
    <row r="4778" s="97" customFormat="1" ht="12.75">
      <c r="C4778" s="98"/>
    </row>
    <row r="4779" s="97" customFormat="1" ht="12.75">
      <c r="C4779" s="98"/>
    </row>
    <row r="4780" s="97" customFormat="1" ht="12.75">
      <c r="C4780" s="98"/>
    </row>
    <row r="4781" s="97" customFormat="1" ht="12.75">
      <c r="C4781" s="98"/>
    </row>
    <row r="4782" s="97" customFormat="1" ht="12.75">
      <c r="C4782" s="98"/>
    </row>
    <row r="4783" s="97" customFormat="1" ht="12.75">
      <c r="C4783" s="98"/>
    </row>
    <row r="4784" s="97" customFormat="1" ht="12.75">
      <c r="C4784" s="98"/>
    </row>
    <row r="4785" s="97" customFormat="1" ht="12.75">
      <c r="C4785" s="98"/>
    </row>
    <row r="4786" s="97" customFormat="1" ht="12.75">
      <c r="C4786" s="98"/>
    </row>
    <row r="4787" s="97" customFormat="1" ht="12.75">
      <c r="C4787" s="98"/>
    </row>
    <row r="4788" s="97" customFormat="1" ht="12.75">
      <c r="C4788" s="98"/>
    </row>
    <row r="4789" s="97" customFormat="1" ht="12.75">
      <c r="C4789" s="98"/>
    </row>
    <row r="4790" s="97" customFormat="1" ht="12.75">
      <c r="C4790" s="98"/>
    </row>
    <row r="4791" s="97" customFormat="1" ht="12.75">
      <c r="C4791" s="98"/>
    </row>
    <row r="4792" s="97" customFormat="1" ht="12.75">
      <c r="C4792" s="98"/>
    </row>
    <row r="4793" s="97" customFormat="1" ht="12.75">
      <c r="C4793" s="98"/>
    </row>
    <row r="4794" s="97" customFormat="1" ht="12.75">
      <c r="C4794" s="98"/>
    </row>
    <row r="4795" s="97" customFormat="1" ht="12.75">
      <c r="C4795" s="98"/>
    </row>
    <row r="4796" s="97" customFormat="1" ht="12.75">
      <c r="C4796" s="98"/>
    </row>
    <row r="4797" s="97" customFormat="1" ht="12.75">
      <c r="C4797" s="98"/>
    </row>
    <row r="4798" s="97" customFormat="1" ht="12.75">
      <c r="C4798" s="98"/>
    </row>
    <row r="4799" s="97" customFormat="1" ht="12.75">
      <c r="C4799" s="98"/>
    </row>
    <row r="4800" s="97" customFormat="1" ht="12.75">
      <c r="C4800" s="98"/>
    </row>
    <row r="4801" s="97" customFormat="1" ht="12.75">
      <c r="C4801" s="98"/>
    </row>
    <row r="4802" s="97" customFormat="1" ht="12.75">
      <c r="C4802" s="98"/>
    </row>
    <row r="4803" s="97" customFormat="1" ht="12.75">
      <c r="C4803" s="98"/>
    </row>
    <row r="4804" s="97" customFormat="1" ht="12.75">
      <c r="C4804" s="98"/>
    </row>
    <row r="4805" s="97" customFormat="1" ht="12.75">
      <c r="C4805" s="98"/>
    </row>
    <row r="4806" s="97" customFormat="1" ht="12.75">
      <c r="C4806" s="98"/>
    </row>
    <row r="4807" s="97" customFormat="1" ht="12.75">
      <c r="C4807" s="98"/>
    </row>
    <row r="4808" s="97" customFormat="1" ht="12.75">
      <c r="C4808" s="98"/>
    </row>
    <row r="4809" s="97" customFormat="1" ht="12.75">
      <c r="C4809" s="98"/>
    </row>
    <row r="4810" s="97" customFormat="1" ht="12.75">
      <c r="C4810" s="98"/>
    </row>
    <row r="4811" s="97" customFormat="1" ht="12.75">
      <c r="C4811" s="98"/>
    </row>
    <row r="4812" s="97" customFormat="1" ht="12.75">
      <c r="C4812" s="98"/>
    </row>
    <row r="4813" s="97" customFormat="1" ht="12.75">
      <c r="C4813" s="98"/>
    </row>
    <row r="4814" s="97" customFormat="1" ht="12.75">
      <c r="C4814" s="98"/>
    </row>
    <row r="4815" s="97" customFormat="1" ht="12.75">
      <c r="C4815" s="98"/>
    </row>
    <row r="4816" s="97" customFormat="1" ht="12.75">
      <c r="C4816" s="98"/>
    </row>
    <row r="4817" s="97" customFormat="1" ht="12.75">
      <c r="C4817" s="98"/>
    </row>
    <row r="4818" s="97" customFormat="1" ht="12.75">
      <c r="C4818" s="98"/>
    </row>
    <row r="4819" s="97" customFormat="1" ht="12.75">
      <c r="C4819" s="98"/>
    </row>
    <row r="4820" s="97" customFormat="1" ht="12.75">
      <c r="C4820" s="98"/>
    </row>
    <row r="4821" s="97" customFormat="1" ht="12.75">
      <c r="C4821" s="98"/>
    </row>
    <row r="4822" s="97" customFormat="1" ht="12.75">
      <c r="C4822" s="98"/>
    </row>
    <row r="4823" s="97" customFormat="1" ht="12.75">
      <c r="C4823" s="98"/>
    </row>
    <row r="4824" s="97" customFormat="1" ht="12.75">
      <c r="C4824" s="98"/>
    </row>
    <row r="4825" s="97" customFormat="1" ht="12.75">
      <c r="C4825" s="98"/>
    </row>
    <row r="4826" s="97" customFormat="1" ht="12.75">
      <c r="C4826" s="98"/>
    </row>
    <row r="4827" s="97" customFormat="1" ht="12.75">
      <c r="C4827" s="98"/>
    </row>
    <row r="4828" s="97" customFormat="1" ht="12.75">
      <c r="C4828" s="98"/>
    </row>
    <row r="4829" s="97" customFormat="1" ht="12.75">
      <c r="C4829" s="98"/>
    </row>
    <row r="4830" s="97" customFormat="1" ht="12.75">
      <c r="C4830" s="98"/>
    </row>
    <row r="4831" s="97" customFormat="1" ht="12.75">
      <c r="C4831" s="98"/>
    </row>
    <row r="4832" s="97" customFormat="1" ht="12.75">
      <c r="C4832" s="98"/>
    </row>
    <row r="4833" s="97" customFormat="1" ht="12.75">
      <c r="C4833" s="98"/>
    </row>
    <row r="4834" s="97" customFormat="1" ht="12.75">
      <c r="C4834" s="98"/>
    </row>
    <row r="4835" s="97" customFormat="1" ht="12.75">
      <c r="C4835" s="98"/>
    </row>
    <row r="4836" s="97" customFormat="1" ht="12.75">
      <c r="C4836" s="98"/>
    </row>
    <row r="4837" s="97" customFormat="1" ht="12.75">
      <c r="C4837" s="98"/>
    </row>
    <row r="4838" s="97" customFormat="1" ht="12.75">
      <c r="C4838" s="98"/>
    </row>
    <row r="4839" s="97" customFormat="1" ht="12.75">
      <c r="C4839" s="98"/>
    </row>
    <row r="4840" s="97" customFormat="1" ht="12.75">
      <c r="C4840" s="98"/>
    </row>
    <row r="4841" s="97" customFormat="1" ht="12.75">
      <c r="C4841" s="98"/>
    </row>
    <row r="4842" s="97" customFormat="1" ht="12.75">
      <c r="C4842" s="98"/>
    </row>
    <row r="4843" s="97" customFormat="1" ht="12.75">
      <c r="C4843" s="98"/>
    </row>
    <row r="4844" s="97" customFormat="1" ht="12.75">
      <c r="C4844" s="98"/>
    </row>
    <row r="4845" s="97" customFormat="1" ht="12.75">
      <c r="C4845" s="98"/>
    </row>
    <row r="4846" s="97" customFormat="1" ht="12.75">
      <c r="C4846" s="98"/>
    </row>
    <row r="4847" s="97" customFormat="1" ht="12.75">
      <c r="C4847" s="98"/>
    </row>
    <row r="4848" s="97" customFormat="1" ht="12.75">
      <c r="C4848" s="98"/>
    </row>
    <row r="4849" s="97" customFormat="1" ht="12.75">
      <c r="C4849" s="98"/>
    </row>
    <row r="4850" s="97" customFormat="1" ht="12.75">
      <c r="C4850" s="98"/>
    </row>
    <row r="4851" s="97" customFormat="1" ht="12.75">
      <c r="C4851" s="98"/>
    </row>
    <row r="4852" s="97" customFormat="1" ht="12.75">
      <c r="C4852" s="98"/>
    </row>
    <row r="4853" s="97" customFormat="1" ht="12.75">
      <c r="C4853" s="98"/>
    </row>
    <row r="4854" s="97" customFormat="1" ht="12.75">
      <c r="C4854" s="98"/>
    </row>
    <row r="4855" s="97" customFormat="1" ht="12.75">
      <c r="C4855" s="98"/>
    </row>
    <row r="4856" s="97" customFormat="1" ht="12.75">
      <c r="C4856" s="98"/>
    </row>
    <row r="4857" s="97" customFormat="1" ht="12.75">
      <c r="C4857" s="98"/>
    </row>
    <row r="4858" s="97" customFormat="1" ht="12.75">
      <c r="C4858" s="98"/>
    </row>
    <row r="4859" s="97" customFormat="1" ht="12.75">
      <c r="C4859" s="98"/>
    </row>
    <row r="4860" s="97" customFormat="1" ht="12.75">
      <c r="C4860" s="98"/>
    </row>
    <row r="4861" s="97" customFormat="1" ht="12.75">
      <c r="C4861" s="98"/>
    </row>
    <row r="4862" s="97" customFormat="1" ht="12.75">
      <c r="C4862" s="98"/>
    </row>
    <row r="4863" s="97" customFormat="1" ht="12.75">
      <c r="C4863" s="98"/>
    </row>
    <row r="4864" s="97" customFormat="1" ht="12.75">
      <c r="C4864" s="98"/>
    </row>
    <row r="4865" s="97" customFormat="1" ht="12.75">
      <c r="C4865" s="98"/>
    </row>
    <row r="4866" s="97" customFormat="1" ht="12.75">
      <c r="C4866" s="98"/>
    </row>
    <row r="4867" s="97" customFormat="1" ht="12.75">
      <c r="C4867" s="98"/>
    </row>
    <row r="4868" s="97" customFormat="1" ht="12.75">
      <c r="C4868" s="98"/>
    </row>
    <row r="4869" s="97" customFormat="1" ht="12.75">
      <c r="C4869" s="98"/>
    </row>
    <row r="4870" s="97" customFormat="1" ht="12.75">
      <c r="C4870" s="98"/>
    </row>
    <row r="4871" s="97" customFormat="1" ht="12.75">
      <c r="C4871" s="98"/>
    </row>
    <row r="4872" s="97" customFormat="1" ht="12.75">
      <c r="C4872" s="98"/>
    </row>
    <row r="4873" s="97" customFormat="1" ht="12.75">
      <c r="C4873" s="98"/>
    </row>
    <row r="4874" s="97" customFormat="1" ht="12.75">
      <c r="C4874" s="98"/>
    </row>
    <row r="4875" s="97" customFormat="1" ht="12.75">
      <c r="C4875" s="98"/>
    </row>
    <row r="4876" s="97" customFormat="1" ht="12.75">
      <c r="C4876" s="98"/>
    </row>
    <row r="4877" s="97" customFormat="1" ht="12.75">
      <c r="C4877" s="98"/>
    </row>
    <row r="4878" s="97" customFormat="1" ht="12.75">
      <c r="C4878" s="98"/>
    </row>
    <row r="4879" s="97" customFormat="1" ht="12.75">
      <c r="C4879" s="98"/>
    </row>
    <row r="4880" s="97" customFormat="1" ht="12.75">
      <c r="C4880" s="98"/>
    </row>
    <row r="4881" s="97" customFormat="1" ht="12.75">
      <c r="C4881" s="98"/>
    </row>
    <row r="4882" s="97" customFormat="1" ht="12.75">
      <c r="C4882" s="98"/>
    </row>
    <row r="4883" s="97" customFormat="1" ht="12.75">
      <c r="C4883" s="98"/>
    </row>
    <row r="4884" s="97" customFormat="1" ht="12.75">
      <c r="C4884" s="98"/>
    </row>
    <row r="4885" s="97" customFormat="1" ht="12.75">
      <c r="C4885" s="98"/>
    </row>
    <row r="4886" s="97" customFormat="1" ht="12.75">
      <c r="C4886" s="98"/>
    </row>
    <row r="4887" s="97" customFormat="1" ht="12.75">
      <c r="C4887" s="98"/>
    </row>
    <row r="4888" s="97" customFormat="1" ht="12.75">
      <c r="C4888" s="98"/>
    </row>
    <row r="4889" s="97" customFormat="1" ht="12.75">
      <c r="C4889" s="98"/>
    </row>
    <row r="4890" s="97" customFormat="1" ht="12.75">
      <c r="C4890" s="98"/>
    </row>
    <row r="4891" s="97" customFormat="1" ht="12.75">
      <c r="C4891" s="98"/>
    </row>
    <row r="4892" s="97" customFormat="1" ht="12.75">
      <c r="C4892" s="98"/>
    </row>
    <row r="4893" s="97" customFormat="1" ht="12.75">
      <c r="C4893" s="98"/>
    </row>
    <row r="4894" s="97" customFormat="1" ht="12.75">
      <c r="C4894" s="98"/>
    </row>
    <row r="4895" s="97" customFormat="1" ht="12.75">
      <c r="C4895" s="98"/>
    </row>
    <row r="4896" s="97" customFormat="1" ht="12.75">
      <c r="C4896" s="98"/>
    </row>
    <row r="4897" s="97" customFormat="1" ht="12.75">
      <c r="C4897" s="98"/>
    </row>
    <row r="4898" s="97" customFormat="1" ht="12.75">
      <c r="C4898" s="98"/>
    </row>
    <row r="4899" s="97" customFormat="1" ht="12.75">
      <c r="C4899" s="98"/>
    </row>
    <row r="4900" s="97" customFormat="1" ht="12.75">
      <c r="C4900" s="98"/>
    </row>
    <row r="4901" s="97" customFormat="1" ht="12.75">
      <c r="C4901" s="98"/>
    </row>
    <row r="4902" s="97" customFormat="1" ht="12.75">
      <c r="C4902" s="98"/>
    </row>
    <row r="4903" s="97" customFormat="1" ht="12.75">
      <c r="C4903" s="98"/>
    </row>
    <row r="4904" s="97" customFormat="1" ht="12.75">
      <c r="C4904" s="98"/>
    </row>
    <row r="4905" s="97" customFormat="1" ht="12.75">
      <c r="C4905" s="98"/>
    </row>
    <row r="4906" s="97" customFormat="1" ht="12.75">
      <c r="C4906" s="98"/>
    </row>
    <row r="4907" s="97" customFormat="1" ht="12.75">
      <c r="C4907" s="98"/>
    </row>
    <row r="4908" s="97" customFormat="1" ht="12.75">
      <c r="C4908" s="98"/>
    </row>
    <row r="4909" s="97" customFormat="1" ht="12.75">
      <c r="C4909" s="98"/>
    </row>
    <row r="4910" s="97" customFormat="1" ht="12.75">
      <c r="C4910" s="98"/>
    </row>
    <row r="4911" s="97" customFormat="1" ht="12.75">
      <c r="C4911" s="98"/>
    </row>
    <row r="4912" s="97" customFormat="1" ht="12.75">
      <c r="C4912" s="98"/>
    </row>
    <row r="4913" s="97" customFormat="1" ht="12.75">
      <c r="C4913" s="98"/>
    </row>
    <row r="4914" s="97" customFormat="1" ht="12.75">
      <c r="C4914" s="98"/>
    </row>
    <row r="4915" s="97" customFormat="1" ht="12.75">
      <c r="C4915" s="98"/>
    </row>
    <row r="4916" s="97" customFormat="1" ht="12.75">
      <c r="C4916" s="98"/>
    </row>
    <row r="4917" s="97" customFormat="1" ht="12.75">
      <c r="C4917" s="98"/>
    </row>
    <row r="4918" s="97" customFormat="1" ht="12.75">
      <c r="C4918" s="98"/>
    </row>
    <row r="4919" s="97" customFormat="1" ht="12.75">
      <c r="C4919" s="98"/>
    </row>
    <row r="4920" s="97" customFormat="1" ht="12.75">
      <c r="C4920" s="98"/>
    </row>
    <row r="4921" s="97" customFormat="1" ht="12.75">
      <c r="C4921" s="98"/>
    </row>
    <row r="4922" s="97" customFormat="1" ht="12.75">
      <c r="C4922" s="98"/>
    </row>
    <row r="4923" s="97" customFormat="1" ht="12.75">
      <c r="C4923" s="98"/>
    </row>
    <row r="4924" s="97" customFormat="1" ht="12.75">
      <c r="C4924" s="98"/>
    </row>
    <row r="4925" s="97" customFormat="1" ht="12.75">
      <c r="C4925" s="98"/>
    </row>
    <row r="4926" s="97" customFormat="1" ht="12.75">
      <c r="C4926" s="98"/>
    </row>
    <row r="4927" s="97" customFormat="1" ht="12.75">
      <c r="C4927" s="98"/>
    </row>
    <row r="4928" s="97" customFormat="1" ht="12.75">
      <c r="C4928" s="98"/>
    </row>
    <row r="4929" s="97" customFormat="1" ht="12.75">
      <c r="C4929" s="98"/>
    </row>
    <row r="4930" s="97" customFormat="1" ht="12.75">
      <c r="C4930" s="98"/>
    </row>
    <row r="4931" s="97" customFormat="1" ht="12.75">
      <c r="C4931" s="98"/>
    </row>
    <row r="4932" s="97" customFormat="1" ht="12.75">
      <c r="C4932" s="98"/>
    </row>
    <row r="4933" s="97" customFormat="1" ht="12.75">
      <c r="C4933" s="98"/>
    </row>
    <row r="4934" s="97" customFormat="1" ht="12.75">
      <c r="C4934" s="98"/>
    </row>
    <row r="4935" s="97" customFormat="1" ht="12.75">
      <c r="C4935" s="98"/>
    </row>
    <row r="4936" s="97" customFormat="1" ht="12.75">
      <c r="C4936" s="98"/>
    </row>
    <row r="4937" s="97" customFormat="1" ht="12.75">
      <c r="C4937" s="98"/>
    </row>
    <row r="4938" s="97" customFormat="1" ht="12.75">
      <c r="C4938" s="98"/>
    </row>
    <row r="4939" s="97" customFormat="1" ht="12.75">
      <c r="C4939" s="98"/>
    </row>
    <row r="4940" s="97" customFormat="1" ht="12.75">
      <c r="C4940" s="98"/>
    </row>
    <row r="4941" s="97" customFormat="1" ht="12.75">
      <c r="C4941" s="98"/>
    </row>
    <row r="4942" s="97" customFormat="1" ht="12.75">
      <c r="C4942" s="98"/>
    </row>
    <row r="4943" s="97" customFormat="1" ht="12.75">
      <c r="C4943" s="98"/>
    </row>
    <row r="4944" s="97" customFormat="1" ht="12.75">
      <c r="C4944" s="98"/>
    </row>
    <row r="4945" s="97" customFormat="1" ht="12.75">
      <c r="C4945" s="98"/>
    </row>
    <row r="4946" s="97" customFormat="1" ht="12.75">
      <c r="C4946" s="98"/>
    </row>
    <row r="4947" s="97" customFormat="1" ht="12.75">
      <c r="C4947" s="98"/>
    </row>
    <row r="4948" s="97" customFormat="1" ht="12.75">
      <c r="C4948" s="98"/>
    </row>
    <row r="4949" s="97" customFormat="1" ht="12.75">
      <c r="C4949" s="98"/>
    </row>
    <row r="4950" s="97" customFormat="1" ht="12.75">
      <c r="C4950" s="98"/>
    </row>
    <row r="4951" s="97" customFormat="1" ht="12.75">
      <c r="C4951" s="98"/>
    </row>
    <row r="4952" s="97" customFormat="1" ht="12.75">
      <c r="C4952" s="98"/>
    </row>
    <row r="4953" s="97" customFormat="1" ht="12.75">
      <c r="C4953" s="98"/>
    </row>
    <row r="4954" s="97" customFormat="1" ht="12.75">
      <c r="C4954" s="98"/>
    </row>
    <row r="4955" s="97" customFormat="1" ht="12.75">
      <c r="C4955" s="98"/>
    </row>
    <row r="4956" s="97" customFormat="1" ht="12.75">
      <c r="C4956" s="98"/>
    </row>
    <row r="4957" s="97" customFormat="1" ht="12.75">
      <c r="C4957" s="98"/>
    </row>
    <row r="4958" s="97" customFormat="1" ht="12.75">
      <c r="C4958" s="98"/>
    </row>
    <row r="4959" s="97" customFormat="1" ht="12.75">
      <c r="C4959" s="98"/>
    </row>
    <row r="4960" s="97" customFormat="1" ht="12.75">
      <c r="C4960" s="98"/>
    </row>
    <row r="4961" s="97" customFormat="1" ht="12.75">
      <c r="C4961" s="98"/>
    </row>
    <row r="4962" s="97" customFormat="1" ht="12.75">
      <c r="C4962" s="98"/>
    </row>
    <row r="4963" s="97" customFormat="1" ht="12.75">
      <c r="C4963" s="98"/>
    </row>
    <row r="4964" s="97" customFormat="1" ht="12.75">
      <c r="C4964" s="98"/>
    </row>
    <row r="4965" s="97" customFormat="1" ht="12.75">
      <c r="C4965" s="98"/>
    </row>
    <row r="4966" s="97" customFormat="1" ht="12.75">
      <c r="C4966" s="98"/>
    </row>
    <row r="4967" s="97" customFormat="1" ht="12.75">
      <c r="C4967" s="98"/>
    </row>
    <row r="4968" s="97" customFormat="1" ht="12.75">
      <c r="C4968" s="98"/>
    </row>
    <row r="4969" s="97" customFormat="1" ht="12.75">
      <c r="C4969" s="98"/>
    </row>
    <row r="4970" s="97" customFormat="1" ht="12.75">
      <c r="C4970" s="98"/>
    </row>
    <row r="4971" s="97" customFormat="1" ht="12.75">
      <c r="C4971" s="98"/>
    </row>
    <row r="4972" s="97" customFormat="1" ht="12.75">
      <c r="C4972" s="98"/>
    </row>
    <row r="4973" s="97" customFormat="1" ht="12.75">
      <c r="C4973" s="98"/>
    </row>
    <row r="4974" s="97" customFormat="1" ht="12.75">
      <c r="C4974" s="98"/>
    </row>
    <row r="4975" s="97" customFormat="1" ht="12.75">
      <c r="C4975" s="98"/>
    </row>
    <row r="4976" s="97" customFormat="1" ht="12.75">
      <c r="C4976" s="98"/>
    </row>
    <row r="4977" s="97" customFormat="1" ht="12.75">
      <c r="C4977" s="98"/>
    </row>
    <row r="4978" s="97" customFormat="1" ht="12.75">
      <c r="C4978" s="98"/>
    </row>
    <row r="4979" s="97" customFormat="1" ht="12.75">
      <c r="C4979" s="98"/>
    </row>
    <row r="4980" s="97" customFormat="1" ht="12.75">
      <c r="C4980" s="98"/>
    </row>
    <row r="4981" s="97" customFormat="1" ht="12.75">
      <c r="C4981" s="98"/>
    </row>
    <row r="4982" s="97" customFormat="1" ht="12.75">
      <c r="C4982" s="98"/>
    </row>
    <row r="4983" s="97" customFormat="1" ht="12.75">
      <c r="C4983" s="98"/>
    </row>
    <row r="4984" s="97" customFormat="1" ht="12.75">
      <c r="C4984" s="98"/>
    </row>
    <row r="4985" s="97" customFormat="1" ht="12.75">
      <c r="C4985" s="98"/>
    </row>
    <row r="4986" s="97" customFormat="1" ht="12.75">
      <c r="C4986" s="98"/>
    </row>
    <row r="4987" s="97" customFormat="1" ht="12.75">
      <c r="C4987" s="98"/>
    </row>
    <row r="4988" s="97" customFormat="1" ht="12.75">
      <c r="C4988" s="98"/>
    </row>
    <row r="4989" s="97" customFormat="1" ht="12.75">
      <c r="C4989" s="98"/>
    </row>
    <row r="4990" s="97" customFormat="1" ht="12.75">
      <c r="C4990" s="98"/>
    </row>
    <row r="4991" s="97" customFormat="1" ht="12.75">
      <c r="C4991" s="98"/>
    </row>
    <row r="4992" s="97" customFormat="1" ht="12.75">
      <c r="C4992" s="98"/>
    </row>
    <row r="4993" s="97" customFormat="1" ht="12.75">
      <c r="C4993" s="98"/>
    </row>
    <row r="4994" s="97" customFormat="1" ht="12.75">
      <c r="C4994" s="98"/>
    </row>
    <row r="4995" s="97" customFormat="1" ht="12.75">
      <c r="C4995" s="98"/>
    </row>
    <row r="4996" s="97" customFormat="1" ht="12.75">
      <c r="C4996" s="98"/>
    </row>
    <row r="4997" s="97" customFormat="1" ht="12.75">
      <c r="C4997" s="98"/>
    </row>
    <row r="4998" s="97" customFormat="1" ht="12.75">
      <c r="C4998" s="98"/>
    </row>
    <row r="4999" s="97" customFormat="1" ht="12.75">
      <c r="C4999" s="98"/>
    </row>
    <row r="5000" s="97" customFormat="1" ht="12.75">
      <c r="C5000" s="98"/>
    </row>
    <row r="5001" s="97" customFormat="1" ht="12.75">
      <c r="C5001" s="98"/>
    </row>
    <row r="5002" s="97" customFormat="1" ht="12.75">
      <c r="C5002" s="98"/>
    </row>
    <row r="5003" s="97" customFormat="1" ht="12.75">
      <c r="C5003" s="98"/>
    </row>
    <row r="5004" s="97" customFormat="1" ht="12.75">
      <c r="C5004" s="98"/>
    </row>
    <row r="5005" s="97" customFormat="1" ht="12.75">
      <c r="C5005" s="98"/>
    </row>
    <row r="5006" s="97" customFormat="1" ht="12.75">
      <c r="C5006" s="98"/>
    </row>
    <row r="5007" s="97" customFormat="1" ht="12.75">
      <c r="C5007" s="98"/>
    </row>
    <row r="5008" s="97" customFormat="1" ht="12.75">
      <c r="C5008" s="98"/>
    </row>
    <row r="5009" s="97" customFormat="1" ht="12.75">
      <c r="C5009" s="98"/>
    </row>
    <row r="5010" s="97" customFormat="1" ht="12.75">
      <c r="C5010" s="98"/>
    </row>
    <row r="5011" s="97" customFormat="1" ht="12.75">
      <c r="C5011" s="98"/>
    </row>
    <row r="5012" s="97" customFormat="1" ht="12.75">
      <c r="C5012" s="98"/>
    </row>
    <row r="5013" s="97" customFormat="1" ht="12.75">
      <c r="C5013" s="98"/>
    </row>
    <row r="5014" s="97" customFormat="1" ht="12.75">
      <c r="C5014" s="98"/>
    </row>
    <row r="5015" s="97" customFormat="1" ht="12.75">
      <c r="C5015" s="98"/>
    </row>
    <row r="5016" s="97" customFormat="1" ht="12.75">
      <c r="C5016" s="98"/>
    </row>
    <row r="5017" s="97" customFormat="1" ht="12.75">
      <c r="C5017" s="98"/>
    </row>
    <row r="5018" s="97" customFormat="1" ht="12.75">
      <c r="C5018" s="98"/>
    </row>
    <row r="5019" s="97" customFormat="1" ht="12.75">
      <c r="C5019" s="98"/>
    </row>
    <row r="5020" s="97" customFormat="1" ht="12.75">
      <c r="C5020" s="98"/>
    </row>
    <row r="5021" s="97" customFormat="1" ht="12.75">
      <c r="C5021" s="98"/>
    </row>
    <row r="5022" s="97" customFormat="1" ht="12.75">
      <c r="C5022" s="98"/>
    </row>
    <row r="5023" s="97" customFormat="1" ht="12.75">
      <c r="C5023" s="98"/>
    </row>
    <row r="5024" s="97" customFormat="1" ht="12.75">
      <c r="C5024" s="98"/>
    </row>
    <row r="5025" s="97" customFormat="1" ht="12.75">
      <c r="C5025" s="98"/>
    </row>
    <row r="5026" s="97" customFormat="1" ht="12.75">
      <c r="C5026" s="98"/>
    </row>
    <row r="5027" s="97" customFormat="1" ht="12.75">
      <c r="C5027" s="98"/>
    </row>
    <row r="5028" s="97" customFormat="1" ht="12.75">
      <c r="C5028" s="98"/>
    </row>
    <row r="5029" s="97" customFormat="1" ht="12.75">
      <c r="C5029" s="98"/>
    </row>
    <row r="5030" s="97" customFormat="1" ht="12.75">
      <c r="C5030" s="98"/>
    </row>
    <row r="5031" s="97" customFormat="1" ht="12.75">
      <c r="C5031" s="98"/>
    </row>
    <row r="5032" s="97" customFormat="1" ht="12.75">
      <c r="C5032" s="98"/>
    </row>
    <row r="5033" s="97" customFormat="1" ht="12.75">
      <c r="C5033" s="98"/>
    </row>
    <row r="5034" s="97" customFormat="1" ht="12.75">
      <c r="C5034" s="98"/>
    </row>
    <row r="5035" s="97" customFormat="1" ht="12.75">
      <c r="C5035" s="98"/>
    </row>
    <row r="5036" s="97" customFormat="1" ht="12.75">
      <c r="C5036" s="98"/>
    </row>
    <row r="5037" s="97" customFormat="1" ht="12.75">
      <c r="C5037" s="98"/>
    </row>
    <row r="5038" s="97" customFormat="1" ht="12.75">
      <c r="C5038" s="98"/>
    </row>
    <row r="5039" s="97" customFormat="1" ht="12.75">
      <c r="C5039" s="98"/>
    </row>
    <row r="5040" s="97" customFormat="1" ht="12.75">
      <c r="C5040" s="98"/>
    </row>
    <row r="5041" s="97" customFormat="1" ht="12.75">
      <c r="C5041" s="98"/>
    </row>
    <row r="5042" s="97" customFormat="1" ht="12.75">
      <c r="C5042" s="98"/>
    </row>
    <row r="5043" s="97" customFormat="1" ht="12.75">
      <c r="C5043" s="98"/>
    </row>
    <row r="5044" s="97" customFormat="1" ht="12.75">
      <c r="C5044" s="98"/>
    </row>
    <row r="5045" s="97" customFormat="1" ht="12.75">
      <c r="C5045" s="98"/>
    </row>
    <row r="5046" s="97" customFormat="1" ht="12.75">
      <c r="C5046" s="98"/>
    </row>
    <row r="5047" s="97" customFormat="1" ht="12.75">
      <c r="C5047" s="98"/>
    </row>
    <row r="5048" s="97" customFormat="1" ht="12.75">
      <c r="C5048" s="98"/>
    </row>
    <row r="5049" s="97" customFormat="1" ht="12.75">
      <c r="C5049" s="98"/>
    </row>
    <row r="5050" s="97" customFormat="1" ht="12.75">
      <c r="C5050" s="98"/>
    </row>
    <row r="5051" s="97" customFormat="1" ht="12.75">
      <c r="C5051" s="98"/>
    </row>
    <row r="5052" s="97" customFormat="1" ht="12.75">
      <c r="C5052" s="98"/>
    </row>
    <row r="5053" s="97" customFormat="1" ht="12.75">
      <c r="C5053" s="98"/>
    </row>
    <row r="5054" s="97" customFormat="1" ht="12.75">
      <c r="C5054" s="98"/>
    </row>
    <row r="5055" s="97" customFormat="1" ht="12.75">
      <c r="C5055" s="98"/>
    </row>
    <row r="5056" s="97" customFormat="1" ht="12.75">
      <c r="C5056" s="98"/>
    </row>
    <row r="5057" s="97" customFormat="1" ht="12.75">
      <c r="C5057" s="98"/>
    </row>
    <row r="5058" s="97" customFormat="1" ht="12.75">
      <c r="C5058" s="98"/>
    </row>
    <row r="5059" s="97" customFormat="1" ht="12.75">
      <c r="C5059" s="98"/>
    </row>
    <row r="5060" s="97" customFormat="1" ht="12.75">
      <c r="C5060" s="98"/>
    </row>
    <row r="5061" s="97" customFormat="1" ht="12.75">
      <c r="C5061" s="98"/>
    </row>
    <row r="5062" s="97" customFormat="1" ht="12.75">
      <c r="C5062" s="98"/>
    </row>
    <row r="5063" s="97" customFormat="1" ht="12.75">
      <c r="C5063" s="98"/>
    </row>
    <row r="5064" s="97" customFormat="1" ht="12.75">
      <c r="C5064" s="98"/>
    </row>
    <row r="5065" s="97" customFormat="1" ht="12.75">
      <c r="C5065" s="98"/>
    </row>
    <row r="5066" s="97" customFormat="1" ht="12.75">
      <c r="C5066" s="98"/>
    </row>
    <row r="5067" s="97" customFormat="1" ht="12.75">
      <c r="C5067" s="98"/>
    </row>
    <row r="5068" s="97" customFormat="1" ht="12.75">
      <c r="C5068" s="98"/>
    </row>
    <row r="5069" s="97" customFormat="1" ht="12.75">
      <c r="C5069" s="98"/>
    </row>
    <row r="5070" s="97" customFormat="1" ht="12.75">
      <c r="C5070" s="98"/>
    </row>
    <row r="5071" s="97" customFormat="1" ht="12.75">
      <c r="C5071" s="98"/>
    </row>
    <row r="5072" s="97" customFormat="1" ht="12.75">
      <c r="C5072" s="98"/>
    </row>
    <row r="5073" s="97" customFormat="1" ht="12.75">
      <c r="C5073" s="98"/>
    </row>
    <row r="5074" s="97" customFormat="1" ht="12.75">
      <c r="C5074" s="98"/>
    </row>
    <row r="5075" s="97" customFormat="1" ht="12.75">
      <c r="C5075" s="98"/>
    </row>
    <row r="5076" s="97" customFormat="1" ht="12.75">
      <c r="C5076" s="98"/>
    </row>
    <row r="5077" s="97" customFormat="1" ht="12.75">
      <c r="C5077" s="98"/>
    </row>
    <row r="5078" s="97" customFormat="1" ht="12.75">
      <c r="C5078" s="98"/>
    </row>
    <row r="5079" s="97" customFormat="1" ht="12.75">
      <c r="C5079" s="98"/>
    </row>
    <row r="5080" s="97" customFormat="1" ht="12.75">
      <c r="C5080" s="98"/>
    </row>
    <row r="5081" s="97" customFormat="1" ht="12.75">
      <c r="C5081" s="98"/>
    </row>
    <row r="5082" s="97" customFormat="1" ht="12.75">
      <c r="C5082" s="98"/>
    </row>
    <row r="5083" s="97" customFormat="1" ht="12.75">
      <c r="C5083" s="98"/>
    </row>
    <row r="5084" s="97" customFormat="1" ht="12.75">
      <c r="C5084" s="98"/>
    </row>
    <row r="5085" s="97" customFormat="1" ht="12.75">
      <c r="C5085" s="98"/>
    </row>
    <row r="5086" s="97" customFormat="1" ht="12.75">
      <c r="C5086" s="98"/>
    </row>
    <row r="5087" s="97" customFormat="1" ht="12.75">
      <c r="C5087" s="98"/>
    </row>
    <row r="5088" s="97" customFormat="1" ht="12.75">
      <c r="C5088" s="98"/>
    </row>
    <row r="5089" s="97" customFormat="1" ht="12.75">
      <c r="C5089" s="98"/>
    </row>
    <row r="5090" s="97" customFormat="1" ht="12.75">
      <c r="C5090" s="98"/>
    </row>
    <row r="5091" s="97" customFormat="1" ht="12.75">
      <c r="C5091" s="98"/>
    </row>
    <row r="5092" s="97" customFormat="1" ht="12.75">
      <c r="C5092" s="98"/>
    </row>
    <row r="5093" s="97" customFormat="1" ht="12.75">
      <c r="C5093" s="98"/>
    </row>
    <row r="5094" s="97" customFormat="1" ht="12.75">
      <c r="C5094" s="98"/>
    </row>
    <row r="5095" s="97" customFormat="1" ht="12.75">
      <c r="C5095" s="98"/>
    </row>
    <row r="5096" s="97" customFormat="1" ht="12.75">
      <c r="C5096" s="98"/>
    </row>
    <row r="5097" s="97" customFormat="1" ht="12.75">
      <c r="C5097" s="98"/>
    </row>
    <row r="5098" s="97" customFormat="1" ht="12.75">
      <c r="C5098" s="98"/>
    </row>
    <row r="5099" s="97" customFormat="1" ht="12.75">
      <c r="C5099" s="98"/>
    </row>
    <row r="5100" s="97" customFormat="1" ht="12.75">
      <c r="C5100" s="98"/>
    </row>
    <row r="5101" s="97" customFormat="1" ht="12.75">
      <c r="C5101" s="98"/>
    </row>
    <row r="5102" s="97" customFormat="1" ht="12.75">
      <c r="C5102" s="98"/>
    </row>
    <row r="5103" s="97" customFormat="1" ht="12.75">
      <c r="C5103" s="98"/>
    </row>
    <row r="5104" s="97" customFormat="1" ht="12.75">
      <c r="C5104" s="98"/>
    </row>
    <row r="5105" s="97" customFormat="1" ht="12.75">
      <c r="C5105" s="98"/>
    </row>
    <row r="5106" s="97" customFormat="1" ht="12.75">
      <c r="C5106" s="98"/>
    </row>
    <row r="5107" s="97" customFormat="1" ht="12.75">
      <c r="C5107" s="98"/>
    </row>
    <row r="5108" s="97" customFormat="1" ht="12.75">
      <c r="C5108" s="98"/>
    </row>
    <row r="5109" s="97" customFormat="1" ht="12.75">
      <c r="C5109" s="98"/>
    </row>
    <row r="5110" s="97" customFormat="1" ht="12.75">
      <c r="C5110" s="98"/>
    </row>
    <row r="5111" s="97" customFormat="1" ht="12.75">
      <c r="C5111" s="98"/>
    </row>
    <row r="5112" s="97" customFormat="1" ht="12.75">
      <c r="C5112" s="98"/>
    </row>
    <row r="5113" s="97" customFormat="1" ht="12.75">
      <c r="C5113" s="98"/>
    </row>
    <row r="5114" s="97" customFormat="1" ht="12.75">
      <c r="C5114" s="98"/>
    </row>
    <row r="5115" s="97" customFormat="1" ht="12.75">
      <c r="C5115" s="98"/>
    </row>
    <row r="5116" s="97" customFormat="1" ht="12.75">
      <c r="C5116" s="98"/>
    </row>
    <row r="5117" s="97" customFormat="1" ht="12.75">
      <c r="C5117" s="98"/>
    </row>
    <row r="5118" s="97" customFormat="1" ht="12.75">
      <c r="C5118" s="98"/>
    </row>
    <row r="5119" s="97" customFormat="1" ht="12.75">
      <c r="C5119" s="98"/>
    </row>
    <row r="5120" s="97" customFormat="1" ht="12.75">
      <c r="C5120" s="98"/>
    </row>
    <row r="5121" s="97" customFormat="1" ht="12.75">
      <c r="C5121" s="98"/>
    </row>
    <row r="5122" s="97" customFormat="1" ht="12.75">
      <c r="C5122" s="98"/>
    </row>
    <row r="5123" s="97" customFormat="1" ht="12.75">
      <c r="C5123" s="98"/>
    </row>
    <row r="5124" s="97" customFormat="1" ht="12.75">
      <c r="C5124" s="98"/>
    </row>
    <row r="5125" s="97" customFormat="1" ht="12.75">
      <c r="C5125" s="98"/>
    </row>
    <row r="5126" s="97" customFormat="1" ht="12.75">
      <c r="C5126" s="98"/>
    </row>
    <row r="5127" s="97" customFormat="1" ht="12.75">
      <c r="C5127" s="98"/>
    </row>
    <row r="5128" s="97" customFormat="1" ht="12.75">
      <c r="C5128" s="98"/>
    </row>
    <row r="5129" s="97" customFormat="1" ht="12.75">
      <c r="C5129" s="98"/>
    </row>
    <row r="5130" s="97" customFormat="1" ht="12.75">
      <c r="C5130" s="98"/>
    </row>
    <row r="5131" s="97" customFormat="1" ht="12.75">
      <c r="C5131" s="98"/>
    </row>
    <row r="5132" s="97" customFormat="1" ht="12.75">
      <c r="C5132" s="98"/>
    </row>
    <row r="5133" s="97" customFormat="1" ht="12.75">
      <c r="C5133" s="98"/>
    </row>
    <row r="5134" s="97" customFormat="1" ht="12.75">
      <c r="C5134" s="98"/>
    </row>
    <row r="5135" s="97" customFormat="1" ht="12.75">
      <c r="C5135" s="98"/>
    </row>
    <row r="5136" s="97" customFormat="1" ht="12.75">
      <c r="C5136" s="98"/>
    </row>
    <row r="5137" s="97" customFormat="1" ht="12.75">
      <c r="C5137" s="98"/>
    </row>
    <row r="5138" s="97" customFormat="1" ht="12.75">
      <c r="C5138" s="98"/>
    </row>
    <row r="5139" s="97" customFormat="1" ht="12.75">
      <c r="C5139" s="98"/>
    </row>
    <row r="5140" s="97" customFormat="1" ht="12.75">
      <c r="C5140" s="98"/>
    </row>
    <row r="5141" s="97" customFormat="1" ht="12.75">
      <c r="C5141" s="98"/>
    </row>
    <row r="5142" s="97" customFormat="1" ht="12.75">
      <c r="C5142" s="98"/>
    </row>
    <row r="5143" s="97" customFormat="1" ht="12.75">
      <c r="C5143" s="98"/>
    </row>
    <row r="5144" s="97" customFormat="1" ht="12.75">
      <c r="C5144" s="98"/>
    </row>
    <row r="5145" s="97" customFormat="1" ht="12.75">
      <c r="C5145" s="98"/>
    </row>
    <row r="5146" s="97" customFormat="1" ht="12.75">
      <c r="C5146" s="98"/>
    </row>
    <row r="5147" s="97" customFormat="1" ht="12.75">
      <c r="C5147" s="98"/>
    </row>
    <row r="5148" s="97" customFormat="1" ht="12.75">
      <c r="C5148" s="98"/>
    </row>
    <row r="5149" s="97" customFormat="1" ht="12.75">
      <c r="C5149" s="98"/>
    </row>
    <row r="5150" s="97" customFormat="1" ht="12.75">
      <c r="C5150" s="98"/>
    </row>
    <row r="5151" s="97" customFormat="1" ht="12.75">
      <c r="C5151" s="98"/>
    </row>
    <row r="5152" s="97" customFormat="1" ht="12.75">
      <c r="C5152" s="98"/>
    </row>
    <row r="5153" s="97" customFormat="1" ht="12.75">
      <c r="C5153" s="98"/>
    </row>
    <row r="5154" s="97" customFormat="1" ht="12.75">
      <c r="C5154" s="98"/>
    </row>
    <row r="5155" s="97" customFormat="1" ht="12.75">
      <c r="C5155" s="98"/>
    </row>
    <row r="5156" s="97" customFormat="1" ht="12.75">
      <c r="C5156" s="98"/>
    </row>
    <row r="5157" s="97" customFormat="1" ht="12.75">
      <c r="C5157" s="98"/>
    </row>
    <row r="5158" s="97" customFormat="1" ht="12.75">
      <c r="C5158" s="98"/>
    </row>
    <row r="5159" s="97" customFormat="1" ht="12.75">
      <c r="C5159" s="98"/>
    </row>
    <row r="5160" s="97" customFormat="1" ht="12.75">
      <c r="C5160" s="98"/>
    </row>
    <row r="5161" s="97" customFormat="1" ht="12.75">
      <c r="C5161" s="98"/>
    </row>
    <row r="5162" s="97" customFormat="1" ht="12.75">
      <c r="C5162" s="98"/>
    </row>
    <row r="5163" s="97" customFormat="1" ht="12.75">
      <c r="C5163" s="98"/>
    </row>
    <row r="5164" s="97" customFormat="1" ht="12.75">
      <c r="C5164" s="98"/>
    </row>
    <row r="5165" s="97" customFormat="1" ht="12.75">
      <c r="C5165" s="98"/>
    </row>
    <row r="5166" s="97" customFormat="1" ht="12.75">
      <c r="C5166" s="98"/>
    </row>
    <row r="5167" s="97" customFormat="1" ht="12.75">
      <c r="C5167" s="98"/>
    </row>
    <row r="5168" s="97" customFormat="1" ht="12.75">
      <c r="C5168" s="98"/>
    </row>
    <row r="5169" s="97" customFormat="1" ht="12.75">
      <c r="C5169" s="98"/>
    </row>
    <row r="5170" s="97" customFormat="1" ht="12.75">
      <c r="C5170" s="98"/>
    </row>
    <row r="5171" s="97" customFormat="1" ht="12.75">
      <c r="C5171" s="98"/>
    </row>
    <row r="5172" s="97" customFormat="1" ht="12.75">
      <c r="C5172" s="98"/>
    </row>
    <row r="5173" s="97" customFormat="1" ht="12.75">
      <c r="C5173" s="98"/>
    </row>
    <row r="5174" s="97" customFormat="1" ht="12.75">
      <c r="C5174" s="98"/>
    </row>
    <row r="5175" s="97" customFormat="1" ht="12.75">
      <c r="C5175" s="98"/>
    </row>
    <row r="5176" s="97" customFormat="1" ht="12.75">
      <c r="C5176" s="98"/>
    </row>
    <row r="5177" s="97" customFormat="1" ht="12.75">
      <c r="C5177" s="98"/>
    </row>
    <row r="5178" s="97" customFormat="1" ht="12.75">
      <c r="C5178" s="98"/>
    </row>
    <row r="5179" s="97" customFormat="1" ht="12.75">
      <c r="C5179" s="98"/>
    </row>
    <row r="5180" s="97" customFormat="1" ht="12.75">
      <c r="C5180" s="98"/>
    </row>
    <row r="5181" s="97" customFormat="1" ht="12.75">
      <c r="C5181" s="98"/>
    </row>
    <row r="5182" s="97" customFormat="1" ht="12.75">
      <c r="C5182" s="98"/>
    </row>
    <row r="5183" s="97" customFormat="1" ht="12.75">
      <c r="C5183" s="98"/>
    </row>
    <row r="5184" s="97" customFormat="1" ht="12.75">
      <c r="C5184" s="98"/>
    </row>
    <row r="5185" s="97" customFormat="1" ht="12.75">
      <c r="C5185" s="98"/>
    </row>
    <row r="5186" s="97" customFormat="1" ht="12.75">
      <c r="C5186" s="98"/>
    </row>
    <row r="5187" s="97" customFormat="1" ht="12.75">
      <c r="C5187" s="98"/>
    </row>
    <row r="5188" s="97" customFormat="1" ht="12.75">
      <c r="C5188" s="98"/>
    </row>
    <row r="5189" s="97" customFormat="1" ht="12.75">
      <c r="C5189" s="98"/>
    </row>
    <row r="5190" s="97" customFormat="1" ht="12.75">
      <c r="C5190" s="98"/>
    </row>
    <row r="5191" s="97" customFormat="1" ht="12.75">
      <c r="C5191" s="98"/>
    </row>
    <row r="5192" s="97" customFormat="1" ht="12.75">
      <c r="C5192" s="98"/>
    </row>
    <row r="5193" s="97" customFormat="1" ht="12.75">
      <c r="C5193" s="98"/>
    </row>
    <row r="5194" s="97" customFormat="1" ht="12.75">
      <c r="C5194" s="98"/>
    </row>
    <row r="5195" s="97" customFormat="1" ht="12.75">
      <c r="C5195" s="98"/>
    </row>
    <row r="5196" s="97" customFormat="1" ht="12.75">
      <c r="C5196" s="98"/>
    </row>
    <row r="5197" s="97" customFormat="1" ht="12.75">
      <c r="C5197" s="98"/>
    </row>
    <row r="5198" s="97" customFormat="1" ht="12.75">
      <c r="C5198" s="98"/>
    </row>
    <row r="5199" s="97" customFormat="1" ht="12.75">
      <c r="C5199" s="98"/>
    </row>
    <row r="5200" s="97" customFormat="1" ht="12.75">
      <c r="C5200" s="98"/>
    </row>
    <row r="5201" s="97" customFormat="1" ht="12.75">
      <c r="C5201" s="98"/>
    </row>
    <row r="5202" s="97" customFormat="1" ht="12.75">
      <c r="C5202" s="98"/>
    </row>
    <row r="5203" s="97" customFormat="1" ht="12.75">
      <c r="C5203" s="98"/>
    </row>
    <row r="5204" s="97" customFormat="1" ht="12.75">
      <c r="C5204" s="98"/>
    </row>
    <row r="5205" s="97" customFormat="1" ht="12.75">
      <c r="C5205" s="98"/>
    </row>
    <row r="5206" s="97" customFormat="1" ht="12.75">
      <c r="C5206" s="98"/>
    </row>
    <row r="5207" s="97" customFormat="1" ht="12.75">
      <c r="C5207" s="98"/>
    </row>
    <row r="5208" s="97" customFormat="1" ht="12.75">
      <c r="C5208" s="98"/>
    </row>
    <row r="5209" s="97" customFormat="1" ht="12.75">
      <c r="C5209" s="98"/>
    </row>
    <row r="5210" s="97" customFormat="1" ht="12.75">
      <c r="C5210" s="98"/>
    </row>
    <row r="5211" s="97" customFormat="1" ht="12.75">
      <c r="C5211" s="98"/>
    </row>
    <row r="5212" s="97" customFormat="1" ht="12.75">
      <c r="C5212" s="98"/>
    </row>
    <row r="5213" s="97" customFormat="1" ht="12.75">
      <c r="C5213" s="98"/>
    </row>
    <row r="5214" s="97" customFormat="1" ht="12.75">
      <c r="C5214" s="98"/>
    </row>
    <row r="5215" s="97" customFormat="1" ht="12.75">
      <c r="C5215" s="98"/>
    </row>
    <row r="5216" s="97" customFormat="1" ht="12.75">
      <c r="C5216" s="98"/>
    </row>
    <row r="5217" s="97" customFormat="1" ht="12.75">
      <c r="C5217" s="98"/>
    </row>
    <row r="5218" s="97" customFormat="1" ht="12.75">
      <c r="C5218" s="98"/>
    </row>
    <row r="5219" s="97" customFormat="1" ht="12.75">
      <c r="C5219" s="98"/>
    </row>
    <row r="5220" s="97" customFormat="1" ht="12.75">
      <c r="C5220" s="98"/>
    </row>
    <row r="5221" s="97" customFormat="1" ht="12.75">
      <c r="C5221" s="98"/>
    </row>
    <row r="5222" s="97" customFormat="1" ht="12.75">
      <c r="C5222" s="98"/>
    </row>
    <row r="5223" s="97" customFormat="1" ht="12.75">
      <c r="C5223" s="98"/>
    </row>
    <row r="5224" s="97" customFormat="1" ht="12.75">
      <c r="C5224" s="98"/>
    </row>
    <row r="5225" s="97" customFormat="1" ht="12.75">
      <c r="C5225" s="98"/>
    </row>
    <row r="5226" s="97" customFormat="1" ht="12.75">
      <c r="C5226" s="98"/>
    </row>
    <row r="5227" s="97" customFormat="1" ht="12.75">
      <c r="C5227" s="98"/>
    </row>
    <row r="5228" s="97" customFormat="1" ht="12.75">
      <c r="C5228" s="98"/>
    </row>
    <row r="5229" s="97" customFormat="1" ht="12.75">
      <c r="C5229" s="98"/>
    </row>
    <row r="5230" s="97" customFormat="1" ht="12.75">
      <c r="C5230" s="98"/>
    </row>
    <row r="5231" s="97" customFormat="1" ht="12.75">
      <c r="C5231" s="98"/>
    </row>
    <row r="5232" s="97" customFormat="1" ht="12.75">
      <c r="C5232" s="98"/>
    </row>
    <row r="5233" s="97" customFormat="1" ht="12.75">
      <c r="C5233" s="98"/>
    </row>
    <row r="5234" s="97" customFormat="1" ht="12.75">
      <c r="C5234" s="98"/>
    </row>
    <row r="5235" s="97" customFormat="1" ht="12.75">
      <c r="C5235" s="98"/>
    </row>
    <row r="5236" s="97" customFormat="1" ht="12.75">
      <c r="C5236" s="98"/>
    </row>
    <row r="5237" s="97" customFormat="1" ht="12.75">
      <c r="C5237" s="98"/>
    </row>
    <row r="5238" s="97" customFormat="1" ht="12.75">
      <c r="C5238" s="98"/>
    </row>
    <row r="5239" s="97" customFormat="1" ht="12.75">
      <c r="C5239" s="98"/>
    </row>
    <row r="5240" s="97" customFormat="1" ht="12.75">
      <c r="C5240" s="98"/>
    </row>
    <row r="5241" s="97" customFormat="1" ht="12.75">
      <c r="C5241" s="98"/>
    </row>
    <row r="5242" s="97" customFormat="1" ht="12.75">
      <c r="C5242" s="98"/>
    </row>
    <row r="5243" s="97" customFormat="1" ht="12.75">
      <c r="C5243" s="98"/>
    </row>
    <row r="5244" s="97" customFormat="1" ht="12.75">
      <c r="C5244" s="98"/>
    </row>
    <row r="5245" s="97" customFormat="1" ht="12.75">
      <c r="C5245" s="98"/>
    </row>
    <row r="5246" s="97" customFormat="1" ht="12.75">
      <c r="C5246" s="98"/>
    </row>
    <row r="5247" s="97" customFormat="1" ht="12.75">
      <c r="C5247" s="98"/>
    </row>
    <row r="5248" s="97" customFormat="1" ht="12.75">
      <c r="C5248" s="98"/>
    </row>
    <row r="5249" s="97" customFormat="1" ht="12.75">
      <c r="C5249" s="98"/>
    </row>
    <row r="5250" s="97" customFormat="1" ht="12.75">
      <c r="C5250" s="98"/>
    </row>
    <row r="5251" s="97" customFormat="1" ht="12.75">
      <c r="C5251" s="98"/>
    </row>
    <row r="5252" s="97" customFormat="1" ht="12.75">
      <c r="C5252" s="98"/>
    </row>
    <row r="5253" s="97" customFormat="1" ht="12.75">
      <c r="C5253" s="98"/>
    </row>
    <row r="5254" s="97" customFormat="1" ht="12.75">
      <c r="C5254" s="98"/>
    </row>
    <row r="5255" s="97" customFormat="1" ht="12.75">
      <c r="C5255" s="98"/>
    </row>
    <row r="5256" s="97" customFormat="1" ht="12.75">
      <c r="C5256" s="98"/>
    </row>
    <row r="5257" s="97" customFormat="1" ht="12.75">
      <c r="C5257" s="98"/>
    </row>
    <row r="5258" s="97" customFormat="1" ht="12.75">
      <c r="C5258" s="98"/>
    </row>
    <row r="5259" s="97" customFormat="1" ht="12.75">
      <c r="C5259" s="98"/>
    </row>
    <row r="5260" s="97" customFormat="1" ht="12.75">
      <c r="C5260" s="98"/>
    </row>
    <row r="5261" s="97" customFormat="1" ht="12.75">
      <c r="C5261" s="98"/>
    </row>
    <row r="5262" s="97" customFormat="1" ht="12.75">
      <c r="C5262" s="98"/>
    </row>
    <row r="5263" s="97" customFormat="1" ht="12.75">
      <c r="C5263" s="98"/>
    </row>
    <row r="5264" s="97" customFormat="1" ht="12.75">
      <c r="C5264" s="98"/>
    </row>
    <row r="5265" s="97" customFormat="1" ht="12.75">
      <c r="C5265" s="98"/>
    </row>
    <row r="5266" s="97" customFormat="1" ht="12.75">
      <c r="C5266" s="98"/>
    </row>
    <row r="5267" s="97" customFormat="1" ht="12.75">
      <c r="C5267" s="98"/>
    </row>
    <row r="5268" s="97" customFormat="1" ht="12.75">
      <c r="C5268" s="98"/>
    </row>
    <row r="5269" s="97" customFormat="1" ht="12.75">
      <c r="C5269" s="98"/>
    </row>
    <row r="5270" s="97" customFormat="1" ht="12.75">
      <c r="C5270" s="98"/>
    </row>
    <row r="5271" s="97" customFormat="1" ht="12.75">
      <c r="C5271" s="98"/>
    </row>
    <row r="5272" s="97" customFormat="1" ht="12.75">
      <c r="C5272" s="98"/>
    </row>
    <row r="5273" s="97" customFormat="1" ht="12.75">
      <c r="C5273" s="98"/>
    </row>
    <row r="5274" s="97" customFormat="1" ht="12.75">
      <c r="C5274" s="98"/>
    </row>
    <row r="5275" s="97" customFormat="1" ht="12.75">
      <c r="C5275" s="98"/>
    </row>
    <row r="5276" s="97" customFormat="1" ht="12.75">
      <c r="C5276" s="98"/>
    </row>
    <row r="5277" s="97" customFormat="1" ht="12.75">
      <c r="C5277" s="98"/>
    </row>
    <row r="5278" s="97" customFormat="1" ht="12.75">
      <c r="C5278" s="98"/>
    </row>
    <row r="5279" s="97" customFormat="1" ht="12.75">
      <c r="C5279" s="98"/>
    </row>
    <row r="5280" s="97" customFormat="1" ht="12.75">
      <c r="C5280" s="98"/>
    </row>
    <row r="5281" s="97" customFormat="1" ht="12.75">
      <c r="C5281" s="98"/>
    </row>
    <row r="5282" s="97" customFormat="1" ht="12.75">
      <c r="C5282" s="98"/>
    </row>
    <row r="5283" s="97" customFormat="1" ht="12.75">
      <c r="C5283" s="98"/>
    </row>
    <row r="5284" s="97" customFormat="1" ht="12.75">
      <c r="C5284" s="98"/>
    </row>
    <row r="5285" s="97" customFormat="1" ht="12.75">
      <c r="C5285" s="98"/>
    </row>
    <row r="5286" s="97" customFormat="1" ht="12.75">
      <c r="C5286" s="98"/>
    </row>
    <row r="5287" s="97" customFormat="1" ht="12.75">
      <c r="C5287" s="98"/>
    </row>
    <row r="5288" s="97" customFormat="1" ht="12.75">
      <c r="C5288" s="98"/>
    </row>
    <row r="5289" s="97" customFormat="1" ht="12.75">
      <c r="C5289" s="98"/>
    </row>
    <row r="5290" s="97" customFormat="1" ht="12.75">
      <c r="C5290" s="98"/>
    </row>
    <row r="5291" s="97" customFormat="1" ht="12.75">
      <c r="C5291" s="98"/>
    </row>
    <row r="5292" s="97" customFormat="1" ht="12.75">
      <c r="C5292" s="98"/>
    </row>
    <row r="5293" s="97" customFormat="1" ht="12.75">
      <c r="C5293" s="98"/>
    </row>
    <row r="5294" s="97" customFormat="1" ht="12.75">
      <c r="C5294" s="98"/>
    </row>
    <row r="5295" s="97" customFormat="1" ht="12.75">
      <c r="C5295" s="98"/>
    </row>
    <row r="5296" s="97" customFormat="1" ht="12.75">
      <c r="C5296" s="98"/>
    </row>
    <row r="5297" s="97" customFormat="1" ht="12.75">
      <c r="C5297" s="98"/>
    </row>
    <row r="5298" s="97" customFormat="1" ht="12.75">
      <c r="C5298" s="98"/>
    </row>
    <row r="5299" s="97" customFormat="1" ht="12.75">
      <c r="C5299" s="98"/>
    </row>
    <row r="5300" s="97" customFormat="1" ht="12.75">
      <c r="C5300" s="98"/>
    </row>
    <row r="5301" s="97" customFormat="1" ht="12.75">
      <c r="C5301" s="98"/>
    </row>
    <row r="5302" s="97" customFormat="1" ht="12.75">
      <c r="C5302" s="98"/>
    </row>
    <row r="5303" s="97" customFormat="1" ht="12.75">
      <c r="C5303" s="98"/>
    </row>
    <row r="5304" s="97" customFormat="1" ht="12.75">
      <c r="C5304" s="98"/>
    </row>
    <row r="5305" s="97" customFormat="1" ht="12.75">
      <c r="C5305" s="98"/>
    </row>
    <row r="5306" s="97" customFormat="1" ht="12.75">
      <c r="C5306" s="98"/>
    </row>
    <row r="5307" s="97" customFormat="1" ht="12.75">
      <c r="C5307" s="98"/>
    </row>
    <row r="5308" s="97" customFormat="1" ht="12.75">
      <c r="C5308" s="98"/>
    </row>
    <row r="5309" s="97" customFormat="1" ht="12.75">
      <c r="C5309" s="98"/>
    </row>
    <row r="5310" s="97" customFormat="1" ht="12.75">
      <c r="C5310" s="98"/>
    </row>
    <row r="5311" s="97" customFormat="1" ht="12.75">
      <c r="C5311" s="98"/>
    </row>
    <row r="5312" s="97" customFormat="1" ht="12.75">
      <c r="C5312" s="98"/>
    </row>
    <row r="5313" s="97" customFormat="1" ht="12.75">
      <c r="C5313" s="98"/>
    </row>
    <row r="5314" s="97" customFormat="1" ht="12.75">
      <c r="C5314" s="98"/>
    </row>
    <row r="5315" s="97" customFormat="1" ht="12.75">
      <c r="C5315" s="98"/>
    </row>
    <row r="5316" s="97" customFormat="1" ht="12.75">
      <c r="C5316" s="98"/>
    </row>
    <row r="5317" s="97" customFormat="1" ht="12.75">
      <c r="C5317" s="98"/>
    </row>
    <row r="5318" s="97" customFormat="1" ht="12.75">
      <c r="C5318" s="98"/>
    </row>
    <row r="5319" s="97" customFormat="1" ht="12.75">
      <c r="C5319" s="98"/>
    </row>
    <row r="5320" s="97" customFormat="1" ht="12.75">
      <c r="C5320" s="98"/>
    </row>
    <row r="5321" s="97" customFormat="1" ht="12.75">
      <c r="C5321" s="98"/>
    </row>
    <row r="5322" s="97" customFormat="1" ht="12.75">
      <c r="C5322" s="98"/>
    </row>
    <row r="5323" s="97" customFormat="1" ht="12.75">
      <c r="C5323" s="98"/>
    </row>
    <row r="5324" s="97" customFormat="1" ht="12.75">
      <c r="C5324" s="98"/>
    </row>
    <row r="5325" s="97" customFormat="1" ht="12.75">
      <c r="C5325" s="98"/>
    </row>
    <row r="5326" s="97" customFormat="1" ht="12.75">
      <c r="C5326" s="98"/>
    </row>
    <row r="5327" s="97" customFormat="1" ht="12.75">
      <c r="C5327" s="98"/>
    </row>
    <row r="5328" s="97" customFormat="1" ht="12.75">
      <c r="C5328" s="98"/>
    </row>
    <row r="5329" s="97" customFormat="1" ht="12.75">
      <c r="C5329" s="98"/>
    </row>
    <row r="5330" s="97" customFormat="1" ht="12.75">
      <c r="C5330" s="98"/>
    </row>
    <row r="5331" s="97" customFormat="1" ht="12.75">
      <c r="C5331" s="98"/>
    </row>
    <row r="5332" s="97" customFormat="1" ht="12.75">
      <c r="C5332" s="98"/>
    </row>
    <row r="5333" s="97" customFormat="1" ht="12.75">
      <c r="C5333" s="98"/>
    </row>
    <row r="5334" s="97" customFormat="1" ht="12.75">
      <c r="C5334" s="98"/>
    </row>
    <row r="5335" s="97" customFormat="1" ht="12.75">
      <c r="C5335" s="98"/>
    </row>
    <row r="5336" s="97" customFormat="1" ht="12.75">
      <c r="C5336" s="98"/>
    </row>
    <row r="5337" s="97" customFormat="1" ht="12.75">
      <c r="C5337" s="98"/>
    </row>
    <row r="5338" s="97" customFormat="1" ht="12.75">
      <c r="C5338" s="98"/>
    </row>
    <row r="5339" s="97" customFormat="1" ht="12.75">
      <c r="C5339" s="98"/>
    </row>
    <row r="5340" s="97" customFormat="1" ht="12.75">
      <c r="C5340" s="98"/>
    </row>
    <row r="5341" s="97" customFormat="1" ht="12.75">
      <c r="C5341" s="98"/>
    </row>
    <row r="5342" s="97" customFormat="1" ht="12.75">
      <c r="C5342" s="98"/>
    </row>
    <row r="5343" s="97" customFormat="1" ht="12.75">
      <c r="C5343" s="98"/>
    </row>
    <row r="5344" s="97" customFormat="1" ht="12.75">
      <c r="C5344" s="98"/>
    </row>
    <row r="5345" s="97" customFormat="1" ht="12.75">
      <c r="C5345" s="98"/>
    </row>
    <row r="5346" s="97" customFormat="1" ht="12.75">
      <c r="C5346" s="98"/>
    </row>
    <row r="5347" s="97" customFormat="1" ht="12.75">
      <c r="C5347" s="98"/>
    </row>
    <row r="5348" s="97" customFormat="1" ht="12.75">
      <c r="C5348" s="98"/>
    </row>
    <row r="5349" s="97" customFormat="1" ht="12.75">
      <c r="C5349" s="98"/>
    </row>
    <row r="5350" s="97" customFormat="1" ht="12.75">
      <c r="C5350" s="98"/>
    </row>
    <row r="5351" s="97" customFormat="1" ht="12.75">
      <c r="C5351" s="98"/>
    </row>
    <row r="5352" s="97" customFormat="1" ht="12.75">
      <c r="C5352" s="98"/>
    </row>
    <row r="5353" s="97" customFormat="1" ht="12.75">
      <c r="C5353" s="98"/>
    </row>
    <row r="5354" s="97" customFormat="1" ht="12.75">
      <c r="C5354" s="98"/>
    </row>
    <row r="5355" s="97" customFormat="1" ht="12.75">
      <c r="C5355" s="98"/>
    </row>
    <row r="5356" s="97" customFormat="1" ht="12.75">
      <c r="C5356" s="98"/>
    </row>
    <row r="5357" s="97" customFormat="1" ht="12.75">
      <c r="C5357" s="98"/>
    </row>
    <row r="5358" s="97" customFormat="1" ht="12.75">
      <c r="C5358" s="98"/>
    </row>
    <row r="5359" s="97" customFormat="1" ht="12.75">
      <c r="C5359" s="98"/>
    </row>
    <row r="5360" s="97" customFormat="1" ht="12.75">
      <c r="C5360" s="98"/>
    </row>
    <row r="5361" s="97" customFormat="1" ht="12.75">
      <c r="C5361" s="98"/>
    </row>
    <row r="5362" s="97" customFormat="1" ht="12.75">
      <c r="C5362" s="98"/>
    </row>
    <row r="5363" s="97" customFormat="1" ht="12.75">
      <c r="C5363" s="98"/>
    </row>
    <row r="5364" s="97" customFormat="1" ht="12.75">
      <c r="C5364" s="98"/>
    </row>
    <row r="5365" s="97" customFormat="1" ht="12.75">
      <c r="C5365" s="98"/>
    </row>
    <row r="5366" s="97" customFormat="1" ht="12.75">
      <c r="C5366" s="98"/>
    </row>
    <row r="5367" s="97" customFormat="1" ht="12.75">
      <c r="C5367" s="98"/>
    </row>
    <row r="5368" s="97" customFormat="1" ht="12.75">
      <c r="C5368" s="98"/>
    </row>
    <row r="5369" s="97" customFormat="1" ht="12.75">
      <c r="C5369" s="98"/>
    </row>
    <row r="5370" s="97" customFormat="1" ht="12.75">
      <c r="C5370" s="98"/>
    </row>
    <row r="5371" s="97" customFormat="1" ht="12.75">
      <c r="C5371" s="98"/>
    </row>
    <row r="5372" s="97" customFormat="1" ht="12.75">
      <c r="C5372" s="98"/>
    </row>
    <row r="5373" s="97" customFormat="1" ht="12.75">
      <c r="C5373" s="98"/>
    </row>
    <row r="5374" s="97" customFormat="1" ht="12.75">
      <c r="C5374" s="98"/>
    </row>
    <row r="5375" s="97" customFormat="1" ht="12.75">
      <c r="C5375" s="98"/>
    </row>
    <row r="5376" s="97" customFormat="1" ht="12.75">
      <c r="C5376" s="98"/>
    </row>
    <row r="5377" s="97" customFormat="1" ht="12.75">
      <c r="C5377" s="98"/>
    </row>
    <row r="5378" s="97" customFormat="1" ht="12.75">
      <c r="C5378" s="98"/>
    </row>
    <row r="5379" s="97" customFormat="1" ht="12.75">
      <c r="C5379" s="98"/>
    </row>
    <row r="5380" s="97" customFormat="1" ht="12.75">
      <c r="C5380" s="98"/>
    </row>
    <row r="5381" s="97" customFormat="1" ht="12.75">
      <c r="C5381" s="98"/>
    </row>
    <row r="5382" s="97" customFormat="1" ht="12.75">
      <c r="C5382" s="98"/>
    </row>
    <row r="5383" s="97" customFormat="1" ht="12.75">
      <c r="C5383" s="98"/>
    </row>
    <row r="5384" s="97" customFormat="1" ht="12.75">
      <c r="C5384" s="98"/>
    </row>
    <row r="5385" s="97" customFormat="1" ht="12.75">
      <c r="C5385" s="98"/>
    </row>
    <row r="5386" s="97" customFormat="1" ht="12.75">
      <c r="C5386" s="98"/>
    </row>
    <row r="5387" s="97" customFormat="1" ht="12.75">
      <c r="C5387" s="98"/>
    </row>
    <row r="5388" s="97" customFormat="1" ht="12.75">
      <c r="C5388" s="98"/>
    </row>
    <row r="5389" s="97" customFormat="1" ht="12.75">
      <c r="C5389" s="98"/>
    </row>
    <row r="5390" s="97" customFormat="1" ht="12.75">
      <c r="C5390" s="98"/>
    </row>
    <row r="5391" s="97" customFormat="1" ht="12.75">
      <c r="C5391" s="98"/>
    </row>
    <row r="5392" s="97" customFormat="1" ht="12.75">
      <c r="C5392" s="98"/>
    </row>
    <row r="5393" s="97" customFormat="1" ht="12.75">
      <c r="C5393" s="98"/>
    </row>
    <row r="5394" s="97" customFormat="1" ht="12.75">
      <c r="C5394" s="98"/>
    </row>
    <row r="5395" s="97" customFormat="1" ht="12.75">
      <c r="C5395" s="98"/>
    </row>
    <row r="5396" s="97" customFormat="1" ht="12.75">
      <c r="C5396" s="98"/>
    </row>
    <row r="5397" s="97" customFormat="1" ht="12.75">
      <c r="C5397" s="98"/>
    </row>
    <row r="5398" s="97" customFormat="1" ht="12.75">
      <c r="C5398" s="98"/>
    </row>
    <row r="5399" s="97" customFormat="1" ht="12.75">
      <c r="C5399" s="98"/>
    </row>
    <row r="5400" s="97" customFormat="1" ht="12.75">
      <c r="C5400" s="98"/>
    </row>
    <row r="5401" s="97" customFormat="1" ht="12.75">
      <c r="C5401" s="98"/>
    </row>
    <row r="5402" s="97" customFormat="1" ht="12.75">
      <c r="C5402" s="98"/>
    </row>
    <row r="5403" s="97" customFormat="1" ht="12.75">
      <c r="C5403" s="98"/>
    </row>
    <row r="5404" s="97" customFormat="1" ht="12.75">
      <c r="C5404" s="98"/>
    </row>
    <row r="5405" s="97" customFormat="1" ht="12.75">
      <c r="C5405" s="98"/>
    </row>
    <row r="5406" s="97" customFormat="1" ht="12.75">
      <c r="C5406" s="98"/>
    </row>
    <row r="5407" s="97" customFormat="1" ht="12.75">
      <c r="C5407" s="98"/>
    </row>
    <row r="5408" s="97" customFormat="1" ht="12.75">
      <c r="C5408" s="98"/>
    </row>
    <row r="5409" s="97" customFormat="1" ht="12.75">
      <c r="C5409" s="98"/>
    </row>
    <row r="5410" s="97" customFormat="1" ht="12.75">
      <c r="C5410" s="98"/>
    </row>
    <row r="5411" s="97" customFormat="1" ht="12.75">
      <c r="C5411" s="98"/>
    </row>
    <row r="5412" s="97" customFormat="1" ht="12.75">
      <c r="C5412" s="98"/>
    </row>
    <row r="5413" s="97" customFormat="1" ht="12.75">
      <c r="C5413" s="98"/>
    </row>
    <row r="5414" s="97" customFormat="1" ht="12.75">
      <c r="C5414" s="98"/>
    </row>
    <row r="5415" s="97" customFormat="1" ht="12.75">
      <c r="C5415" s="98"/>
    </row>
    <row r="5416" s="97" customFormat="1" ht="12.75">
      <c r="C5416" s="98"/>
    </row>
    <row r="5417" s="97" customFormat="1" ht="12.75">
      <c r="C5417" s="98"/>
    </row>
    <row r="5418" s="97" customFormat="1" ht="12.75">
      <c r="C5418" s="98"/>
    </row>
    <row r="5419" s="97" customFormat="1" ht="12.75">
      <c r="C5419" s="98"/>
    </row>
    <row r="5420" s="97" customFormat="1" ht="12.75">
      <c r="C5420" s="98"/>
    </row>
    <row r="5421" s="97" customFormat="1" ht="12.75">
      <c r="C5421" s="98"/>
    </row>
    <row r="5422" s="97" customFormat="1" ht="12.75">
      <c r="C5422" s="98"/>
    </row>
    <row r="5423" s="97" customFormat="1" ht="12.75">
      <c r="C5423" s="98"/>
    </row>
    <row r="5424" s="97" customFormat="1" ht="12.75">
      <c r="C5424" s="98"/>
    </row>
    <row r="5425" s="97" customFormat="1" ht="12.75">
      <c r="C5425" s="98"/>
    </row>
    <row r="5426" s="97" customFormat="1" ht="12.75">
      <c r="C5426" s="98"/>
    </row>
    <row r="5427" s="97" customFormat="1" ht="12.75">
      <c r="C5427" s="98"/>
    </row>
    <row r="5428" s="97" customFormat="1" ht="12.75">
      <c r="C5428" s="98"/>
    </row>
    <row r="5429" s="97" customFormat="1" ht="12.75">
      <c r="C5429" s="98"/>
    </row>
    <row r="5430" s="97" customFormat="1" ht="12.75">
      <c r="C5430" s="98"/>
    </row>
    <row r="5431" s="97" customFormat="1" ht="12.75">
      <c r="C5431" s="98"/>
    </row>
    <row r="5432" s="97" customFormat="1" ht="12.75">
      <c r="C5432" s="98"/>
    </row>
    <row r="5433" s="97" customFormat="1" ht="12.75">
      <c r="C5433" s="98"/>
    </row>
    <row r="5434" s="97" customFormat="1" ht="12.75">
      <c r="C5434" s="98"/>
    </row>
    <row r="5435" s="97" customFormat="1" ht="12.75">
      <c r="C5435" s="98"/>
    </row>
    <row r="5436" s="97" customFormat="1" ht="12.75">
      <c r="C5436" s="98"/>
    </row>
    <row r="5437" s="97" customFormat="1" ht="12.75">
      <c r="C5437" s="98"/>
    </row>
    <row r="5438" s="97" customFormat="1" ht="12.75">
      <c r="C5438" s="98"/>
    </row>
    <row r="5439" s="97" customFormat="1" ht="12.75">
      <c r="C5439" s="98"/>
    </row>
    <row r="5440" s="97" customFormat="1" ht="12.75">
      <c r="C5440" s="98"/>
    </row>
    <row r="5441" s="97" customFormat="1" ht="12.75">
      <c r="C5441" s="98"/>
    </row>
    <row r="5442" s="97" customFormat="1" ht="12.75">
      <c r="C5442" s="98"/>
    </row>
    <row r="5443" s="97" customFormat="1" ht="12.75">
      <c r="C5443" s="98"/>
    </row>
    <row r="5444" s="97" customFormat="1" ht="12.75">
      <c r="C5444" s="98"/>
    </row>
    <row r="5445" s="97" customFormat="1" ht="12.75">
      <c r="C5445" s="98"/>
    </row>
    <row r="5446" s="97" customFormat="1" ht="12.75">
      <c r="C5446" s="98"/>
    </row>
    <row r="5447" s="97" customFormat="1" ht="12.75">
      <c r="C5447" s="98"/>
    </row>
    <row r="5448" s="97" customFormat="1" ht="12.75">
      <c r="C5448" s="98"/>
    </row>
    <row r="5449" s="97" customFormat="1" ht="12.75">
      <c r="C5449" s="98"/>
    </row>
    <row r="5450" s="97" customFormat="1" ht="12.75">
      <c r="C5450" s="98"/>
    </row>
    <row r="5451" s="97" customFormat="1" ht="12.75">
      <c r="C5451" s="98"/>
    </row>
    <row r="5452" s="97" customFormat="1" ht="12.75">
      <c r="C5452" s="98"/>
    </row>
    <row r="5453" s="97" customFormat="1" ht="12.75">
      <c r="C5453" s="98"/>
    </row>
    <row r="5454" s="97" customFormat="1" ht="12.75">
      <c r="C5454" s="98"/>
    </row>
    <row r="5455" s="97" customFormat="1" ht="12.75">
      <c r="C5455" s="98"/>
    </row>
    <row r="5456" s="97" customFormat="1" ht="12.75">
      <c r="C5456" s="98"/>
    </row>
    <row r="5457" s="97" customFormat="1" ht="12.75">
      <c r="C5457" s="98"/>
    </row>
    <row r="5458" s="97" customFormat="1" ht="12.75">
      <c r="C5458" s="98"/>
    </row>
    <row r="5459" s="97" customFormat="1" ht="12.75">
      <c r="C5459" s="98"/>
    </row>
    <row r="5460" s="97" customFormat="1" ht="12.75">
      <c r="C5460" s="98"/>
    </row>
    <row r="5461" s="97" customFormat="1" ht="12.75">
      <c r="C5461" s="98"/>
    </row>
    <row r="5462" s="97" customFormat="1" ht="12.75">
      <c r="C5462" s="98"/>
    </row>
    <row r="5463" s="97" customFormat="1" ht="12.75">
      <c r="C5463" s="98"/>
    </row>
    <row r="5464" s="97" customFormat="1" ht="12.75">
      <c r="C5464" s="98"/>
    </row>
    <row r="5465" spans="1:11" ht="12.75">
      <c r="A5465" s="97"/>
      <c r="B5465" s="97"/>
      <c r="C5465" s="98"/>
      <c r="D5465" s="97"/>
      <c r="E5465" s="97"/>
      <c r="F5465" s="97"/>
      <c r="G5465" s="97"/>
      <c r="H5465" s="97"/>
      <c r="I5465" s="97"/>
      <c r="J5465" s="97"/>
      <c r="K5465" s="97"/>
    </row>
    <row r="5466" spans="1:11" ht="12.75">
      <c r="A5466" s="97"/>
      <c r="B5466" s="97"/>
      <c r="C5466" s="98"/>
      <c r="D5466" s="97"/>
      <c r="E5466" s="97"/>
      <c r="F5466" s="97"/>
      <c r="G5466" s="97"/>
      <c r="H5466" s="97"/>
      <c r="I5466" s="97"/>
      <c r="J5466" s="97"/>
      <c r="K5466" s="97"/>
    </row>
    <row r="5467" spans="1:11" ht="12.75">
      <c r="A5467" s="97"/>
      <c r="B5467" s="97"/>
      <c r="C5467" s="98"/>
      <c r="D5467" s="97"/>
      <c r="E5467" s="97"/>
      <c r="F5467" s="97"/>
      <c r="G5467" s="97"/>
      <c r="H5467" s="97"/>
      <c r="I5467" s="97"/>
      <c r="J5467" s="97"/>
      <c r="K5467" s="97"/>
    </row>
    <row r="5468" spans="1:11" ht="12.75">
      <c r="A5468" s="97"/>
      <c r="B5468" s="97"/>
      <c r="C5468" s="98"/>
      <c r="D5468" s="97"/>
      <c r="E5468" s="97"/>
      <c r="F5468" s="97"/>
      <c r="G5468" s="97"/>
      <c r="H5468" s="97"/>
      <c r="I5468" s="97"/>
      <c r="J5468" s="97"/>
      <c r="K5468" s="97"/>
    </row>
    <row r="5469" spans="1:11" ht="12.75">
      <c r="A5469" s="97"/>
      <c r="B5469" s="97"/>
      <c r="C5469" s="98"/>
      <c r="D5469" s="97"/>
      <c r="E5469" s="97"/>
      <c r="F5469" s="97"/>
      <c r="G5469" s="97"/>
      <c r="H5469" s="97"/>
      <c r="I5469" s="97"/>
      <c r="J5469" s="97"/>
      <c r="K5469" s="97"/>
    </row>
    <row r="5470" spans="1:11" ht="12.75">
      <c r="A5470" s="97"/>
      <c r="B5470" s="97"/>
      <c r="C5470" s="98"/>
      <c r="D5470" s="97"/>
      <c r="E5470" s="97"/>
      <c r="F5470" s="97"/>
      <c r="G5470" s="97"/>
      <c r="H5470" s="97"/>
      <c r="I5470" s="97"/>
      <c r="J5470" s="97"/>
      <c r="K5470" s="97"/>
    </row>
    <row r="5471" spans="1:11" ht="12.75">
      <c r="A5471" s="97"/>
      <c r="B5471" s="97"/>
      <c r="C5471" s="98"/>
      <c r="D5471" s="97"/>
      <c r="E5471" s="97"/>
      <c r="F5471" s="97"/>
      <c r="G5471" s="97"/>
      <c r="H5471" s="97"/>
      <c r="I5471" s="97"/>
      <c r="J5471" s="97"/>
      <c r="K5471" s="97"/>
    </row>
    <row r="5472" spans="1:11" ht="12.75">
      <c r="A5472" s="97"/>
      <c r="B5472" s="97"/>
      <c r="C5472" s="98"/>
      <c r="D5472" s="97"/>
      <c r="E5472" s="97"/>
      <c r="F5472" s="97"/>
      <c r="G5472" s="97"/>
      <c r="H5472" s="97"/>
      <c r="I5472" s="97"/>
      <c r="J5472" s="97"/>
      <c r="K5472" s="97"/>
    </row>
    <row r="5473" spans="1:11" ht="12.75">
      <c r="A5473" s="97"/>
      <c r="B5473" s="97"/>
      <c r="C5473" s="98"/>
      <c r="D5473" s="97"/>
      <c r="E5473" s="97"/>
      <c r="F5473" s="97"/>
      <c r="G5473" s="97"/>
      <c r="H5473" s="97"/>
      <c r="I5473" s="97"/>
      <c r="J5473" s="97"/>
      <c r="K5473" s="97"/>
    </row>
    <row r="5474" spans="1:11" ht="12.75">
      <c r="A5474" s="97"/>
      <c r="B5474" s="97"/>
      <c r="C5474" s="98"/>
      <c r="D5474" s="97"/>
      <c r="E5474" s="97"/>
      <c r="F5474" s="97"/>
      <c r="G5474" s="97"/>
      <c r="H5474" s="97"/>
      <c r="I5474" s="97"/>
      <c r="J5474" s="97"/>
      <c r="K5474" s="97"/>
    </row>
    <row r="5475" spans="1:11" ht="12.75">
      <c r="A5475" s="97"/>
      <c r="B5475" s="97"/>
      <c r="C5475" s="98"/>
      <c r="D5475" s="97"/>
      <c r="E5475" s="97"/>
      <c r="F5475" s="97"/>
      <c r="G5475" s="97"/>
      <c r="H5475" s="97"/>
      <c r="I5475" s="97"/>
      <c r="J5475" s="97"/>
      <c r="K5475" s="97"/>
    </row>
    <row r="5476" spans="1:11" ht="12.75">
      <c r="A5476" s="97"/>
      <c r="B5476" s="97"/>
      <c r="C5476" s="98"/>
      <c r="D5476" s="97"/>
      <c r="E5476" s="97"/>
      <c r="F5476" s="97"/>
      <c r="G5476" s="97"/>
      <c r="H5476" s="97"/>
      <c r="I5476" s="97"/>
      <c r="J5476" s="97"/>
      <c r="K5476" s="97"/>
    </row>
    <row r="5477" spans="1:11" ht="12.75">
      <c r="A5477" s="97"/>
      <c r="B5477" s="97"/>
      <c r="C5477" s="98"/>
      <c r="D5477" s="97"/>
      <c r="E5477" s="97"/>
      <c r="F5477" s="97"/>
      <c r="G5477" s="97"/>
      <c r="H5477" s="97"/>
      <c r="I5477" s="97"/>
      <c r="J5477" s="97"/>
      <c r="K5477" s="97"/>
    </row>
    <row r="5478" spans="1:11" ht="12.75">
      <c r="A5478" s="97"/>
      <c r="B5478" s="97"/>
      <c r="C5478" s="98"/>
      <c r="D5478" s="97"/>
      <c r="E5478" s="97"/>
      <c r="F5478" s="97"/>
      <c r="G5478" s="97"/>
      <c r="H5478" s="97"/>
      <c r="I5478" s="97"/>
      <c r="J5478" s="97"/>
      <c r="K5478" s="97"/>
    </row>
    <row r="5479" spans="1:11" ht="12.75">
      <c r="A5479" s="97"/>
      <c r="B5479" s="97"/>
      <c r="C5479" s="98"/>
      <c r="D5479" s="97"/>
      <c r="E5479" s="97"/>
      <c r="F5479" s="97"/>
      <c r="G5479" s="97"/>
      <c r="H5479" s="97"/>
      <c r="I5479" s="97"/>
      <c r="J5479" s="97"/>
      <c r="K5479" s="97"/>
    </row>
    <row r="5480" spans="1:11" ht="12.75">
      <c r="A5480" s="97"/>
      <c r="B5480" s="97"/>
      <c r="C5480" s="98"/>
      <c r="D5480" s="97"/>
      <c r="E5480" s="97"/>
      <c r="F5480" s="97"/>
      <c r="G5480" s="97"/>
      <c r="H5480" s="97"/>
      <c r="I5480" s="97"/>
      <c r="J5480" s="97"/>
      <c r="K5480" s="97"/>
    </row>
    <row r="5481" spans="1:11" ht="12.75">
      <c r="A5481" s="97"/>
      <c r="B5481" s="97"/>
      <c r="C5481" s="98"/>
      <c r="D5481" s="97"/>
      <c r="E5481" s="97"/>
      <c r="F5481" s="97"/>
      <c r="G5481" s="97"/>
      <c r="H5481" s="97"/>
      <c r="I5481" s="97"/>
      <c r="J5481" s="97"/>
      <c r="K5481" s="97"/>
    </row>
    <row r="5482" spans="1:11" ht="12.75">
      <c r="A5482" s="97"/>
      <c r="B5482" s="97"/>
      <c r="C5482" s="98"/>
      <c r="D5482" s="97"/>
      <c r="E5482" s="97"/>
      <c r="F5482" s="97"/>
      <c r="G5482" s="97"/>
      <c r="H5482" s="97"/>
      <c r="I5482" s="97"/>
      <c r="J5482" s="97"/>
      <c r="K5482" s="97"/>
    </row>
    <row r="5483" spans="1:11" ht="12.75">
      <c r="A5483" s="97"/>
      <c r="B5483" s="97"/>
      <c r="C5483" s="98"/>
      <c r="D5483" s="97"/>
      <c r="E5483" s="97"/>
      <c r="F5483" s="97"/>
      <c r="G5483" s="97"/>
      <c r="H5483" s="97"/>
      <c r="I5483" s="97"/>
      <c r="J5483" s="97"/>
      <c r="K5483" s="97"/>
    </row>
    <row r="5484" spans="1:11" ht="12.75">
      <c r="A5484" s="97"/>
      <c r="B5484" s="97"/>
      <c r="C5484" s="98"/>
      <c r="D5484" s="97"/>
      <c r="E5484" s="97"/>
      <c r="F5484" s="97"/>
      <c r="G5484" s="97"/>
      <c r="H5484" s="97"/>
      <c r="I5484" s="97"/>
      <c r="J5484" s="97"/>
      <c r="K5484" s="97"/>
    </row>
    <row r="5485" spans="1:11" ht="12.75">
      <c r="A5485" s="97"/>
      <c r="B5485" s="97"/>
      <c r="C5485" s="98"/>
      <c r="D5485" s="97"/>
      <c r="E5485" s="97"/>
      <c r="F5485" s="97"/>
      <c r="G5485" s="97"/>
      <c r="H5485" s="97"/>
      <c r="I5485" s="97"/>
      <c r="J5485" s="97"/>
      <c r="K5485" s="97"/>
    </row>
    <row r="5486" spans="1:11" ht="12.75">
      <c r="A5486" s="97"/>
      <c r="B5486" s="97"/>
      <c r="C5486" s="98"/>
      <c r="D5486" s="97"/>
      <c r="E5486" s="97"/>
      <c r="F5486" s="97"/>
      <c r="G5486" s="97"/>
      <c r="H5486" s="97"/>
      <c r="I5486" s="97"/>
      <c r="J5486" s="97"/>
      <c r="K5486" s="97"/>
    </row>
    <row r="5487" spans="1:11" ht="12.75">
      <c r="A5487" s="97"/>
      <c r="B5487" s="97"/>
      <c r="C5487" s="98"/>
      <c r="D5487" s="97"/>
      <c r="E5487" s="97"/>
      <c r="F5487" s="97"/>
      <c r="G5487" s="97"/>
      <c r="H5487" s="97"/>
      <c r="I5487" s="97"/>
      <c r="J5487" s="97"/>
      <c r="K5487" s="97"/>
    </row>
    <row r="5488" spans="1:11" ht="12.75">
      <c r="A5488" s="97"/>
      <c r="B5488" s="97"/>
      <c r="C5488" s="98"/>
      <c r="D5488" s="97"/>
      <c r="E5488" s="97"/>
      <c r="F5488" s="97"/>
      <c r="G5488" s="97"/>
      <c r="H5488" s="97"/>
      <c r="I5488" s="97"/>
      <c r="J5488" s="97"/>
      <c r="K5488" s="97"/>
    </row>
    <row r="5489" spans="1:11" ht="12.75">
      <c r="A5489" s="97"/>
      <c r="B5489" s="97"/>
      <c r="C5489" s="98"/>
      <c r="D5489" s="97"/>
      <c r="E5489" s="97"/>
      <c r="F5489" s="97"/>
      <c r="G5489" s="97"/>
      <c r="H5489" s="97"/>
      <c r="I5489" s="97"/>
      <c r="J5489" s="97"/>
      <c r="K5489" s="97"/>
    </row>
    <row r="5490" spans="1:11" ht="12.75">
      <c r="A5490" s="97"/>
      <c r="B5490" s="97"/>
      <c r="C5490" s="98"/>
      <c r="D5490" s="97"/>
      <c r="E5490" s="97"/>
      <c r="F5490" s="97"/>
      <c r="G5490" s="97"/>
      <c r="H5490" s="97"/>
      <c r="I5490" s="97"/>
      <c r="J5490" s="97"/>
      <c r="K5490" s="97"/>
    </row>
    <row r="5491" spans="6:11" ht="12.75">
      <c r="F5491" s="97"/>
      <c r="G5491" s="97"/>
      <c r="H5491" s="97"/>
      <c r="I5491" s="97"/>
      <c r="J5491" s="97"/>
      <c r="K5491" s="97"/>
    </row>
  </sheetData>
  <sheetProtection password="DFFE" sheet="1"/>
  <mergeCells count="48">
    <mergeCell ref="A382:K382"/>
    <mergeCell ref="B383:D383"/>
    <mergeCell ref="A234:B234"/>
    <mergeCell ref="A235:B235"/>
    <mergeCell ref="A238:B238"/>
    <mergeCell ref="A231:B231"/>
    <mergeCell ref="A232:B232"/>
    <mergeCell ref="A233:B233"/>
    <mergeCell ref="J3:K3"/>
    <mergeCell ref="J4:K4"/>
    <mergeCell ref="C3:I3"/>
    <mergeCell ref="C4:I4"/>
    <mergeCell ref="J1:K1"/>
    <mergeCell ref="J2:K2"/>
    <mergeCell ref="C1:I1"/>
    <mergeCell ref="C2:I2"/>
    <mergeCell ref="A5:K5"/>
    <mergeCell ref="A6:K6"/>
    <mergeCell ref="A7:K7"/>
    <mergeCell ref="A8:K8"/>
    <mergeCell ref="A9:K9"/>
    <mergeCell ref="A10:K10"/>
    <mergeCell ref="A11:K11"/>
    <mergeCell ref="A12:K12"/>
    <mergeCell ref="A13:K13"/>
    <mergeCell ref="A14:B17"/>
    <mergeCell ref="C14:K14"/>
    <mergeCell ref="C15:J16"/>
    <mergeCell ref="C17:K17"/>
    <mergeCell ref="G383:H383"/>
    <mergeCell ref="I383:K383"/>
    <mergeCell ref="A384:K384"/>
    <mergeCell ref="A385:K385"/>
    <mergeCell ref="A390:K398"/>
    <mergeCell ref="A372:K372"/>
    <mergeCell ref="A373:K379"/>
    <mergeCell ref="A380:K380"/>
    <mergeCell ref="A381:K381"/>
    <mergeCell ref="B386:D386"/>
    <mergeCell ref="G403:H403"/>
    <mergeCell ref="G386:H386"/>
    <mergeCell ref="I386:K386"/>
    <mergeCell ref="A387:K387"/>
    <mergeCell ref="A388:K388"/>
    <mergeCell ref="G401:H401"/>
    <mergeCell ref="G402:H402"/>
    <mergeCell ref="B403:F404"/>
    <mergeCell ref="A389:K389"/>
  </mergeCells>
  <printOptions/>
  <pageMargins left="0.4" right="0.4" top="1.75" bottom="0.5" header="0.5" footer="0.3"/>
  <pageSetup fitToHeight="0" fitToWidth="1" horizontalDpi="600" verticalDpi="600" orientation="portrait" scale="63" r:id="rId5"/>
  <headerFooter alignWithMargins="0">
    <oddHeader>&amp;L&amp;6&amp;G&amp;C
&amp;"Arial,Bold"&amp;16CHAPTER 17
ESTIMATING FIRE RESISTANCE TIME OF STEEL BEAMS
PROTECTED BY FIRE PROTECTION INSULATION
(QUASI-STEADY-STATE APPROACH)&amp;R
&amp;"Arial,Bold"&amp;16Version 1805.1
(English Units)</oddHeader>
    <oddFooter>&amp;L&amp;F&amp;C&amp;P of &amp;N&amp;R&amp;D&amp;T</oddFooter>
  </headerFooter>
  <rowBreaks count="3" manualBreakCount="3">
    <brk id="240" max="10" man="1"/>
    <brk id="289" max="10" man="1"/>
    <brk id="34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V2086"/>
  <sheetViews>
    <sheetView showGridLines="0" showRowColHeaders="0" zoomScalePageLayoutView="0" workbookViewId="0" topLeftCell="A1">
      <selection activeCell="B1" sqref="B1"/>
    </sheetView>
  </sheetViews>
  <sheetFormatPr defaultColWidth="9.140625" defaultRowHeight="12.75"/>
  <cols>
    <col min="1" max="1" width="14.57421875" style="0" customWidth="1"/>
    <col min="2" max="2" width="14.8515625" style="0" customWidth="1"/>
    <col min="3" max="3" width="10.421875" style="16" customWidth="1"/>
    <col min="4" max="4" width="14.28125" style="0" customWidth="1"/>
    <col min="5" max="5" width="18.28125" style="0" customWidth="1"/>
    <col min="6" max="6" width="5.7109375" style="0" customWidth="1"/>
    <col min="7" max="7" width="12.140625" style="0" customWidth="1"/>
    <col min="8" max="8" width="21.140625" style="0" customWidth="1"/>
    <col min="9" max="9" width="12.57421875" style="0" customWidth="1"/>
    <col min="10" max="10" width="10.00390625" style="0" customWidth="1"/>
    <col min="11" max="11" width="22.28125" style="0" customWidth="1"/>
    <col min="12" max="12" width="9.00390625" style="0" customWidth="1"/>
    <col min="13" max="13" width="10.57421875" style="0" customWidth="1"/>
  </cols>
  <sheetData>
    <row r="1" spans="1:13" ht="20.25">
      <c r="A1" s="154"/>
      <c r="B1" s="154"/>
      <c r="C1" s="294" t="s">
        <v>291</v>
      </c>
      <c r="D1" s="294"/>
      <c r="E1" s="294"/>
      <c r="F1" s="294"/>
      <c r="G1" s="294"/>
      <c r="H1" s="294"/>
      <c r="I1" s="294"/>
      <c r="J1" s="271"/>
      <c r="K1" s="271"/>
      <c r="L1" s="163"/>
      <c r="M1" s="163"/>
    </row>
    <row r="2" spans="1:13" ht="20.25">
      <c r="A2" s="154"/>
      <c r="B2" s="154"/>
      <c r="C2" s="294" t="s">
        <v>307</v>
      </c>
      <c r="D2" s="294"/>
      <c r="E2" s="294"/>
      <c r="F2" s="294"/>
      <c r="G2" s="294"/>
      <c r="H2" s="294"/>
      <c r="I2" s="294"/>
      <c r="J2" s="294"/>
      <c r="K2" s="271"/>
      <c r="L2" s="163"/>
      <c r="M2" s="163"/>
    </row>
    <row r="3" spans="1:13" ht="20.25">
      <c r="A3" s="154"/>
      <c r="B3" s="154"/>
      <c r="C3" s="294" t="s">
        <v>293</v>
      </c>
      <c r="D3" s="294"/>
      <c r="E3" s="294"/>
      <c r="F3" s="294"/>
      <c r="G3" s="294"/>
      <c r="H3" s="294"/>
      <c r="I3" s="294"/>
      <c r="J3" s="293" t="s">
        <v>284</v>
      </c>
      <c r="K3" s="293"/>
      <c r="L3" s="163"/>
      <c r="M3" s="163"/>
    </row>
    <row r="4" spans="1:13" ht="20.25">
      <c r="A4" s="154"/>
      <c r="B4" s="154"/>
      <c r="C4" s="294" t="s">
        <v>294</v>
      </c>
      <c r="D4" s="294"/>
      <c r="E4" s="294"/>
      <c r="F4" s="294"/>
      <c r="G4" s="294"/>
      <c r="H4" s="294"/>
      <c r="I4" s="294"/>
      <c r="J4" s="293" t="s">
        <v>285</v>
      </c>
      <c r="K4" s="293"/>
      <c r="L4" s="163"/>
      <c r="M4" s="163"/>
    </row>
    <row r="5" spans="1:13" ht="12.75">
      <c r="A5" s="271"/>
      <c r="B5" s="271"/>
      <c r="C5" s="271"/>
      <c r="D5" s="271"/>
      <c r="E5" s="271"/>
      <c r="F5" s="271"/>
      <c r="G5" s="271"/>
      <c r="H5" s="271"/>
      <c r="I5" s="271"/>
      <c r="J5" s="271"/>
      <c r="K5" s="271"/>
      <c r="L5" s="163"/>
      <c r="M5" s="163"/>
    </row>
    <row r="6" spans="1:13" ht="18">
      <c r="A6" s="282"/>
      <c r="B6" s="271"/>
      <c r="C6" s="271"/>
      <c r="D6" s="271"/>
      <c r="E6" s="271"/>
      <c r="F6" s="271"/>
      <c r="G6" s="271"/>
      <c r="H6" s="271"/>
      <c r="I6" s="271"/>
      <c r="J6" s="271"/>
      <c r="K6" s="271"/>
      <c r="L6" s="163"/>
      <c r="M6" s="163"/>
    </row>
    <row r="7" spans="1:13" ht="12.75">
      <c r="A7" s="283" t="s">
        <v>286</v>
      </c>
      <c r="B7" s="284"/>
      <c r="C7" s="284"/>
      <c r="D7" s="284"/>
      <c r="E7" s="284"/>
      <c r="F7" s="284"/>
      <c r="G7" s="284"/>
      <c r="H7" s="284"/>
      <c r="I7" s="284"/>
      <c r="J7" s="284"/>
      <c r="K7" s="285"/>
      <c r="L7" s="163"/>
      <c r="M7" s="163"/>
    </row>
    <row r="8" spans="1:13" ht="12.75">
      <c r="A8" s="286" t="s">
        <v>263</v>
      </c>
      <c r="B8" s="287"/>
      <c r="C8" s="287"/>
      <c r="D8" s="287"/>
      <c r="E8" s="287"/>
      <c r="F8" s="287"/>
      <c r="G8" s="287"/>
      <c r="H8" s="287"/>
      <c r="I8" s="287"/>
      <c r="J8" s="287"/>
      <c r="K8" s="288"/>
      <c r="L8" s="163"/>
      <c r="M8" s="163"/>
    </row>
    <row r="9" spans="1:13" ht="12.75">
      <c r="A9" s="289" t="s">
        <v>287</v>
      </c>
      <c r="B9" s="290"/>
      <c r="C9" s="290"/>
      <c r="D9" s="290"/>
      <c r="E9" s="290"/>
      <c r="F9" s="290"/>
      <c r="G9" s="290"/>
      <c r="H9" s="290"/>
      <c r="I9" s="290"/>
      <c r="J9" s="290"/>
      <c r="K9" s="291"/>
      <c r="L9" s="163"/>
      <c r="M9" s="163"/>
    </row>
    <row r="10" spans="1:13" ht="12.75">
      <c r="A10" s="292" t="s">
        <v>288</v>
      </c>
      <c r="B10" s="290"/>
      <c r="C10" s="290"/>
      <c r="D10" s="290"/>
      <c r="E10" s="290"/>
      <c r="F10" s="290"/>
      <c r="G10" s="290"/>
      <c r="H10" s="290"/>
      <c r="I10" s="290"/>
      <c r="J10" s="290"/>
      <c r="K10" s="291"/>
      <c r="L10" s="163"/>
      <c r="M10" s="163"/>
    </row>
    <row r="11" spans="1:13" ht="12.75">
      <c r="A11" s="268" t="s">
        <v>289</v>
      </c>
      <c r="B11" s="269"/>
      <c r="C11" s="269"/>
      <c r="D11" s="269"/>
      <c r="E11" s="269"/>
      <c r="F11" s="269"/>
      <c r="G11" s="269"/>
      <c r="H11" s="269"/>
      <c r="I11" s="269"/>
      <c r="J11" s="269"/>
      <c r="K11" s="270"/>
      <c r="L11" s="163"/>
      <c r="M11" s="163"/>
    </row>
    <row r="12" spans="1:13" ht="15" customHeight="1">
      <c r="A12" s="271"/>
      <c r="B12" s="271"/>
      <c r="C12" s="271"/>
      <c r="D12" s="271"/>
      <c r="E12" s="271"/>
      <c r="F12" s="271"/>
      <c r="G12" s="271"/>
      <c r="H12" s="271"/>
      <c r="I12" s="271"/>
      <c r="J12" s="271"/>
      <c r="K12" s="271"/>
      <c r="L12" s="163"/>
      <c r="M12" s="163"/>
    </row>
    <row r="13" spans="1:13" ht="15" customHeight="1">
      <c r="A13" s="271"/>
      <c r="B13" s="271"/>
      <c r="C13" s="271"/>
      <c r="D13" s="271"/>
      <c r="E13" s="271"/>
      <c r="F13" s="271"/>
      <c r="G13" s="271"/>
      <c r="H13" s="271"/>
      <c r="I13" s="271"/>
      <c r="J13" s="271"/>
      <c r="K13" s="271"/>
      <c r="L13" s="163"/>
      <c r="M13" s="163"/>
    </row>
    <row r="14" spans="1:13" ht="15" customHeight="1">
      <c r="A14" s="272" t="s">
        <v>290</v>
      </c>
      <c r="B14" s="273"/>
      <c r="C14" s="274"/>
      <c r="D14" s="274"/>
      <c r="E14" s="274"/>
      <c r="F14" s="274"/>
      <c r="G14" s="274"/>
      <c r="H14" s="274"/>
      <c r="I14" s="274"/>
      <c r="J14" s="274"/>
      <c r="K14" s="274"/>
      <c r="L14" s="163"/>
      <c r="M14" s="163"/>
    </row>
    <row r="15" spans="1:13" ht="24.75" customHeight="1">
      <c r="A15" s="273"/>
      <c r="B15" s="273"/>
      <c r="C15" s="275"/>
      <c r="D15" s="276"/>
      <c r="E15" s="276"/>
      <c r="F15" s="276"/>
      <c r="G15" s="276"/>
      <c r="H15" s="276"/>
      <c r="I15" s="276"/>
      <c r="J15" s="277"/>
      <c r="K15" s="153"/>
      <c r="L15" s="163"/>
      <c r="M15" s="163"/>
    </row>
    <row r="16" spans="1:13" ht="24.75" customHeight="1">
      <c r="A16" s="273"/>
      <c r="B16" s="273"/>
      <c r="C16" s="278"/>
      <c r="D16" s="279"/>
      <c r="E16" s="279"/>
      <c r="F16" s="279"/>
      <c r="G16" s="279"/>
      <c r="H16" s="279"/>
      <c r="I16" s="279"/>
      <c r="J16" s="280"/>
      <c r="K16" s="153"/>
      <c r="L16" s="163"/>
      <c r="M16" s="163"/>
    </row>
    <row r="17" spans="1:13" ht="15" customHeight="1">
      <c r="A17" s="273"/>
      <c r="B17" s="273"/>
      <c r="C17" s="281"/>
      <c r="D17" s="281"/>
      <c r="E17" s="281"/>
      <c r="F17" s="281"/>
      <c r="G17" s="281"/>
      <c r="H17" s="281"/>
      <c r="I17" s="281"/>
      <c r="J17" s="281"/>
      <c r="K17" s="281"/>
      <c r="L17" s="163"/>
      <c r="M17" s="163"/>
    </row>
    <row r="18" spans="12:13" ht="15" customHeight="1">
      <c r="L18" s="163"/>
      <c r="M18" s="163"/>
    </row>
    <row r="19" spans="12:13" ht="15" customHeight="1">
      <c r="L19" s="163"/>
      <c r="M19" s="163"/>
    </row>
    <row r="20" spans="1:13" ht="24" thickBot="1">
      <c r="A20" s="165" t="s">
        <v>189</v>
      </c>
      <c r="B20" s="70"/>
      <c r="C20" s="71"/>
      <c r="D20" s="70"/>
      <c r="E20" s="70"/>
      <c r="F20" s="70"/>
      <c r="G20" s="70"/>
      <c r="H20" s="70"/>
      <c r="I20" s="70"/>
      <c r="L20" s="163"/>
      <c r="M20" s="163"/>
    </row>
    <row r="21" spans="2:13" ht="15" customHeight="1" thickTop="1">
      <c r="B21" s="53" t="s">
        <v>191</v>
      </c>
      <c r="C21" s="54"/>
      <c r="D21" s="53"/>
      <c r="E21" s="53"/>
      <c r="F21" s="53"/>
      <c r="G21" s="53"/>
      <c r="H21" s="53"/>
      <c r="I21" s="115">
        <v>12.03342618384401</v>
      </c>
      <c r="J21" s="219" t="s">
        <v>308</v>
      </c>
      <c r="K21" s="6"/>
      <c r="L21" s="163"/>
      <c r="M21" s="163"/>
    </row>
    <row r="22" spans="2:13" ht="15" customHeight="1">
      <c r="B22" s="1" t="s">
        <v>275</v>
      </c>
      <c r="G22" s="61" t="s">
        <v>224</v>
      </c>
      <c r="I22" s="151">
        <v>1</v>
      </c>
      <c r="J22" s="1" t="s">
        <v>190</v>
      </c>
      <c r="L22" s="155">
        <f>I22/12</f>
        <v>0.08333333333333333</v>
      </c>
      <c r="M22" s="156" t="s">
        <v>195</v>
      </c>
    </row>
    <row r="23" spans="2:13" ht="15" customHeight="1">
      <c r="B23" s="1" t="s">
        <v>276</v>
      </c>
      <c r="I23" s="116">
        <v>10</v>
      </c>
      <c r="J23" s="1" t="s">
        <v>309</v>
      </c>
      <c r="L23" s="157"/>
      <c r="M23" s="157"/>
    </row>
    <row r="24" spans="2:13" ht="15" customHeight="1">
      <c r="B24" s="1" t="s">
        <v>277</v>
      </c>
      <c r="C24" s="17"/>
      <c r="D24" s="2"/>
      <c r="E24" s="2"/>
      <c r="F24" s="2"/>
      <c r="G24" s="2"/>
      <c r="H24" s="2"/>
      <c r="I24" s="117">
        <v>0.1156</v>
      </c>
      <c r="J24" s="1" t="s">
        <v>252</v>
      </c>
      <c r="L24" s="158">
        <f>I24/3600</f>
        <v>3.211111111111111E-05</v>
      </c>
      <c r="M24" s="156" t="s">
        <v>253</v>
      </c>
    </row>
    <row r="25" spans="2:13" ht="15" customHeight="1">
      <c r="B25" s="1" t="s">
        <v>278</v>
      </c>
      <c r="I25" s="118">
        <v>0.2868</v>
      </c>
      <c r="J25" s="53" t="s">
        <v>192</v>
      </c>
      <c r="L25" s="163"/>
      <c r="M25" s="163"/>
    </row>
    <row r="26" spans="2:13" ht="15" customHeight="1">
      <c r="B26" s="1" t="s">
        <v>264</v>
      </c>
      <c r="C26" s="108"/>
      <c r="I26" s="152">
        <v>77</v>
      </c>
      <c r="J26" s="1" t="s">
        <v>208</v>
      </c>
      <c r="L26" s="163"/>
      <c r="M26" s="163"/>
    </row>
    <row r="27" spans="2:13" ht="15" customHeight="1">
      <c r="B27" s="3" t="s">
        <v>193</v>
      </c>
      <c r="C27" s="18"/>
      <c r="D27" s="4"/>
      <c r="E27" s="4"/>
      <c r="F27" s="4"/>
      <c r="G27" s="4"/>
      <c r="H27" s="4"/>
      <c r="I27" s="130">
        <v>0.132</v>
      </c>
      <c r="J27" s="3" t="s">
        <v>192</v>
      </c>
      <c r="L27" s="163"/>
      <c r="M27" s="163"/>
    </row>
    <row r="28" spans="2:13" ht="15" customHeight="1" thickBot="1">
      <c r="B28" s="3"/>
      <c r="C28" s="18"/>
      <c r="D28" s="4"/>
      <c r="E28" s="4"/>
      <c r="F28" s="4"/>
      <c r="G28" s="4"/>
      <c r="H28" s="4"/>
      <c r="I28" s="27"/>
      <c r="J28" s="5"/>
      <c r="L28" s="163"/>
      <c r="M28" s="163"/>
    </row>
    <row r="29" spans="2:13" ht="15" customHeight="1" thickBot="1" thickTop="1">
      <c r="B29" s="3"/>
      <c r="C29" s="18"/>
      <c r="D29" s="4"/>
      <c r="E29" s="4"/>
      <c r="F29" s="4"/>
      <c r="G29" s="4"/>
      <c r="H29" s="4"/>
      <c r="I29" s="119" t="s">
        <v>265</v>
      </c>
      <c r="J29" s="5"/>
      <c r="L29" s="163"/>
      <c r="M29" s="163"/>
    </row>
    <row r="30" spans="5:13" ht="15" customHeight="1" thickBot="1" thickTop="1">
      <c r="E30" s="4"/>
      <c r="F30" s="4"/>
      <c r="G30" s="4"/>
      <c r="H30" s="4"/>
      <c r="I30" s="4"/>
      <c r="L30" s="163"/>
      <c r="M30" s="163"/>
    </row>
    <row r="31" spans="1:14" ht="24" thickTop="1">
      <c r="A31" s="168" t="s">
        <v>222</v>
      </c>
      <c r="B31" s="6"/>
      <c r="C31" s="19"/>
      <c r="D31" s="6"/>
      <c r="E31" s="147"/>
      <c r="F31" s="147"/>
      <c r="G31" s="147"/>
      <c r="H31" s="147"/>
      <c r="I31" s="147"/>
      <c r="J31" s="6"/>
      <c r="K31" s="6"/>
      <c r="L31" s="163"/>
      <c r="M31" s="163"/>
      <c r="N31" s="16"/>
    </row>
    <row r="32" spans="2:13" ht="12.75" hidden="1">
      <c r="B32" s="31" t="s">
        <v>0</v>
      </c>
      <c r="C32" s="32" t="s">
        <v>212</v>
      </c>
      <c r="K32" s="7"/>
      <c r="L32" s="162"/>
      <c r="M32" s="163"/>
    </row>
    <row r="33" spans="2:13" ht="12.75" hidden="1">
      <c r="B33" s="31" t="s">
        <v>1</v>
      </c>
      <c r="C33" s="32" t="s">
        <v>213</v>
      </c>
      <c r="J33" s="7"/>
      <c r="K33" s="7"/>
      <c r="L33" s="162"/>
      <c r="M33" s="163"/>
    </row>
    <row r="34" spans="2:13" ht="12.75" hidden="1">
      <c r="B34" s="28"/>
      <c r="C34" s="30"/>
      <c r="J34" s="7"/>
      <c r="K34" s="7"/>
      <c r="L34" s="162"/>
      <c r="M34" s="163"/>
    </row>
    <row r="35" spans="2:13" ht="12.75" hidden="1">
      <c r="B35" s="28" t="s">
        <v>2</v>
      </c>
      <c r="C35" s="29">
        <v>26.04731929672237</v>
      </c>
      <c r="J35" s="7"/>
      <c r="K35" s="7"/>
      <c r="L35" s="162"/>
      <c r="M35" s="163"/>
    </row>
    <row r="36" spans="2:13" ht="12.75" hidden="1">
      <c r="B36" s="28" t="s">
        <v>3</v>
      </c>
      <c r="C36" s="29">
        <v>24.40973483472575</v>
      </c>
      <c r="J36" s="7"/>
      <c r="K36" s="7"/>
      <c r="L36" s="162"/>
      <c r="M36" s="163"/>
    </row>
    <row r="37" spans="2:13" ht="12.75" hidden="1">
      <c r="B37" s="28" t="s">
        <v>4</v>
      </c>
      <c r="C37" s="29">
        <v>22.76707530647986</v>
      </c>
      <c r="I37" s="7"/>
      <c r="J37" s="7"/>
      <c r="K37" s="7"/>
      <c r="L37" s="162"/>
      <c r="M37" s="163"/>
    </row>
    <row r="38" spans="2:13" ht="12.75" hidden="1">
      <c r="B38" s="28" t="s">
        <v>5</v>
      </c>
      <c r="C38" s="29">
        <v>21.52269399707174</v>
      </c>
      <c r="I38" s="7"/>
      <c r="J38" s="7"/>
      <c r="K38" s="7"/>
      <c r="L38" s="162"/>
      <c r="M38" s="163"/>
    </row>
    <row r="39" spans="2:13" ht="12.75" hidden="1">
      <c r="B39" s="28" t="s">
        <v>6</v>
      </c>
      <c r="C39" s="29">
        <v>20.27027027027027</v>
      </c>
      <c r="I39" s="7"/>
      <c r="J39" s="7"/>
      <c r="K39" s="7"/>
      <c r="L39" s="162"/>
      <c r="M39" s="163"/>
    </row>
    <row r="40" spans="2:13" ht="12.75" hidden="1">
      <c r="B40" s="28" t="s">
        <v>7</v>
      </c>
      <c r="C40" s="29">
        <v>20.92328130189306</v>
      </c>
      <c r="I40" s="7"/>
      <c r="J40" s="7"/>
      <c r="K40" s="7"/>
      <c r="L40" s="162"/>
      <c r="M40" s="163"/>
    </row>
    <row r="41" spans="2:13" ht="12.75" hidden="1">
      <c r="B41" s="28" t="s">
        <v>8</v>
      </c>
      <c r="C41" s="29">
        <v>19.41456092069052</v>
      </c>
      <c r="I41" s="7"/>
      <c r="J41" s="7"/>
      <c r="K41" s="7"/>
      <c r="L41" s="162"/>
      <c r="M41" s="163"/>
    </row>
    <row r="42" spans="2:13" ht="12.75" hidden="1">
      <c r="B42" s="28" t="s">
        <v>9</v>
      </c>
      <c r="C42" s="29">
        <v>18.274621370596606</v>
      </c>
      <c r="I42" s="7"/>
      <c r="J42" s="7"/>
      <c r="K42" s="7"/>
      <c r="L42" s="162"/>
      <c r="M42" s="163"/>
    </row>
    <row r="43" spans="2:13" ht="12.75" hidden="1">
      <c r="B43" s="28" t="s">
        <v>10</v>
      </c>
      <c r="C43" s="29">
        <v>17.12846347607053</v>
      </c>
      <c r="I43" s="7"/>
      <c r="J43" s="7"/>
      <c r="K43" s="7"/>
      <c r="L43" s="162"/>
      <c r="M43" s="163"/>
    </row>
    <row r="44" spans="2:13" ht="12.75" hidden="1">
      <c r="B44" s="28" t="s">
        <v>11</v>
      </c>
      <c r="C44" s="29">
        <v>16.172506738544474</v>
      </c>
      <c r="I44" s="7"/>
      <c r="J44" s="7"/>
      <c r="K44" s="7"/>
      <c r="L44" s="162"/>
      <c r="M44" s="163"/>
    </row>
    <row r="45" spans="2:13" ht="12.75" hidden="1">
      <c r="B45" s="28" t="s">
        <v>12</v>
      </c>
      <c r="C45" s="29">
        <v>15.209125475285173</v>
      </c>
      <c r="I45" s="7"/>
      <c r="J45" s="7"/>
      <c r="K45" s="7"/>
      <c r="L45" s="162"/>
      <c r="M45" s="163"/>
    </row>
    <row r="46" spans="2:13" ht="12.75" hidden="1">
      <c r="B46" s="28" t="s">
        <v>13</v>
      </c>
      <c r="C46" s="29">
        <v>13.763806287170775</v>
      </c>
      <c r="I46" s="7"/>
      <c r="J46" s="7"/>
      <c r="K46" s="7"/>
      <c r="L46" s="162"/>
      <c r="M46" s="163"/>
    </row>
    <row r="47" spans="2:13" ht="12.75" hidden="1">
      <c r="B47" s="28" t="s">
        <v>14</v>
      </c>
      <c r="C47" s="29">
        <v>22.22222222222222</v>
      </c>
      <c r="I47" s="7"/>
      <c r="J47" s="7"/>
      <c r="K47" s="7"/>
      <c r="L47" s="162"/>
      <c r="M47" s="163"/>
    </row>
    <row r="48" spans="2:13" ht="12.75" hidden="1">
      <c r="B48" s="28" t="s">
        <v>15</v>
      </c>
      <c r="C48" s="29">
        <v>20.47402146220953</v>
      </c>
      <c r="I48" s="7"/>
      <c r="J48" s="7"/>
      <c r="K48" s="7"/>
      <c r="L48" s="162"/>
      <c r="M48" s="163"/>
    </row>
    <row r="49" spans="2:13" ht="12.75" hidden="1">
      <c r="B49" s="28" t="s">
        <v>16</v>
      </c>
      <c r="C49" s="29">
        <v>18.710728415173378</v>
      </c>
      <c r="I49" s="7"/>
      <c r="J49" s="7"/>
      <c r="K49" s="7"/>
      <c r="L49" s="162"/>
      <c r="M49" s="163"/>
    </row>
    <row r="50" spans="2:13" ht="12.75" hidden="1">
      <c r="B50" s="28" t="s">
        <v>17</v>
      </c>
      <c r="C50" s="29">
        <v>16.29007769938376</v>
      </c>
      <c r="I50" s="7"/>
      <c r="J50" s="7"/>
      <c r="K50" s="7"/>
      <c r="L50" s="162"/>
      <c r="M50" s="163"/>
    </row>
    <row r="51" spans="2:13" ht="12.75" hidden="1">
      <c r="B51" s="28" t="s">
        <v>18</v>
      </c>
      <c r="C51" s="29">
        <v>15.170806061149467</v>
      </c>
      <c r="I51" s="7"/>
      <c r="J51" s="7"/>
      <c r="K51" s="7"/>
      <c r="L51" s="162"/>
      <c r="M51" s="163"/>
    </row>
    <row r="52" spans="2:13" ht="12.75" hidden="1">
      <c r="B52" s="28" t="s">
        <v>19</v>
      </c>
      <c r="C52" s="29">
        <v>14.046461372231226</v>
      </c>
      <c r="I52" s="7"/>
      <c r="J52" s="7"/>
      <c r="K52" s="7"/>
      <c r="L52" s="162"/>
      <c r="M52" s="163"/>
    </row>
    <row r="53" spans="2:13" ht="12.75" hidden="1">
      <c r="B53" s="28" t="s">
        <v>20</v>
      </c>
      <c r="C53" s="29">
        <v>12.809842590917313</v>
      </c>
      <c r="I53" s="7"/>
      <c r="J53" s="7"/>
      <c r="K53" s="7"/>
      <c r="L53" s="162"/>
      <c r="M53" s="163"/>
    </row>
    <row r="54" spans="2:13" ht="12.75" hidden="1">
      <c r="B54" s="28" t="s">
        <v>21</v>
      </c>
      <c r="C54" s="29">
        <v>20.96894409937888</v>
      </c>
      <c r="I54" s="7"/>
      <c r="J54" s="7"/>
      <c r="K54" s="7"/>
      <c r="L54" s="162"/>
      <c r="M54" s="163"/>
    </row>
    <row r="55" spans="2:13" ht="12.75" hidden="1">
      <c r="B55" s="28" t="s">
        <v>22</v>
      </c>
      <c r="C55" s="29">
        <v>19.084096586178187</v>
      </c>
      <c r="I55" s="7"/>
      <c r="J55" s="7"/>
      <c r="K55" s="7"/>
      <c r="L55" s="162"/>
      <c r="M55" s="163"/>
    </row>
    <row r="56" spans="2:13" ht="12.75" hidden="1">
      <c r="B56" s="28" t="s">
        <v>23</v>
      </c>
      <c r="C56" s="29">
        <v>17.370931302819848</v>
      </c>
      <c r="I56" s="7"/>
      <c r="J56" s="7"/>
      <c r="K56" s="7"/>
      <c r="L56" s="162"/>
      <c r="M56" s="163"/>
    </row>
    <row r="57" spans="2:13" ht="12.75" hidden="1">
      <c r="B57" s="28" t="s">
        <v>24</v>
      </c>
      <c r="C57" s="29">
        <v>15.595156050014769</v>
      </c>
      <c r="I57" s="7"/>
      <c r="J57" s="7"/>
      <c r="K57" s="7"/>
      <c r="L57" s="162"/>
      <c r="M57" s="163"/>
    </row>
    <row r="58" spans="2:13" ht="12.75" hidden="1">
      <c r="B58" s="28" t="s">
        <v>25</v>
      </c>
      <c r="C58" s="29">
        <v>14.699199841944086</v>
      </c>
      <c r="I58" s="7"/>
      <c r="J58" s="7"/>
      <c r="K58" s="7"/>
      <c r="L58" s="162"/>
      <c r="M58" s="163"/>
    </row>
    <row r="59" spans="2:13" ht="12.75" hidden="1">
      <c r="B59" s="28" t="s">
        <v>26</v>
      </c>
      <c r="C59" s="29">
        <v>13.799940517497769</v>
      </c>
      <c r="I59" s="7"/>
      <c r="J59" s="7"/>
      <c r="K59" s="7"/>
      <c r="L59" s="162"/>
      <c r="M59" s="163"/>
    </row>
    <row r="60" spans="2:13" ht="12.75" hidden="1">
      <c r="B60" s="28" t="s">
        <v>27</v>
      </c>
      <c r="C60" s="29">
        <v>12.899372947148402</v>
      </c>
      <c r="I60" s="7"/>
      <c r="J60" s="7"/>
      <c r="K60" s="7"/>
      <c r="L60" s="162"/>
      <c r="M60" s="163"/>
    </row>
    <row r="61" spans="2:13" ht="12.75" hidden="1">
      <c r="B61" s="28" t="s">
        <v>28</v>
      </c>
      <c r="C61" s="29">
        <v>11.87287627423546</v>
      </c>
      <c r="I61" s="7"/>
      <c r="J61" s="7"/>
      <c r="K61" s="7"/>
      <c r="L61" s="162"/>
      <c r="M61" s="163"/>
    </row>
    <row r="62" spans="2:13" ht="12.75" hidden="1">
      <c r="B62" s="28" t="s">
        <v>29</v>
      </c>
      <c r="C62" s="29">
        <v>19.32856755044792</v>
      </c>
      <c r="I62" s="7"/>
      <c r="J62" s="7"/>
      <c r="K62" s="7"/>
      <c r="L62" s="162"/>
      <c r="M62" s="163"/>
    </row>
    <row r="63" spans="2:13" ht="12.75" hidden="1">
      <c r="B63" s="28" t="s">
        <v>30</v>
      </c>
      <c r="C63" s="29">
        <v>17.573221757322173</v>
      </c>
      <c r="I63" s="7"/>
      <c r="J63" s="7"/>
      <c r="K63" s="7"/>
      <c r="L63" s="162"/>
      <c r="M63" s="163"/>
    </row>
    <row r="64" spans="2:13" ht="12.75" hidden="1">
      <c r="B64" s="28" t="s">
        <v>31</v>
      </c>
      <c r="C64" s="29">
        <v>16.013161502604877</v>
      </c>
      <c r="I64" s="7"/>
      <c r="J64" s="7"/>
      <c r="K64" s="7"/>
      <c r="L64" s="162"/>
      <c r="M64" s="163"/>
    </row>
    <row r="65" spans="2:13" ht="12.75" hidden="1">
      <c r="B65" s="28" t="s">
        <v>32</v>
      </c>
      <c r="C65" s="29">
        <v>14.596670934699105</v>
      </c>
      <c r="I65" s="7"/>
      <c r="J65" s="7"/>
      <c r="K65" s="7"/>
      <c r="L65" s="162"/>
      <c r="M65" s="163"/>
    </row>
    <row r="66" spans="2:13" ht="12.75" hidden="1">
      <c r="B66" s="28" t="s">
        <v>33</v>
      </c>
      <c r="C66" s="29">
        <v>13.131638236240745</v>
      </c>
      <c r="I66" s="7"/>
      <c r="J66" s="7"/>
      <c r="K66" s="7"/>
      <c r="L66" s="162"/>
      <c r="M66" s="163"/>
    </row>
    <row r="67" spans="2:13" ht="12.75" hidden="1">
      <c r="B67" s="28" t="s">
        <v>34</v>
      </c>
      <c r="C67" s="29">
        <v>12.152553329023917</v>
      </c>
      <c r="I67" s="7"/>
      <c r="J67" s="7"/>
      <c r="K67" s="7"/>
      <c r="L67" s="162"/>
      <c r="M67" s="163"/>
    </row>
    <row r="68" spans="2:13" ht="12.75" hidden="1">
      <c r="B68" s="28" t="s">
        <v>35</v>
      </c>
      <c r="C68" s="29">
        <v>10.916179337231968</v>
      </c>
      <c r="I68" s="7"/>
      <c r="J68" s="7"/>
      <c r="K68" s="7"/>
      <c r="L68" s="162"/>
      <c r="M68" s="163"/>
    </row>
    <row r="69" spans="2:13" ht="12.75" hidden="1">
      <c r="B69" s="28" t="s">
        <v>36</v>
      </c>
      <c r="C69" s="29">
        <v>19.36062145204661</v>
      </c>
      <c r="I69" s="7"/>
      <c r="J69" s="7"/>
      <c r="K69" s="7"/>
      <c r="L69" s="162"/>
      <c r="M69" s="163"/>
    </row>
    <row r="70" spans="2:13" ht="12.75" hidden="1">
      <c r="B70" s="28" t="s">
        <v>37</v>
      </c>
      <c r="C70" s="29">
        <v>17.55862898376428</v>
      </c>
      <c r="I70" s="7"/>
      <c r="J70" s="7"/>
      <c r="K70" s="7"/>
      <c r="L70" s="162"/>
      <c r="M70" s="163"/>
    </row>
    <row r="71" spans="2:13" ht="12.75" hidden="1">
      <c r="B71" s="28" t="s">
        <v>38</v>
      </c>
      <c r="C71" s="29">
        <v>15.85156801452052</v>
      </c>
      <c r="I71" s="7"/>
      <c r="J71" s="7"/>
      <c r="K71" s="7"/>
      <c r="L71" s="162"/>
      <c r="M71" s="163"/>
    </row>
    <row r="72" spans="2:13" ht="12.75" hidden="1">
      <c r="B72" s="28" t="s">
        <v>39</v>
      </c>
      <c r="C72" s="29">
        <v>14.236463192050293</v>
      </c>
      <c r="I72" s="7"/>
      <c r="J72" s="7"/>
      <c r="K72" s="7"/>
      <c r="L72" s="162"/>
      <c r="M72" s="163"/>
    </row>
    <row r="73" spans="2:13" ht="12.75" hidden="1">
      <c r="B73" s="28" t="s">
        <v>40</v>
      </c>
      <c r="C73" s="29">
        <v>12.719119445576844</v>
      </c>
      <c r="I73" s="7"/>
      <c r="J73" s="7"/>
      <c r="K73" s="7"/>
      <c r="L73" s="162"/>
      <c r="M73" s="163"/>
    </row>
    <row r="74" spans="2:13" ht="12.75" hidden="1">
      <c r="B74" s="28" t="s">
        <v>41</v>
      </c>
      <c r="C74" s="29">
        <v>13.4525939177102</v>
      </c>
      <c r="I74" s="7"/>
      <c r="J74" s="7"/>
      <c r="K74" s="7"/>
      <c r="L74" s="162"/>
      <c r="M74" s="163"/>
    </row>
    <row r="75" spans="2:13" ht="12.75" hidden="1">
      <c r="B75" s="28" t="s">
        <v>42</v>
      </c>
      <c r="C75" s="29">
        <v>12.095032397408206</v>
      </c>
      <c r="I75" s="7"/>
      <c r="J75" s="7"/>
      <c r="K75" s="7"/>
      <c r="L75" s="162"/>
      <c r="M75" s="163"/>
    </row>
    <row r="76" spans="2:13" ht="12.75" hidden="1">
      <c r="B76" s="28" t="s">
        <v>43</v>
      </c>
      <c r="C76" s="29">
        <v>10.998552821997103</v>
      </c>
      <c r="I76" s="7"/>
      <c r="J76" s="7"/>
      <c r="K76" s="7"/>
      <c r="L76" s="162"/>
      <c r="M76" s="163"/>
    </row>
    <row r="77" spans="2:13" ht="12.75" hidden="1">
      <c r="B77" s="28" t="s">
        <v>44</v>
      </c>
      <c r="C77" s="29">
        <v>9.892108134319312</v>
      </c>
      <c r="I77" s="7"/>
      <c r="J77" s="7"/>
      <c r="K77" s="7"/>
      <c r="L77" s="162"/>
      <c r="M77" s="163"/>
    </row>
    <row r="78" spans="2:13" ht="12.75" hidden="1">
      <c r="B78" s="28" t="s">
        <v>45</v>
      </c>
      <c r="C78" s="29">
        <v>9.949184273870019</v>
      </c>
      <c r="I78" s="7"/>
      <c r="J78" s="7"/>
      <c r="K78" s="7"/>
      <c r="L78" s="162"/>
      <c r="M78" s="163"/>
    </row>
    <row r="79" spans="2:13" ht="12.75" hidden="1">
      <c r="B79" s="28" t="s">
        <v>46</v>
      </c>
      <c r="C79" s="29">
        <v>8.874546187979025</v>
      </c>
      <c r="I79" s="7"/>
      <c r="J79" s="7"/>
      <c r="K79" s="7"/>
      <c r="L79" s="162"/>
      <c r="M79" s="163"/>
    </row>
    <row r="80" spans="2:13" ht="12.75" hidden="1">
      <c r="B80" s="28" t="s">
        <v>47</v>
      </c>
      <c r="C80" s="29">
        <v>19.02502157031924</v>
      </c>
      <c r="I80" s="7"/>
      <c r="J80" s="7"/>
      <c r="K80" s="7"/>
      <c r="L80" s="162"/>
      <c r="M80" s="163"/>
    </row>
    <row r="81" spans="2:13" ht="12.75" hidden="1">
      <c r="B81" s="28" t="s">
        <v>48</v>
      </c>
      <c r="C81" s="29">
        <v>17.194963091619627</v>
      </c>
      <c r="I81" s="7"/>
      <c r="J81" s="7"/>
      <c r="K81" s="7"/>
      <c r="L81" s="162"/>
      <c r="M81" s="163"/>
    </row>
    <row r="82" spans="2:13" ht="12.75" hidden="1">
      <c r="B82" s="28" t="s">
        <v>49</v>
      </c>
      <c r="C82" s="29">
        <v>15.961622328826866</v>
      </c>
      <c r="I82" s="7"/>
      <c r="J82" s="7"/>
      <c r="K82" s="7"/>
      <c r="L82" s="162"/>
      <c r="M82" s="163"/>
    </row>
    <row r="83" spans="2:13" ht="12.75" hidden="1">
      <c r="B83" s="28" t="s">
        <v>50</v>
      </c>
      <c r="C83" s="29">
        <v>14.592462751971954</v>
      </c>
      <c r="I83" s="7"/>
      <c r="J83" s="7"/>
      <c r="K83" s="7"/>
      <c r="L83" s="162"/>
      <c r="M83" s="163"/>
    </row>
    <row r="84" spans="2:13" ht="12.75" hidden="1">
      <c r="B84" s="28" t="s">
        <v>51</v>
      </c>
      <c r="C84" s="29">
        <v>13.336267605633804</v>
      </c>
      <c r="I84" s="7"/>
      <c r="J84" s="7"/>
      <c r="K84" s="7"/>
      <c r="L84" s="162"/>
      <c r="M84" s="163"/>
    </row>
    <row r="85" spans="2:13" ht="12.75" hidden="1">
      <c r="B85" s="28" t="s">
        <v>52</v>
      </c>
      <c r="C85" s="29">
        <v>14.730728616684264</v>
      </c>
      <c r="I85" s="7"/>
      <c r="J85" s="7"/>
      <c r="K85" s="7"/>
      <c r="L85" s="162"/>
      <c r="M85" s="163"/>
    </row>
    <row r="86" spans="2:13" ht="12.75" hidden="1">
      <c r="B86" s="28" t="s">
        <v>53</v>
      </c>
      <c r="C86" s="29">
        <v>13.235880398671096</v>
      </c>
      <c r="I86" s="7"/>
      <c r="J86" s="7"/>
      <c r="K86" s="7"/>
      <c r="L86" s="162"/>
      <c r="M86" s="163"/>
    </row>
    <row r="87" spans="2:13" ht="12.75" hidden="1">
      <c r="B87" s="28" t="s">
        <v>54</v>
      </c>
      <c r="C87" s="29">
        <v>11.719063545150501</v>
      </c>
      <c r="I87" s="7"/>
      <c r="J87" s="7"/>
      <c r="K87" s="7"/>
      <c r="L87" s="162"/>
      <c r="M87" s="163"/>
    </row>
    <row r="88" spans="2:13" ht="12.75" hidden="1">
      <c r="B88" s="28" t="s">
        <v>55</v>
      </c>
      <c r="C88" s="29">
        <v>10.955961331901182</v>
      </c>
      <c r="I88" s="7"/>
      <c r="J88" s="7"/>
      <c r="K88" s="7"/>
      <c r="L88" s="162"/>
      <c r="M88" s="163"/>
    </row>
    <row r="89" spans="2:13" ht="12.75" hidden="1">
      <c r="B89" s="28" t="s">
        <v>56</v>
      </c>
      <c r="C89" s="29">
        <v>10.035068788777988</v>
      </c>
      <c r="I89" s="7"/>
      <c r="J89" s="7"/>
      <c r="K89" s="7"/>
      <c r="L89" s="162"/>
      <c r="M89" s="163"/>
    </row>
    <row r="90" spans="2:13" ht="12.75" hidden="1">
      <c r="B90" s="28" t="s">
        <v>57</v>
      </c>
      <c r="C90" s="29">
        <v>10.131832321137612</v>
      </c>
      <c r="I90" s="7"/>
      <c r="J90" s="7"/>
      <c r="K90" s="7"/>
      <c r="L90" s="162"/>
      <c r="M90" s="163"/>
    </row>
    <row r="91" spans="2:13" ht="12.75" hidden="1">
      <c r="B91" s="28" t="s">
        <v>58</v>
      </c>
      <c r="C91" s="29">
        <v>8.952551477170994</v>
      </c>
      <c r="I91" s="7"/>
      <c r="J91" s="7"/>
      <c r="K91" s="7"/>
      <c r="L91" s="162"/>
      <c r="M91" s="163"/>
    </row>
    <row r="92" spans="2:13" ht="12.75" hidden="1">
      <c r="B92" s="28" t="s">
        <v>59</v>
      </c>
      <c r="C92" s="29">
        <v>7.925547883518464</v>
      </c>
      <c r="I92" s="7"/>
      <c r="J92" s="7"/>
      <c r="K92" s="7"/>
      <c r="L92" s="162"/>
      <c r="M92" s="163"/>
    </row>
    <row r="93" spans="2:13" ht="12.75" hidden="1">
      <c r="B93" s="28" t="s">
        <v>60</v>
      </c>
      <c r="C93" s="29">
        <v>17.480719794344473</v>
      </c>
      <c r="I93" s="7"/>
      <c r="J93" s="7"/>
      <c r="K93" s="7"/>
      <c r="L93" s="162"/>
      <c r="M93" s="163"/>
    </row>
    <row r="94" spans="2:13" ht="12.75" hidden="1">
      <c r="B94" s="28" t="s">
        <v>61</v>
      </c>
      <c r="C94" s="29">
        <v>15.68820917612235</v>
      </c>
      <c r="I94" s="7"/>
      <c r="J94" s="7"/>
      <c r="K94" s="7"/>
      <c r="L94" s="162"/>
      <c r="M94" s="163"/>
    </row>
    <row r="95" spans="2:13" ht="12.75" hidden="1">
      <c r="B95" s="28" t="s">
        <v>62</v>
      </c>
      <c r="C95" s="29">
        <v>14.425579377865908</v>
      </c>
      <c r="I95" s="7"/>
      <c r="J95" s="7"/>
      <c r="K95" s="7"/>
      <c r="L95" s="162"/>
      <c r="M95" s="163"/>
    </row>
    <row r="96" spans="2:13" ht="12.75" hidden="1">
      <c r="B96" s="28" t="s">
        <v>63</v>
      </c>
      <c r="C96" s="29">
        <v>12.871040159640806</v>
      </c>
      <c r="I96" s="7"/>
      <c r="J96" s="7"/>
      <c r="K96" s="7"/>
      <c r="L96" s="162"/>
      <c r="M96" s="163"/>
    </row>
    <row r="97" spans="2:13" ht="12.75" hidden="1">
      <c r="B97" s="28" t="s">
        <v>64</v>
      </c>
      <c r="C97" s="29">
        <v>11.441475348136995</v>
      </c>
      <c r="I97" s="7"/>
      <c r="J97" s="7"/>
      <c r="K97" s="7"/>
      <c r="L97" s="162"/>
      <c r="M97" s="163"/>
    </row>
    <row r="98" spans="2:13" ht="12.75" hidden="1">
      <c r="B98" s="28" t="s">
        <v>65</v>
      </c>
      <c r="C98" s="29">
        <v>12.813956986012936</v>
      </c>
      <c r="I98" s="7"/>
      <c r="J98" s="7"/>
      <c r="K98" s="7"/>
      <c r="L98" s="162"/>
      <c r="M98" s="163"/>
    </row>
    <row r="99" spans="2:13" ht="12.75" hidden="1">
      <c r="B99" s="28" t="s">
        <v>66</v>
      </c>
      <c r="C99" s="29">
        <v>11.789600967351875</v>
      </c>
      <c r="I99" s="7"/>
      <c r="J99" s="7"/>
      <c r="K99" s="7"/>
      <c r="L99" s="162"/>
      <c r="M99" s="163"/>
    </row>
    <row r="100" spans="2:13" ht="12.75" hidden="1">
      <c r="B100" s="28" t="s">
        <v>67</v>
      </c>
      <c r="C100" s="29">
        <v>10.933940774487473</v>
      </c>
      <c r="I100" s="7"/>
      <c r="J100" s="7"/>
      <c r="K100" s="7"/>
      <c r="L100" s="162"/>
      <c r="M100" s="163"/>
    </row>
    <row r="101" spans="2:13" ht="12.75" hidden="1">
      <c r="B101" s="28" t="s">
        <v>68</v>
      </c>
      <c r="C101" s="29">
        <v>10.06711409395973</v>
      </c>
      <c r="I101" s="7"/>
      <c r="J101" s="7"/>
      <c r="K101" s="7"/>
      <c r="L101" s="162"/>
      <c r="M101" s="163"/>
    </row>
    <row r="102" spans="2:13" ht="12.75" hidden="1">
      <c r="B102" s="28" t="s">
        <v>69</v>
      </c>
      <c r="C102" s="29">
        <v>9.195402298850574</v>
      </c>
      <c r="I102" s="7"/>
      <c r="J102" s="7"/>
      <c r="K102" s="7"/>
      <c r="L102" s="162"/>
      <c r="M102" s="163"/>
    </row>
    <row r="103" spans="2:13" ht="12.75" hidden="1">
      <c r="B103" s="28" t="s">
        <v>70</v>
      </c>
      <c r="C103" s="29">
        <v>9.25553319919517</v>
      </c>
      <c r="I103" s="7"/>
      <c r="J103" s="7"/>
      <c r="K103" s="7"/>
      <c r="L103" s="162"/>
      <c r="M103" s="163"/>
    </row>
    <row r="104" spans="2:13" ht="12.75" hidden="1">
      <c r="B104" s="28" t="s">
        <v>71</v>
      </c>
      <c r="C104" s="29">
        <v>8.104001350666891</v>
      </c>
      <c r="I104" s="7"/>
      <c r="J104" s="7"/>
      <c r="K104" s="7"/>
      <c r="L104" s="162"/>
      <c r="M104" s="163"/>
    </row>
    <row r="105" spans="2:13" ht="12.75" hidden="1">
      <c r="B105" s="28" t="s">
        <v>72</v>
      </c>
      <c r="C105" s="29">
        <v>7.142857142857142</v>
      </c>
      <c r="I105" s="7"/>
      <c r="J105" s="7"/>
      <c r="K105" s="7"/>
      <c r="L105" s="162"/>
      <c r="M105" s="163"/>
    </row>
    <row r="106" spans="2:13" ht="12.75" hidden="1">
      <c r="B106" s="28" t="s">
        <v>73</v>
      </c>
      <c r="C106" s="29">
        <v>16.113871357593663</v>
      </c>
      <c r="I106" s="7"/>
      <c r="J106" s="7"/>
      <c r="K106" s="7"/>
      <c r="L106" s="162"/>
      <c r="M106" s="163"/>
    </row>
    <row r="107" spans="2:13" ht="12.75" hidden="1">
      <c r="B107" s="28" t="s">
        <v>74</v>
      </c>
      <c r="C107" s="29">
        <v>14.450006764984439</v>
      </c>
      <c r="I107" s="7"/>
      <c r="J107" s="7"/>
      <c r="K107" s="7"/>
      <c r="L107" s="162"/>
      <c r="M107" s="163"/>
    </row>
    <row r="108" spans="2:13" ht="12.75" hidden="1">
      <c r="B108" s="28" t="s">
        <v>75</v>
      </c>
      <c r="C108" s="29">
        <v>12.604010366934935</v>
      </c>
      <c r="I108" s="7"/>
      <c r="J108" s="7"/>
      <c r="K108" s="7"/>
      <c r="L108" s="162"/>
      <c r="M108" s="163"/>
    </row>
    <row r="109" spans="2:13" ht="12.75" hidden="1">
      <c r="B109" s="28" t="s">
        <v>76</v>
      </c>
      <c r="C109" s="29">
        <v>11.04243922538113</v>
      </c>
      <c r="I109" s="7"/>
      <c r="J109" s="7"/>
      <c r="K109" s="7"/>
      <c r="L109" s="162"/>
      <c r="M109" s="163"/>
    </row>
    <row r="110" spans="2:13" ht="12.75" hidden="1">
      <c r="B110" s="28" t="s">
        <v>77</v>
      </c>
      <c r="C110" s="29">
        <v>11.30952380952381</v>
      </c>
      <c r="I110" s="7"/>
      <c r="J110" s="7"/>
      <c r="K110" s="7"/>
      <c r="L110" s="162"/>
      <c r="M110" s="163"/>
    </row>
    <row r="111" spans="2:13" ht="12.75" hidden="1">
      <c r="B111" s="28" t="s">
        <v>78</v>
      </c>
      <c r="C111" s="29">
        <v>9.993337774816789</v>
      </c>
      <c r="I111" s="7"/>
      <c r="J111" s="7"/>
      <c r="K111" s="7"/>
      <c r="L111" s="162"/>
      <c r="M111" s="163"/>
    </row>
    <row r="112" spans="2:13" ht="12.75" hidden="1">
      <c r="B112" s="28" t="s">
        <v>79</v>
      </c>
      <c r="C112" s="29">
        <v>9.043711271143863</v>
      </c>
      <c r="I112" s="7"/>
      <c r="J112" s="7"/>
      <c r="K112" s="7"/>
      <c r="L112" s="162"/>
      <c r="M112" s="163"/>
    </row>
    <row r="113" spans="2:13" ht="12.75" hidden="1">
      <c r="B113" s="28" t="s">
        <v>80</v>
      </c>
      <c r="C113" s="29">
        <v>8.082168715271932</v>
      </c>
      <c r="I113" s="7"/>
      <c r="J113" s="7"/>
      <c r="K113" s="7"/>
      <c r="L113" s="162"/>
      <c r="M113" s="163"/>
    </row>
    <row r="114" spans="2:13" ht="12.75" hidden="1">
      <c r="B114" s="28" t="s">
        <v>81</v>
      </c>
      <c r="C114" s="29">
        <v>7.313357034027426</v>
      </c>
      <c r="I114" s="7"/>
      <c r="J114" s="7"/>
      <c r="K114" s="7"/>
      <c r="L114" s="162"/>
      <c r="M114" s="163"/>
    </row>
    <row r="115" spans="2:13" ht="12.75" hidden="1">
      <c r="B115" s="28" t="s">
        <v>82</v>
      </c>
      <c r="C115" s="29">
        <v>6.978052898142937</v>
      </c>
      <c r="I115" s="7"/>
      <c r="J115" s="7"/>
      <c r="K115" s="7"/>
      <c r="L115" s="162"/>
      <c r="M115" s="163"/>
    </row>
    <row r="116" spans="2:13" ht="12.75" hidden="1">
      <c r="B116" s="28" t="s">
        <v>83</v>
      </c>
      <c r="C116" s="29">
        <v>5.900151285930409</v>
      </c>
      <c r="I116" s="7"/>
      <c r="J116" s="7"/>
      <c r="K116" s="7"/>
      <c r="L116" s="162"/>
      <c r="M116" s="163"/>
    </row>
    <row r="117" spans="2:13" ht="12.75" hidden="1">
      <c r="B117" s="28" t="s">
        <v>84</v>
      </c>
      <c r="C117" s="29">
        <v>79.44857609287139</v>
      </c>
      <c r="I117" s="7"/>
      <c r="J117" s="7"/>
      <c r="K117" s="7"/>
      <c r="L117" s="162"/>
      <c r="M117" s="163"/>
    </row>
    <row r="118" spans="2:13" ht="12.75" hidden="1">
      <c r="B118" s="28" t="s">
        <v>85</v>
      </c>
      <c r="C118" s="29">
        <v>73.73868046571798</v>
      </c>
      <c r="I118" s="7"/>
      <c r="J118" s="7"/>
      <c r="K118" s="7"/>
      <c r="L118" s="162"/>
      <c r="M118" s="163"/>
    </row>
    <row r="119" spans="2:13" ht="12.75" hidden="1">
      <c r="B119" s="28" t="s">
        <v>86</v>
      </c>
      <c r="C119" s="29">
        <v>68.29084752139968</v>
      </c>
      <c r="I119" s="7"/>
      <c r="J119" s="7"/>
      <c r="K119" s="7"/>
      <c r="L119" s="162"/>
      <c r="M119" s="163"/>
    </row>
    <row r="120" spans="2:13" ht="12.75" hidden="1">
      <c r="B120" s="28" t="s">
        <v>87</v>
      </c>
      <c r="C120" s="29">
        <v>63.145809414466136</v>
      </c>
      <c r="I120" s="7"/>
      <c r="J120" s="7"/>
      <c r="K120" s="7"/>
      <c r="L120" s="162"/>
      <c r="M120" s="163"/>
    </row>
    <row r="121" spans="2:13" ht="12.75" hidden="1">
      <c r="B121" s="28" t="s">
        <v>88</v>
      </c>
      <c r="C121" s="29">
        <v>58.331713007971985</v>
      </c>
      <c r="I121" s="7"/>
      <c r="J121" s="7"/>
      <c r="K121" s="7"/>
      <c r="L121" s="162"/>
      <c r="M121" s="163"/>
    </row>
    <row r="122" spans="2:13" ht="12.75" hidden="1">
      <c r="B122" s="28" t="s">
        <v>89</v>
      </c>
      <c r="C122" s="29">
        <v>53.87271830291071</v>
      </c>
      <c r="I122" s="7"/>
      <c r="J122" s="7"/>
      <c r="K122" s="7"/>
      <c r="L122" s="162"/>
      <c r="M122" s="163"/>
    </row>
    <row r="123" spans="2:13" ht="12.75" hidden="1">
      <c r="B123" s="28" t="s">
        <v>90</v>
      </c>
      <c r="C123" s="29">
        <v>50.93155325296403</v>
      </c>
      <c r="I123" s="7"/>
      <c r="J123" s="7"/>
      <c r="K123" s="7"/>
      <c r="L123" s="162"/>
      <c r="M123" s="163"/>
    </row>
    <row r="124" spans="2:13" ht="12.75" hidden="1">
      <c r="B124" s="28" t="s">
        <v>91</v>
      </c>
      <c r="C124" s="29">
        <v>48.04828973843058</v>
      </c>
      <c r="I124" s="7"/>
      <c r="J124" s="7"/>
      <c r="K124" s="7"/>
      <c r="L124" s="162"/>
      <c r="M124" s="163"/>
    </row>
    <row r="125" spans="2:13" ht="12.75" hidden="1">
      <c r="B125" s="28" t="s">
        <v>92</v>
      </c>
      <c r="C125" s="29">
        <v>45.10819871990247</v>
      </c>
      <c r="I125" s="7"/>
      <c r="J125" s="7"/>
      <c r="K125" s="7"/>
      <c r="L125" s="162"/>
      <c r="M125" s="163"/>
    </row>
    <row r="126" spans="2:13" ht="12.75" hidden="1">
      <c r="B126" s="28" t="s">
        <v>93</v>
      </c>
      <c r="C126" s="29">
        <v>42.19617520049352</v>
      </c>
      <c r="I126" s="7"/>
      <c r="J126" s="7"/>
      <c r="K126" s="7"/>
      <c r="L126" s="162"/>
      <c r="M126" s="163"/>
    </row>
    <row r="127" spans="2:13" ht="12.75" hidden="1">
      <c r="B127" s="28" t="s">
        <v>94</v>
      </c>
      <c r="C127" s="29">
        <v>38.73780361220677</v>
      </c>
      <c r="I127" s="7"/>
      <c r="J127" s="7"/>
      <c r="K127" s="7"/>
      <c r="L127" s="162"/>
      <c r="M127" s="163"/>
    </row>
    <row r="128" spans="2:13" ht="12.75" hidden="1">
      <c r="B128" s="28" t="s">
        <v>95</v>
      </c>
      <c r="C128" s="29">
        <v>35.61988672120832</v>
      </c>
      <c r="I128" s="7"/>
      <c r="J128" s="7"/>
      <c r="K128" s="7"/>
      <c r="L128" s="162"/>
      <c r="M128" s="163"/>
    </row>
    <row r="129" spans="2:13" ht="12.75" hidden="1">
      <c r="B129" s="28" t="s">
        <v>96</v>
      </c>
      <c r="C129" s="29">
        <v>32.67295264328848</v>
      </c>
      <c r="I129" s="7"/>
      <c r="J129" s="7"/>
      <c r="K129" s="7"/>
      <c r="L129" s="162"/>
      <c r="M129" s="163"/>
    </row>
    <row r="130" spans="2:13" ht="12.75" hidden="1">
      <c r="B130" s="28" t="s">
        <v>97</v>
      </c>
      <c r="C130" s="29">
        <v>29.903743315508024</v>
      </c>
      <c r="I130" s="7"/>
      <c r="J130" s="7"/>
      <c r="K130" s="7"/>
      <c r="L130" s="162"/>
      <c r="M130" s="163"/>
    </row>
    <row r="131" spans="2:13" ht="12.75" hidden="1">
      <c r="B131" s="28" t="s">
        <v>98</v>
      </c>
      <c r="C131" s="29">
        <v>27.319810099266288</v>
      </c>
      <c r="I131" s="7"/>
      <c r="J131" s="7"/>
      <c r="K131" s="7"/>
      <c r="L131" s="162"/>
      <c r="M131" s="163"/>
    </row>
    <row r="132" spans="2:13" ht="12.75" hidden="1">
      <c r="B132" s="28" t="s">
        <v>99</v>
      </c>
      <c r="C132" s="29">
        <v>25.16844164312106</v>
      </c>
      <c r="I132" s="7"/>
      <c r="J132" s="7"/>
      <c r="K132" s="7"/>
      <c r="L132" s="162"/>
      <c r="M132" s="163"/>
    </row>
    <row r="133" spans="2:13" ht="12.75" hidden="1">
      <c r="B133" s="28" t="s">
        <v>100</v>
      </c>
      <c r="C133" s="29">
        <v>23.112278397898883</v>
      </c>
      <c r="I133" s="7"/>
      <c r="J133" s="7"/>
      <c r="K133" s="7"/>
      <c r="L133" s="162"/>
      <c r="M133" s="163"/>
    </row>
    <row r="134" spans="2:13" ht="12.75" hidden="1">
      <c r="B134" s="28" t="s">
        <v>101</v>
      </c>
      <c r="C134" s="29">
        <v>20.94539706237513</v>
      </c>
      <c r="I134" s="7"/>
      <c r="J134" s="7"/>
      <c r="K134" s="7"/>
      <c r="L134" s="162"/>
      <c r="M134" s="163"/>
    </row>
    <row r="135" spans="2:13" ht="12.75" hidden="1">
      <c r="B135" s="28" t="s">
        <v>102</v>
      </c>
      <c r="C135" s="29">
        <v>19.290465631929045</v>
      </c>
      <c r="I135" s="7"/>
      <c r="J135" s="7"/>
      <c r="K135" s="7"/>
      <c r="L135" s="162"/>
      <c r="M135" s="163"/>
    </row>
    <row r="136" spans="2:13" ht="12.75" hidden="1">
      <c r="B136" s="28" t="s">
        <v>103</v>
      </c>
      <c r="C136" s="29">
        <v>18.221557575060395</v>
      </c>
      <c r="I136" s="7"/>
      <c r="J136" s="7"/>
      <c r="K136" s="7"/>
      <c r="L136" s="162"/>
      <c r="M136" s="163"/>
    </row>
    <row r="137" spans="2:13" ht="12.75" hidden="1">
      <c r="B137" s="28" t="s">
        <v>104</v>
      </c>
      <c r="C137" s="29">
        <v>16.655100624566273</v>
      </c>
      <c r="I137" s="7"/>
      <c r="J137" s="7"/>
      <c r="K137" s="7"/>
      <c r="L137" s="162"/>
      <c r="M137" s="163"/>
    </row>
    <row r="138" spans="2:13" ht="12.75" hidden="1">
      <c r="B138" s="28" t="s">
        <v>105</v>
      </c>
      <c r="C138" s="29">
        <v>15.207534007673527</v>
      </c>
      <c r="I138" s="7"/>
      <c r="J138" s="7"/>
      <c r="K138" s="7"/>
      <c r="L138" s="162"/>
      <c r="M138" s="163"/>
    </row>
    <row r="139" spans="2:13" ht="12.75" hidden="1">
      <c r="B139" s="28" t="s">
        <v>106</v>
      </c>
      <c r="C139" s="29">
        <v>13.87688354164233</v>
      </c>
      <c r="I139" s="7"/>
      <c r="J139" s="7"/>
      <c r="K139" s="7"/>
      <c r="L139" s="162"/>
      <c r="M139" s="163"/>
    </row>
    <row r="140" spans="2:13" ht="12.75" hidden="1">
      <c r="B140" s="28" t="s">
        <v>107</v>
      </c>
      <c r="C140" s="29">
        <v>12.670107930549037</v>
      </c>
      <c r="I140" s="7"/>
      <c r="J140" s="7"/>
      <c r="K140" s="7"/>
      <c r="L140" s="162"/>
      <c r="M140" s="163"/>
    </row>
    <row r="141" spans="2:13" ht="12.75" hidden="1">
      <c r="B141" s="28" t="s">
        <v>108</v>
      </c>
      <c r="C141" s="29">
        <v>14.445096887844977</v>
      </c>
      <c r="I141" s="7"/>
      <c r="J141" s="7"/>
      <c r="K141" s="7"/>
      <c r="L141" s="162"/>
      <c r="M141" s="163"/>
    </row>
    <row r="142" spans="2:13" ht="12.75" hidden="1">
      <c r="B142" s="28" t="s">
        <v>109</v>
      </c>
      <c r="C142" s="29">
        <v>13.112817483756645</v>
      </c>
      <c r="I142" s="7"/>
      <c r="J142" s="7"/>
      <c r="K142" s="7"/>
      <c r="L142" s="162"/>
      <c r="M142" s="163"/>
    </row>
    <row r="143" spans="2:13" ht="12.75" hidden="1">
      <c r="B143" s="28" t="s">
        <v>110</v>
      </c>
      <c r="C143" s="29">
        <v>12.108621457189495</v>
      </c>
      <c r="I143" s="7"/>
      <c r="J143" s="7"/>
      <c r="K143" s="7"/>
      <c r="L143" s="162"/>
      <c r="M143" s="163"/>
    </row>
    <row r="144" spans="2:13" ht="12.75" hidden="1">
      <c r="B144" s="28" t="s">
        <v>111</v>
      </c>
      <c r="C144" s="29">
        <v>10.923742724966424</v>
      </c>
      <c r="I144" s="7"/>
      <c r="J144" s="7"/>
      <c r="K144" s="7"/>
      <c r="L144" s="162"/>
      <c r="M144" s="163"/>
    </row>
    <row r="145" spans="2:13" ht="12.75" hidden="1">
      <c r="B145" s="28" t="s">
        <v>112</v>
      </c>
      <c r="C145" s="29">
        <v>10.717896865520729</v>
      </c>
      <c r="I145" s="7"/>
      <c r="J145" s="7"/>
      <c r="K145" s="7"/>
      <c r="L145" s="162"/>
      <c r="M145" s="163"/>
    </row>
    <row r="146" spans="2:13" ht="12.75" hidden="1">
      <c r="B146" s="28" t="s">
        <v>113</v>
      </c>
      <c r="C146" s="29">
        <v>9.759403592002712</v>
      </c>
      <c r="I146" s="7"/>
      <c r="J146" s="7"/>
      <c r="K146" s="7"/>
      <c r="L146" s="162"/>
      <c r="M146" s="163"/>
    </row>
    <row r="147" spans="2:13" ht="12.75" hidden="1">
      <c r="B147" s="28" t="s">
        <v>114</v>
      </c>
      <c r="C147" s="29">
        <v>8.79195774407906</v>
      </c>
      <c r="I147" s="7"/>
      <c r="J147" s="7"/>
      <c r="K147" s="7"/>
      <c r="L147" s="162"/>
      <c r="M147" s="163"/>
    </row>
    <row r="148" spans="2:13" ht="12.75" hidden="1">
      <c r="B148" s="28" t="s">
        <v>115</v>
      </c>
      <c r="C148" s="29">
        <v>8.342480790340286</v>
      </c>
      <c r="I148" s="7"/>
      <c r="J148" s="7"/>
      <c r="K148" s="7"/>
      <c r="L148" s="162"/>
      <c r="M148" s="163"/>
    </row>
    <row r="149" spans="2:13" ht="12.75" hidden="1">
      <c r="B149" s="28" t="s">
        <v>116</v>
      </c>
      <c r="C149" s="29">
        <v>7.50413831156888</v>
      </c>
      <c r="I149" s="7"/>
      <c r="J149" s="7"/>
      <c r="K149" s="7"/>
      <c r="L149" s="162"/>
      <c r="M149" s="163"/>
    </row>
    <row r="150" spans="2:13" ht="12.75" hidden="1">
      <c r="B150" s="28" t="s">
        <v>117</v>
      </c>
      <c r="C150" s="29">
        <v>6.659267480577136</v>
      </c>
      <c r="I150" s="7"/>
      <c r="J150" s="7"/>
      <c r="K150" s="7"/>
      <c r="L150" s="162"/>
      <c r="M150" s="163"/>
    </row>
    <row r="151" spans="2:13" ht="12.75" hidden="1">
      <c r="B151" s="28" t="s">
        <v>118</v>
      </c>
      <c r="C151" s="29">
        <v>6.580890107572241</v>
      </c>
      <c r="I151" s="7"/>
      <c r="J151" s="7"/>
      <c r="K151" s="7"/>
      <c r="L151" s="162"/>
      <c r="M151" s="163"/>
    </row>
    <row r="152" spans="2:13" ht="12.75" hidden="1">
      <c r="B152" s="28" t="s">
        <v>119</v>
      </c>
      <c r="C152" s="29">
        <v>5.614632071458953</v>
      </c>
      <c r="I152" s="7"/>
      <c r="J152" s="7"/>
      <c r="K152" s="7"/>
      <c r="L152" s="162"/>
      <c r="M152" s="163"/>
    </row>
    <row r="153" spans="2:13" ht="12.75" hidden="1">
      <c r="B153" s="28" t="s">
        <v>120</v>
      </c>
      <c r="C153" s="29">
        <v>48.21236398421619</v>
      </c>
      <c r="I153" s="7"/>
      <c r="J153" s="7"/>
      <c r="K153" s="7"/>
      <c r="L153" s="162"/>
      <c r="M153" s="163"/>
    </row>
    <row r="154" spans="2:13" ht="12.75" hidden="1">
      <c r="B154" s="28" t="s">
        <v>121</v>
      </c>
      <c r="C154" s="29">
        <v>44.45524110287866</v>
      </c>
      <c r="I154" s="7"/>
      <c r="J154" s="7"/>
      <c r="K154" s="7"/>
      <c r="L154" s="162"/>
      <c r="M154" s="163"/>
    </row>
    <row r="155" spans="2:13" ht="12.75" hidden="1">
      <c r="B155" s="28" t="s">
        <v>122</v>
      </c>
      <c r="C155" s="29">
        <v>41.23152709359606</v>
      </c>
      <c r="I155" s="7"/>
      <c r="J155" s="7"/>
      <c r="K155" s="7"/>
      <c r="L155" s="162"/>
      <c r="M155" s="163"/>
    </row>
    <row r="156" spans="2:13" ht="12.75" hidden="1">
      <c r="B156" s="28" t="s">
        <v>123</v>
      </c>
      <c r="C156" s="29">
        <v>37.776389756402246</v>
      </c>
      <c r="I156" s="7"/>
      <c r="J156" s="7"/>
      <c r="K156" s="7"/>
      <c r="L156" s="162"/>
      <c r="M156" s="163"/>
    </row>
    <row r="157" spans="2:13" ht="12.75" hidden="1">
      <c r="B157" s="28" t="s">
        <v>124</v>
      </c>
      <c r="C157" s="29">
        <v>34.88813045127038</v>
      </c>
      <c r="I157" s="7"/>
      <c r="J157" s="7"/>
      <c r="K157" s="7"/>
      <c r="L157" s="162"/>
      <c r="M157" s="163"/>
    </row>
    <row r="158" spans="2:13" ht="12.75" hidden="1">
      <c r="B158" s="28" t="s">
        <v>125</v>
      </c>
      <c r="C158" s="29">
        <v>32.21682434160061</v>
      </c>
      <c r="I158" s="7"/>
      <c r="J158" s="7"/>
      <c r="K158" s="7"/>
      <c r="L158" s="162"/>
      <c r="M158" s="163"/>
    </row>
    <row r="159" spans="2:13" ht="12.75" hidden="1">
      <c r="B159" s="28" t="s">
        <v>126</v>
      </c>
      <c r="C159" s="29">
        <v>29.487842731505435</v>
      </c>
      <c r="I159" s="7"/>
      <c r="J159" s="7"/>
      <c r="K159" s="7"/>
      <c r="L159" s="162"/>
      <c r="M159" s="163"/>
    </row>
    <row r="160" spans="2:13" ht="12.75" hidden="1">
      <c r="B160" s="28" t="s">
        <v>127</v>
      </c>
      <c r="C160" s="29">
        <v>26.69458257000785</v>
      </c>
      <c r="I160" s="7"/>
      <c r="J160" s="7"/>
      <c r="K160" s="7"/>
      <c r="L160" s="162"/>
      <c r="M160" s="163"/>
    </row>
    <row r="161" spans="2:13" ht="12.75" hidden="1">
      <c r="B161" s="28" t="s">
        <v>128</v>
      </c>
      <c r="C161" s="29">
        <v>24.126984126984123</v>
      </c>
      <c r="I161" s="7"/>
      <c r="J161" s="7"/>
      <c r="K161" s="7"/>
      <c r="L161" s="162"/>
      <c r="M161" s="163"/>
    </row>
    <row r="162" spans="2:13" ht="12.75" hidden="1">
      <c r="B162" s="28" t="s">
        <v>129</v>
      </c>
      <c r="C162" s="29">
        <v>21.806520577231424</v>
      </c>
      <c r="I162" s="7"/>
      <c r="J162" s="7"/>
      <c r="K162" s="7"/>
      <c r="L162" s="162"/>
      <c r="M162" s="163"/>
    </row>
    <row r="163" spans="2:13" ht="12.75" hidden="1">
      <c r="B163" s="28" t="s">
        <v>130</v>
      </c>
      <c r="C163" s="29">
        <v>19.433198380566804</v>
      </c>
      <c r="I163" s="7"/>
      <c r="J163" s="7"/>
      <c r="K163" s="7"/>
      <c r="L163" s="162"/>
      <c r="M163" s="163"/>
    </row>
    <row r="164" spans="2:13" ht="12.75" hidden="1">
      <c r="B164" s="28" t="s">
        <v>131</v>
      </c>
      <c r="C164" s="29">
        <v>17.3202614379085</v>
      </c>
      <c r="I164" s="7"/>
      <c r="J164" s="7"/>
      <c r="K164" s="7"/>
      <c r="L164" s="162"/>
      <c r="M164" s="163"/>
    </row>
    <row r="165" spans="2:13" ht="12.75" hidden="1">
      <c r="B165" s="28" t="s">
        <v>132</v>
      </c>
      <c r="C165" s="29">
        <v>15.789473684210524</v>
      </c>
      <c r="I165" s="7"/>
      <c r="J165" s="7"/>
      <c r="K165" s="7"/>
      <c r="L165" s="162"/>
      <c r="M165" s="163"/>
    </row>
    <row r="166" spans="2:13" ht="12.75" hidden="1">
      <c r="B166" s="28" t="s">
        <v>133</v>
      </c>
      <c r="C166" s="29">
        <v>14.394043843926653</v>
      </c>
      <c r="I166" s="7"/>
      <c r="J166" s="7"/>
      <c r="K166" s="7"/>
      <c r="L166" s="162"/>
      <c r="M166" s="163"/>
    </row>
    <row r="167" spans="2:13" ht="12.75" hidden="1">
      <c r="B167" s="28" t="s">
        <v>134</v>
      </c>
      <c r="C167" s="29">
        <v>13.141114499584143</v>
      </c>
      <c r="I167" s="7"/>
      <c r="J167" s="7"/>
      <c r="K167" s="7"/>
      <c r="L167" s="162"/>
      <c r="M167" s="163"/>
    </row>
    <row r="168" spans="2:13" ht="12.75" hidden="1">
      <c r="B168" s="28" t="s">
        <v>135</v>
      </c>
      <c r="C168" s="29">
        <v>12.03342618384401</v>
      </c>
      <c r="I168" s="7"/>
      <c r="J168" s="7"/>
      <c r="K168" s="7"/>
      <c r="L168" s="162"/>
      <c r="M168" s="163"/>
    </row>
    <row r="169" spans="2:13" ht="12.75" hidden="1">
      <c r="B169" s="28" t="s">
        <v>136</v>
      </c>
      <c r="C169" s="29">
        <v>10.915197313182201</v>
      </c>
      <c r="I169" s="7"/>
      <c r="J169" s="7"/>
      <c r="K169" s="7"/>
      <c r="L169" s="162"/>
      <c r="M169" s="163"/>
    </row>
    <row r="170" spans="2:13" ht="12.75" hidden="1">
      <c r="B170" s="28" t="s">
        <v>137</v>
      </c>
      <c r="C170" s="29">
        <v>10.926216640502354</v>
      </c>
      <c r="I170" s="7"/>
      <c r="J170" s="7"/>
      <c r="K170" s="7"/>
      <c r="L170" s="162"/>
      <c r="M170" s="163"/>
    </row>
    <row r="171" spans="2:13" ht="12.75" hidden="1">
      <c r="B171" s="28" t="s">
        <v>138</v>
      </c>
      <c r="C171" s="29">
        <v>10.029963728118593</v>
      </c>
      <c r="I171" s="7"/>
      <c r="J171" s="7"/>
      <c r="K171" s="7"/>
      <c r="L171" s="162"/>
      <c r="M171" s="163"/>
    </row>
    <row r="172" spans="2:13" ht="12.75" hidden="1">
      <c r="B172" s="28" t="s">
        <v>139</v>
      </c>
      <c r="C172" s="29">
        <v>10.721944245889922</v>
      </c>
      <c r="I172" s="7"/>
      <c r="J172" s="7"/>
      <c r="K172" s="7"/>
      <c r="L172" s="162"/>
      <c r="M172" s="163"/>
    </row>
    <row r="173" spans="2:13" ht="12.75" hidden="1">
      <c r="B173" s="28" t="s">
        <v>140</v>
      </c>
      <c r="C173" s="29">
        <v>9.706992629875966</v>
      </c>
      <c r="I173" s="7"/>
      <c r="J173" s="7"/>
      <c r="K173" s="7"/>
      <c r="L173" s="162"/>
      <c r="M173" s="163"/>
    </row>
    <row r="174" spans="2:13" ht="12.75" hidden="1">
      <c r="B174" s="28" t="s">
        <v>141</v>
      </c>
      <c r="C174" s="29">
        <v>8.67835834387995</v>
      </c>
      <c r="I174" s="7"/>
      <c r="J174" s="7"/>
      <c r="K174" s="7"/>
      <c r="L174" s="162"/>
      <c r="M174" s="163"/>
    </row>
    <row r="175" spans="2:13" ht="12.75" hidden="1">
      <c r="B175" s="28" t="s">
        <v>142</v>
      </c>
      <c r="C175" s="29">
        <v>8.293838862559243</v>
      </c>
      <c r="I175" s="7"/>
      <c r="J175" s="7"/>
      <c r="K175" s="7"/>
      <c r="L175" s="162"/>
      <c r="M175" s="163"/>
    </row>
    <row r="176" spans="2:13" ht="12.75" hidden="1">
      <c r="B176" s="28" t="s">
        <v>143</v>
      </c>
      <c r="C176" s="29">
        <v>7.165605095541402</v>
      </c>
      <c r="I176" s="7"/>
      <c r="J176" s="7"/>
      <c r="K176" s="7"/>
      <c r="L176" s="162"/>
      <c r="M176" s="163"/>
    </row>
    <row r="177" spans="2:13" ht="12.75" hidden="1">
      <c r="B177" s="28" t="s">
        <v>144</v>
      </c>
      <c r="C177" s="29">
        <v>6.247496996395675</v>
      </c>
      <c r="I177" s="7"/>
      <c r="J177" s="7"/>
      <c r="K177" s="7"/>
      <c r="L177" s="162"/>
      <c r="M177" s="163"/>
    </row>
    <row r="178" spans="2:13" ht="12.75" hidden="1">
      <c r="B178" s="28" t="s">
        <v>145</v>
      </c>
      <c r="C178" s="29">
        <v>6.5638985579313776</v>
      </c>
      <c r="I178" s="7"/>
      <c r="J178" s="7"/>
      <c r="K178" s="7"/>
      <c r="L178" s="162"/>
      <c r="M178" s="163"/>
    </row>
    <row r="179" spans="2:13" ht="12.75" hidden="1">
      <c r="B179" s="28" t="s">
        <v>146</v>
      </c>
      <c r="C179" s="29">
        <v>5.718585402558314</v>
      </c>
      <c r="I179" s="7"/>
      <c r="J179" s="7"/>
      <c r="K179" s="7"/>
      <c r="L179" s="162"/>
      <c r="M179" s="163"/>
    </row>
    <row r="180" spans="2:13" ht="12.75" hidden="1">
      <c r="B180" s="28" t="s">
        <v>147</v>
      </c>
      <c r="C180" s="29">
        <v>4.860759493670886</v>
      </c>
      <c r="I180" s="7"/>
      <c r="J180" s="7"/>
      <c r="K180" s="7"/>
      <c r="L180" s="162"/>
      <c r="M180" s="163"/>
    </row>
    <row r="181" spans="2:13" ht="12.75" hidden="1">
      <c r="B181" s="28" t="s">
        <v>148</v>
      </c>
      <c r="C181" s="29">
        <v>4.2748091603053435</v>
      </c>
      <c r="I181" s="7"/>
      <c r="J181" s="7"/>
      <c r="K181" s="7"/>
      <c r="L181" s="162"/>
      <c r="M181" s="163"/>
    </row>
    <row r="182" spans="2:13" ht="12.75" hidden="1">
      <c r="B182" s="28" t="s">
        <v>149</v>
      </c>
      <c r="C182" s="29">
        <v>21.37744552250676</v>
      </c>
      <c r="I182" s="7"/>
      <c r="J182" s="7"/>
      <c r="K182" s="7"/>
      <c r="L182" s="162"/>
      <c r="M182" s="163"/>
    </row>
    <row r="183" spans="2:13" ht="12.75" hidden="1">
      <c r="B183" s="28" t="s">
        <v>150</v>
      </c>
      <c r="C183" s="29">
        <v>19.292604501607716</v>
      </c>
      <c r="I183" s="7"/>
      <c r="J183" s="7"/>
      <c r="K183" s="7"/>
      <c r="L183" s="162"/>
      <c r="M183" s="163"/>
    </row>
    <row r="184" spans="2:13" ht="12.75" hidden="1">
      <c r="B184" s="28" t="s">
        <v>151</v>
      </c>
      <c r="C184" s="29">
        <v>17.162359824475864</v>
      </c>
      <c r="I184" s="7"/>
      <c r="J184" s="7"/>
      <c r="K184" s="7"/>
      <c r="L184" s="162"/>
      <c r="M184" s="163"/>
    </row>
    <row r="185" spans="2:13" ht="12.75" hidden="1">
      <c r="B185" s="28" t="s">
        <v>152</v>
      </c>
      <c r="C185" s="29">
        <v>15.172413793103452</v>
      </c>
      <c r="I185" s="7"/>
      <c r="J185" s="7"/>
      <c r="K185" s="7"/>
      <c r="L185" s="162"/>
      <c r="M185" s="163"/>
    </row>
    <row r="186" spans="2:13" ht="12.75" hidden="1">
      <c r="B186" s="28" t="s">
        <v>153</v>
      </c>
      <c r="C186" s="29">
        <v>13.51440874461742</v>
      </c>
      <c r="I186" s="7"/>
      <c r="J186" s="7"/>
      <c r="K186" s="7"/>
      <c r="L186" s="162"/>
      <c r="M186" s="163"/>
    </row>
    <row r="187" spans="2:13" ht="12.75" hidden="1">
      <c r="B187" s="28" t="s">
        <v>154</v>
      </c>
      <c r="C187" s="29">
        <v>12.016021361815755</v>
      </c>
      <c r="I187" s="7"/>
      <c r="J187" s="7"/>
      <c r="K187" s="7"/>
      <c r="L187" s="162"/>
      <c r="M187" s="163"/>
    </row>
    <row r="188" spans="2:13" ht="12.75" hidden="1">
      <c r="B188" s="28" t="s">
        <v>155</v>
      </c>
      <c r="C188" s="29">
        <v>10.879785090664877</v>
      </c>
      <c r="I188" s="7"/>
      <c r="J188" s="7"/>
      <c r="K188" s="7"/>
      <c r="L188" s="162"/>
      <c r="M188" s="163"/>
    </row>
    <row r="189" spans="2:13" ht="12.75" hidden="1">
      <c r="B189" s="28" t="s">
        <v>156</v>
      </c>
      <c r="C189" s="29">
        <v>9.91902834008097</v>
      </c>
      <c r="I189" s="7"/>
      <c r="J189" s="7"/>
      <c r="K189" s="7"/>
      <c r="L189" s="162"/>
      <c r="M189" s="163"/>
    </row>
    <row r="190" spans="2:13" ht="12.75" hidden="1">
      <c r="B190" s="28" t="s">
        <v>157</v>
      </c>
      <c r="C190" s="29">
        <v>10.469174098487786</v>
      </c>
      <c r="I190" s="7"/>
      <c r="J190" s="7"/>
      <c r="K190" s="7"/>
      <c r="L190" s="162"/>
      <c r="M190" s="163"/>
    </row>
    <row r="191" spans="2:13" ht="12.75" hidden="1">
      <c r="B191" s="28" t="s">
        <v>158</v>
      </c>
      <c r="C191" s="29">
        <v>9.149560117302052</v>
      </c>
      <c r="I191" s="7"/>
      <c r="J191" s="7"/>
      <c r="K191" s="7"/>
      <c r="L191" s="162"/>
      <c r="M191" s="163"/>
    </row>
    <row r="192" spans="2:13" ht="12.75" hidden="1">
      <c r="B192" s="28" t="s">
        <v>159</v>
      </c>
      <c r="C192" s="29">
        <v>7.807570977917981</v>
      </c>
      <c r="I192" s="7"/>
      <c r="J192" s="7"/>
      <c r="K192" s="7"/>
      <c r="L192" s="162"/>
      <c r="M192" s="163"/>
    </row>
    <row r="193" spans="2:13" ht="12.75" hidden="1">
      <c r="B193" s="28" t="s">
        <v>160</v>
      </c>
      <c r="C193" s="29">
        <v>8.260670032124828</v>
      </c>
      <c r="I193" s="7"/>
      <c r="J193" s="7"/>
      <c r="K193" s="7"/>
      <c r="L193" s="162"/>
      <c r="M193" s="163"/>
    </row>
    <row r="194" spans="2:13" ht="12.75" hidden="1">
      <c r="B194" s="28" t="s">
        <v>161</v>
      </c>
      <c r="C194" s="29">
        <v>7.218880148079595</v>
      </c>
      <c r="I194" s="7"/>
      <c r="J194" s="7"/>
      <c r="K194" s="7"/>
      <c r="L194" s="162"/>
      <c r="M194" s="163"/>
    </row>
    <row r="195" spans="2:13" ht="12.75" hidden="1">
      <c r="B195" s="28" t="s">
        <v>162</v>
      </c>
      <c r="C195" s="29">
        <v>6.159589360709285</v>
      </c>
      <c r="I195" s="7"/>
      <c r="J195" s="7"/>
      <c r="K195" s="7"/>
      <c r="L195" s="162"/>
      <c r="M195" s="163"/>
    </row>
    <row r="196" spans="2:13" ht="12.75" hidden="1">
      <c r="B196" s="28" t="s">
        <v>163</v>
      </c>
      <c r="C196" s="29">
        <v>6.322795341098169</v>
      </c>
      <c r="I196" s="7"/>
      <c r="J196" s="7"/>
      <c r="K196" s="7"/>
      <c r="L196" s="162"/>
      <c r="M196" s="163"/>
    </row>
    <row r="197" spans="2:13" ht="12.75" hidden="1">
      <c r="B197" s="28" t="s">
        <v>164</v>
      </c>
      <c r="C197" s="29">
        <v>5.701509223029626</v>
      </c>
      <c r="I197" s="7"/>
      <c r="J197" s="7"/>
      <c r="K197" s="7"/>
      <c r="L197" s="162"/>
      <c r="M197" s="163"/>
    </row>
    <row r="198" spans="2:13" ht="12.75" hidden="1">
      <c r="B198" s="28" t="s">
        <v>165</v>
      </c>
      <c r="C198" s="29">
        <v>5.067567567567567</v>
      </c>
      <c r="I198" s="7"/>
      <c r="J198" s="7"/>
      <c r="K198" s="7"/>
      <c r="L198" s="162"/>
      <c r="M198" s="163"/>
    </row>
    <row r="199" spans="2:13" ht="12.75" hidden="1">
      <c r="B199" s="28" t="s">
        <v>166</v>
      </c>
      <c r="C199" s="29">
        <v>4.090909090909092</v>
      </c>
      <c r="I199" s="7"/>
      <c r="J199" s="7"/>
      <c r="K199" s="7"/>
      <c r="L199" s="162"/>
      <c r="M199" s="163"/>
    </row>
    <row r="200" spans="2:13" ht="12.75" hidden="1">
      <c r="B200" s="28" t="s">
        <v>167</v>
      </c>
      <c r="C200" s="29">
        <v>16.086434573829532</v>
      </c>
      <c r="I200" s="7"/>
      <c r="J200" s="7"/>
      <c r="K200" s="7"/>
      <c r="L200" s="162"/>
      <c r="M200" s="163"/>
    </row>
    <row r="201" spans="2:13" ht="12.75" hidden="1">
      <c r="B201" s="28" t="s">
        <v>168</v>
      </c>
      <c r="C201" s="29">
        <v>14.100486223662884</v>
      </c>
      <c r="I201" s="7"/>
      <c r="J201" s="7"/>
      <c r="K201" s="7"/>
      <c r="L201" s="162"/>
      <c r="M201" s="163"/>
    </row>
    <row r="202" spans="2:13" ht="12.75" hidden="1">
      <c r="B202" s="28" t="s">
        <v>169</v>
      </c>
      <c r="C202" s="29">
        <v>11.842105263157894</v>
      </c>
      <c r="I202" s="7"/>
      <c r="J202" s="7"/>
      <c r="K202" s="7"/>
      <c r="L202" s="162"/>
      <c r="M202" s="163"/>
    </row>
    <row r="203" spans="2:13" ht="12.75" hidden="1">
      <c r="B203" s="28" t="s">
        <v>170</v>
      </c>
      <c r="C203" s="29">
        <v>9.987515605493133</v>
      </c>
      <c r="I203" s="7"/>
      <c r="J203" s="7"/>
      <c r="K203" s="7"/>
      <c r="L203" s="162"/>
      <c r="M203" s="163"/>
    </row>
    <row r="204" spans="2:13" ht="12.75" hidden="1">
      <c r="B204" s="28" t="s">
        <v>171</v>
      </c>
      <c r="C204" s="29">
        <v>8.802816901408452</v>
      </c>
      <c r="I204" s="7"/>
      <c r="J204" s="7"/>
      <c r="K204" s="7"/>
      <c r="L204" s="162"/>
      <c r="M204" s="163"/>
    </row>
    <row r="205" spans="2:13" ht="12.75" hidden="1">
      <c r="B205" s="28" t="s">
        <v>172</v>
      </c>
      <c r="C205" s="29">
        <v>7.84644589748998</v>
      </c>
      <c r="I205" s="7"/>
      <c r="J205" s="7"/>
      <c r="K205" s="7"/>
      <c r="L205" s="162"/>
      <c r="M205" s="163"/>
    </row>
    <row r="206" spans="2:13" ht="12.75" hidden="1">
      <c r="B206" s="28" t="s">
        <v>173</v>
      </c>
      <c r="C206" s="29">
        <v>8.059486687455024</v>
      </c>
      <c r="I206" s="7"/>
      <c r="J206" s="7"/>
      <c r="K206" s="7"/>
      <c r="L206" s="162"/>
      <c r="M206" s="163"/>
    </row>
    <row r="207" spans="2:13" ht="12.75" hidden="1">
      <c r="B207" s="28" t="s">
        <v>174</v>
      </c>
      <c r="C207" s="29">
        <v>6.964933494558645</v>
      </c>
      <c r="I207" s="7"/>
      <c r="J207" s="7"/>
      <c r="K207" s="7"/>
      <c r="L207" s="162"/>
      <c r="M207" s="163"/>
    </row>
    <row r="208" spans="2:13" ht="12.75" hidden="1">
      <c r="B208" s="28" t="s">
        <v>175</v>
      </c>
      <c r="C208" s="29">
        <v>6.78513731825525</v>
      </c>
      <c r="I208" s="7"/>
      <c r="J208" s="7"/>
      <c r="K208" s="7"/>
      <c r="L208" s="162"/>
      <c r="M208" s="163"/>
    </row>
    <row r="209" spans="2:13" ht="12.75" hidden="1">
      <c r="B209" s="28" t="s">
        <v>176</v>
      </c>
      <c r="C209" s="29">
        <v>5.866376969038566</v>
      </c>
      <c r="I209" s="7"/>
      <c r="J209" s="7"/>
      <c r="K209" s="7"/>
      <c r="L209" s="162"/>
      <c r="M209" s="163"/>
    </row>
    <row r="210" spans="2:13" ht="12.75" hidden="1">
      <c r="B210" s="28" t="s">
        <v>177</v>
      </c>
      <c r="C210" s="29">
        <v>5.662157911292859</v>
      </c>
      <c r="I210" s="7"/>
      <c r="J210" s="7"/>
      <c r="K210" s="7"/>
      <c r="L210" s="162"/>
      <c r="M210" s="163"/>
    </row>
    <row r="211" spans="2:13" ht="12.75" hidden="1">
      <c r="B211" s="28" t="s">
        <v>178</v>
      </c>
      <c r="C211" s="29">
        <v>4.949238578680203</v>
      </c>
      <c r="I211" s="7"/>
      <c r="J211" s="7"/>
      <c r="K211" s="7"/>
      <c r="L211" s="162"/>
      <c r="M211" s="163"/>
    </row>
    <row r="212" spans="2:13" ht="12.75" hidden="1">
      <c r="B212" s="28" t="s">
        <v>179</v>
      </c>
      <c r="C212" s="29">
        <v>3.8461538461538467</v>
      </c>
      <c r="I212" s="7"/>
      <c r="J212" s="7"/>
      <c r="K212" s="7"/>
      <c r="L212" s="162"/>
      <c r="M212" s="163"/>
    </row>
    <row r="213" spans="2:13" ht="12.75" hidden="1">
      <c r="B213" s="28" t="s">
        <v>180</v>
      </c>
      <c r="C213" s="29">
        <v>8.232711306256862</v>
      </c>
      <c r="I213" s="7"/>
      <c r="J213" s="7"/>
      <c r="K213" s="7"/>
      <c r="L213" s="162"/>
      <c r="M213" s="163"/>
    </row>
    <row r="214" spans="2:13" ht="12.75" hidden="1">
      <c r="B214" s="28" t="s">
        <v>181</v>
      </c>
      <c r="C214" s="29">
        <v>6.67408231368187</v>
      </c>
      <c r="I214" s="7"/>
      <c r="J214" s="7"/>
      <c r="K214" s="7"/>
      <c r="L214" s="162"/>
      <c r="M214" s="163"/>
    </row>
    <row r="215" spans="2:13" ht="12.75" hidden="1">
      <c r="B215" s="28" t="s">
        <v>182</v>
      </c>
      <c r="C215" s="29">
        <v>5.0732807215332585</v>
      </c>
      <c r="I215" s="7"/>
      <c r="J215" s="7"/>
      <c r="K215" s="7"/>
      <c r="L215" s="162"/>
      <c r="M215" s="163"/>
    </row>
    <row r="216" spans="2:13" ht="12.75" hidden="1">
      <c r="B216" s="28" t="s">
        <v>183</v>
      </c>
      <c r="C216" s="29">
        <v>6.818181818181818</v>
      </c>
      <c r="I216" s="7"/>
      <c r="J216" s="7"/>
      <c r="K216" s="7"/>
      <c r="L216" s="162"/>
      <c r="M216" s="163"/>
    </row>
    <row r="217" spans="2:13" ht="12.75" hidden="1">
      <c r="B217" s="28" t="s">
        <v>184</v>
      </c>
      <c r="C217" s="29">
        <v>5.217391304347826</v>
      </c>
      <c r="I217" s="7"/>
      <c r="J217" s="7"/>
      <c r="K217" s="7"/>
      <c r="L217" s="162"/>
      <c r="M217" s="163"/>
    </row>
    <row r="218" spans="2:13" ht="12.75" hidden="1">
      <c r="B218" s="28" t="s">
        <v>185</v>
      </c>
      <c r="C218" s="29">
        <v>3.9676708302718584</v>
      </c>
      <c r="I218" s="7"/>
      <c r="J218" s="7"/>
      <c r="K218" s="7"/>
      <c r="L218" s="162"/>
      <c r="M218" s="163"/>
    </row>
    <row r="219" spans="2:13" ht="12.75" hidden="1">
      <c r="B219" s="28" t="s">
        <v>186</v>
      </c>
      <c r="C219" s="29">
        <v>7.630522088353413</v>
      </c>
      <c r="I219" s="7"/>
      <c r="J219" s="7"/>
      <c r="K219" s="7"/>
      <c r="L219" s="162"/>
      <c r="M219" s="163"/>
    </row>
    <row r="220" spans="2:13" ht="12.75" hidden="1">
      <c r="B220" s="28" t="s">
        <v>187</v>
      </c>
      <c r="C220" s="29">
        <v>6.499661475964793</v>
      </c>
      <c r="I220" s="7"/>
      <c r="J220" s="7"/>
      <c r="K220" s="7"/>
      <c r="L220" s="162"/>
      <c r="M220" s="163"/>
    </row>
    <row r="221" spans="2:13" ht="12.75" hidden="1">
      <c r="B221" s="28" t="s">
        <v>188</v>
      </c>
      <c r="C221" s="29">
        <v>6.5</v>
      </c>
      <c r="I221" s="7"/>
      <c r="J221" s="7"/>
      <c r="K221" s="7"/>
      <c r="L221" s="162"/>
      <c r="M221" s="163"/>
    </row>
    <row r="222" spans="2:13" ht="12.75" hidden="1">
      <c r="B222" s="28" t="s">
        <v>269</v>
      </c>
      <c r="C222" s="29" t="s">
        <v>270</v>
      </c>
      <c r="I222" s="7"/>
      <c r="J222" s="7"/>
      <c r="K222" s="7"/>
      <c r="L222" s="162"/>
      <c r="M222" s="163"/>
    </row>
    <row r="223" spans="2:13" ht="12.75" hidden="1">
      <c r="B223" s="58"/>
      <c r="C223" s="59"/>
      <c r="I223" s="7"/>
      <c r="J223" s="7"/>
      <c r="K223" s="7"/>
      <c r="L223" s="162"/>
      <c r="M223" s="163"/>
    </row>
    <row r="224" spans="2:13" ht="15">
      <c r="B224" s="106" t="s">
        <v>221</v>
      </c>
      <c r="C224" s="7"/>
      <c r="D224" s="7"/>
      <c r="E224" s="7"/>
      <c r="F224" s="7"/>
      <c r="I224" s="7"/>
      <c r="J224" s="7"/>
      <c r="K224" s="7"/>
      <c r="L224" s="162"/>
      <c r="M224" s="163"/>
    </row>
    <row r="225" spans="3:13" ht="12.75">
      <c r="C225" s="7"/>
      <c r="D225" s="7"/>
      <c r="E225" s="7"/>
      <c r="F225" s="7"/>
      <c r="I225" s="7"/>
      <c r="J225" s="7"/>
      <c r="K225" s="7"/>
      <c r="L225" s="162"/>
      <c r="M225" s="163"/>
    </row>
    <row r="226" spans="2:13" ht="15">
      <c r="B226" s="68" t="s">
        <v>248</v>
      </c>
      <c r="C226" s="69"/>
      <c r="D226" s="69"/>
      <c r="E226" s="69"/>
      <c r="F226" s="7"/>
      <c r="I226" s="7"/>
      <c r="J226" s="7"/>
      <c r="K226" s="7"/>
      <c r="L226" s="162"/>
      <c r="M226" s="163"/>
    </row>
    <row r="227" spans="2:13" ht="12.75">
      <c r="B227" s="25"/>
      <c r="C227" s="69"/>
      <c r="D227" s="69"/>
      <c r="E227" s="69"/>
      <c r="F227" s="7"/>
      <c r="I227" s="7"/>
      <c r="J227" s="7"/>
      <c r="K227" s="7"/>
      <c r="L227" s="162"/>
      <c r="M227" s="163"/>
    </row>
    <row r="228" spans="2:13" ht="13.5" thickBot="1">
      <c r="B228" s="26"/>
      <c r="C228" s="7"/>
      <c r="D228" s="7"/>
      <c r="E228" s="7"/>
      <c r="F228" s="7"/>
      <c r="J228" s="7"/>
      <c r="K228" s="7"/>
      <c r="L228" s="162"/>
      <c r="M228" s="163"/>
    </row>
    <row r="229" spans="1:13" ht="24" thickTop="1">
      <c r="A229" s="168" t="s">
        <v>239</v>
      </c>
      <c r="B229" s="65"/>
      <c r="C229" s="66"/>
      <c r="D229" s="66"/>
      <c r="E229" s="66"/>
      <c r="F229" s="66"/>
      <c r="G229" s="6"/>
      <c r="H229" s="6"/>
      <c r="I229" s="6"/>
      <c r="J229" s="66"/>
      <c r="K229" s="66"/>
      <c r="L229" s="162"/>
      <c r="M229" s="163"/>
    </row>
    <row r="230" spans="2:13" ht="15.75" thickBot="1">
      <c r="B230" s="26"/>
      <c r="C230" s="7"/>
      <c r="D230" s="7"/>
      <c r="E230" s="7"/>
      <c r="F230" s="7"/>
      <c r="G230" s="106" t="s">
        <v>240</v>
      </c>
      <c r="H230" s="107"/>
      <c r="I230" s="8"/>
      <c r="J230" s="7"/>
      <c r="K230" s="7"/>
      <c r="L230" s="162"/>
      <c r="M230" s="163"/>
    </row>
    <row r="231" spans="1:13" ht="12.75">
      <c r="A231" s="305" t="s">
        <v>236</v>
      </c>
      <c r="B231" s="306"/>
      <c r="C231" s="80" t="s">
        <v>227</v>
      </c>
      <c r="D231" s="80" t="s">
        <v>225</v>
      </c>
      <c r="E231" s="77" t="s">
        <v>228</v>
      </c>
      <c r="I231" s="8"/>
      <c r="J231" s="7"/>
      <c r="K231" s="7"/>
      <c r="L231" s="162"/>
      <c r="M231" s="163"/>
    </row>
    <row r="232" spans="1:13" ht="15">
      <c r="A232" s="307" t="s">
        <v>237</v>
      </c>
      <c r="B232" s="308"/>
      <c r="C232" s="84" t="s">
        <v>249</v>
      </c>
      <c r="D232" s="86" t="s">
        <v>259</v>
      </c>
      <c r="E232" s="78" t="s">
        <v>250</v>
      </c>
      <c r="G232" s="68" t="s">
        <v>243</v>
      </c>
      <c r="I232" s="8"/>
      <c r="J232" s="7"/>
      <c r="K232" s="7"/>
      <c r="L232" s="162"/>
      <c r="M232" s="163"/>
    </row>
    <row r="233" spans="1:13" ht="13.5" thickBot="1">
      <c r="A233" s="309"/>
      <c r="B233" s="310"/>
      <c r="C233" s="85" t="s">
        <v>251</v>
      </c>
      <c r="D233" s="85" t="s">
        <v>226</v>
      </c>
      <c r="E233" s="83" t="s">
        <v>238</v>
      </c>
      <c r="F233" s="7"/>
      <c r="I233" s="8"/>
      <c r="J233" s="7"/>
      <c r="K233" s="7"/>
      <c r="L233" s="162"/>
      <c r="M233" s="163"/>
    </row>
    <row r="234" spans="1:13" ht="12.75">
      <c r="A234" s="301" t="s">
        <v>230</v>
      </c>
      <c r="B234" s="302"/>
      <c r="C234" s="87">
        <v>38</v>
      </c>
      <c r="D234" s="88">
        <v>0.0867</v>
      </c>
      <c r="E234" s="89">
        <v>0.2868</v>
      </c>
      <c r="F234" s="7"/>
      <c r="I234" s="8"/>
      <c r="J234" s="7"/>
      <c r="K234" s="7"/>
      <c r="L234" s="162"/>
      <c r="M234" s="163"/>
    </row>
    <row r="235" spans="1:13" ht="12.75">
      <c r="A235" s="301" t="s">
        <v>229</v>
      </c>
      <c r="B235" s="302"/>
      <c r="C235" s="87">
        <v>50</v>
      </c>
      <c r="D235" s="88">
        <v>0.1156</v>
      </c>
      <c r="E235" s="89">
        <v>0.4063</v>
      </c>
      <c r="F235" s="7"/>
      <c r="I235" s="8"/>
      <c r="J235" s="7"/>
      <c r="K235" s="7"/>
      <c r="L235" s="162"/>
      <c r="M235" s="163"/>
    </row>
    <row r="236" spans="1:13" ht="12.75">
      <c r="A236" s="72" t="s">
        <v>231</v>
      </c>
      <c r="B236" s="67"/>
      <c r="C236" s="90">
        <v>10</v>
      </c>
      <c r="D236" s="88">
        <v>0.1156</v>
      </c>
      <c r="E236" s="89">
        <v>0.2868</v>
      </c>
      <c r="F236" s="7"/>
      <c r="I236" s="8"/>
      <c r="J236" s="7"/>
      <c r="K236" s="7"/>
      <c r="L236" s="162"/>
      <c r="M236" s="163"/>
    </row>
    <row r="237" spans="1:13" ht="12.75">
      <c r="A237" s="126" t="s">
        <v>232</v>
      </c>
      <c r="B237" s="127"/>
      <c r="C237" s="90">
        <v>150</v>
      </c>
      <c r="D237" s="88">
        <v>0.9248</v>
      </c>
      <c r="E237" s="89">
        <v>0.1793</v>
      </c>
      <c r="F237" s="7"/>
      <c r="I237" s="8"/>
      <c r="J237" s="7"/>
      <c r="K237" s="7"/>
      <c r="L237" s="162"/>
      <c r="M237" s="163"/>
    </row>
    <row r="238" spans="1:13" ht="13.5" thickBot="1">
      <c r="A238" s="303" t="s">
        <v>269</v>
      </c>
      <c r="B238" s="304"/>
      <c r="C238" s="91" t="s">
        <v>270</v>
      </c>
      <c r="D238" s="91" t="s">
        <v>270</v>
      </c>
      <c r="E238" s="149" t="s">
        <v>270</v>
      </c>
      <c r="F238" s="7"/>
      <c r="I238" s="8"/>
      <c r="J238" s="7"/>
      <c r="K238" s="7"/>
      <c r="L238" s="162"/>
      <c r="M238" s="163"/>
    </row>
    <row r="239" spans="1:13" ht="12.75">
      <c r="A239" s="9" t="s">
        <v>262</v>
      </c>
      <c r="B239" s="104"/>
      <c r="C239" s="105"/>
      <c r="D239" s="104"/>
      <c r="E239" s="53"/>
      <c r="F239" s="7"/>
      <c r="I239" s="8"/>
      <c r="J239" s="7"/>
      <c r="K239" s="7"/>
      <c r="L239" s="162"/>
      <c r="M239" s="163"/>
    </row>
    <row r="240" spans="6:13" ht="12.75">
      <c r="F240" s="7"/>
      <c r="I240" s="8"/>
      <c r="J240" s="7"/>
      <c r="K240" s="7"/>
      <c r="L240" s="162"/>
      <c r="M240" s="163"/>
    </row>
    <row r="241" spans="2:13" ht="12.75">
      <c r="B241" s="8"/>
      <c r="C241" s="60"/>
      <c r="I241" s="8"/>
      <c r="J241" s="8"/>
      <c r="K241" s="8"/>
      <c r="L241" s="163"/>
      <c r="M241" s="163"/>
    </row>
    <row r="242" spans="7:13" ht="13.5" thickBot="1">
      <c r="G242" s="7"/>
      <c r="J242" s="8"/>
      <c r="K242" s="8"/>
      <c r="L242" s="163"/>
      <c r="M242" s="163"/>
    </row>
    <row r="243" spans="1:13" ht="24" thickTop="1">
      <c r="A243" s="168" t="s">
        <v>246</v>
      </c>
      <c r="B243" s="6"/>
      <c r="C243" s="19"/>
      <c r="D243" s="6"/>
      <c r="E243" s="6"/>
      <c r="F243" s="6"/>
      <c r="G243" s="66"/>
      <c r="H243" s="6"/>
      <c r="I243" s="6"/>
      <c r="J243" s="148"/>
      <c r="K243" s="148"/>
      <c r="L243" s="163"/>
      <c r="M243" s="163"/>
    </row>
    <row r="244" spans="2:13" ht="12.75">
      <c r="B244" s="9" t="s">
        <v>260</v>
      </c>
      <c r="C244" s="20"/>
      <c r="D244" s="9"/>
      <c r="E244" s="9"/>
      <c r="F244" s="8"/>
      <c r="G244" s="8"/>
      <c r="J244" s="8"/>
      <c r="K244" s="8"/>
      <c r="L244" s="163"/>
      <c r="M244" s="163"/>
    </row>
    <row r="245" spans="2:13" ht="12.75">
      <c r="B245" s="100" t="s">
        <v>261</v>
      </c>
      <c r="C245" s="101"/>
      <c r="D245" s="100"/>
      <c r="E245" s="9"/>
      <c r="F245" s="8"/>
      <c r="G245" s="8"/>
      <c r="H245" s="8"/>
      <c r="J245" s="8"/>
      <c r="K245" s="8"/>
      <c r="L245" s="163"/>
      <c r="M245" s="163"/>
    </row>
    <row r="246" spans="9:13" ht="12.75">
      <c r="I246" s="8"/>
      <c r="J246" s="8"/>
      <c r="K246" s="8"/>
      <c r="L246" s="163"/>
      <c r="M246" s="163"/>
    </row>
    <row r="247" spans="2:13" ht="23.25">
      <c r="B247" s="188" t="s">
        <v>205</v>
      </c>
      <c r="C247" s="21"/>
      <c r="D247" s="15"/>
      <c r="E247" s="15"/>
      <c r="F247" s="15"/>
      <c r="G247" s="15"/>
      <c r="I247" s="8"/>
      <c r="J247" s="8"/>
      <c r="K247" s="8"/>
      <c r="L247" s="163"/>
      <c r="M247" s="163"/>
    </row>
    <row r="248" spans="9:13" ht="12.75">
      <c r="I248" s="8"/>
      <c r="J248" s="8"/>
      <c r="K248" s="8"/>
      <c r="L248" s="163"/>
      <c r="M248" s="163"/>
    </row>
    <row r="249" spans="2:13" ht="27.75">
      <c r="B249" s="194" t="s">
        <v>306</v>
      </c>
      <c r="C249" s="18"/>
      <c r="D249" s="4"/>
      <c r="E249" s="4"/>
      <c r="F249" s="4"/>
      <c r="G249" s="4"/>
      <c r="I249" s="8"/>
      <c r="J249" s="8"/>
      <c r="K249" s="8"/>
      <c r="L249" s="163"/>
      <c r="M249" s="163"/>
    </row>
    <row r="250" spans="9:13" ht="12.75">
      <c r="I250" s="8"/>
      <c r="J250" s="8"/>
      <c r="K250" s="8"/>
      <c r="L250" s="163"/>
      <c r="M250" s="163"/>
    </row>
    <row r="251" spans="2:13" ht="15" customHeight="1">
      <c r="B251" s="198" t="s">
        <v>196</v>
      </c>
      <c r="I251" s="8"/>
      <c r="J251" s="8"/>
      <c r="K251" s="8"/>
      <c r="L251" s="163"/>
      <c r="M251" s="163"/>
    </row>
    <row r="252" spans="3:13" ht="15" customHeight="1">
      <c r="C252" s="10" t="s">
        <v>204</v>
      </c>
      <c r="D252" s="16"/>
      <c r="I252" s="8"/>
      <c r="J252" s="8"/>
      <c r="K252" s="8"/>
      <c r="L252" s="163"/>
      <c r="M252" s="163"/>
    </row>
    <row r="253" spans="3:13" ht="15" customHeight="1">
      <c r="C253" s="3" t="s">
        <v>233</v>
      </c>
      <c r="D253" s="16"/>
      <c r="I253" s="8"/>
      <c r="J253" s="8"/>
      <c r="K253" s="8"/>
      <c r="L253" s="163"/>
      <c r="M253" s="163"/>
    </row>
    <row r="254" spans="3:13" ht="15" customHeight="1">
      <c r="C254" s="10" t="s">
        <v>274</v>
      </c>
      <c r="D254" s="16"/>
      <c r="I254" s="8"/>
      <c r="J254" s="8"/>
      <c r="K254" s="8"/>
      <c r="L254" s="163"/>
      <c r="M254" s="163"/>
    </row>
    <row r="255" spans="3:13" ht="15" customHeight="1">
      <c r="C255" s="3" t="s">
        <v>235</v>
      </c>
      <c r="D255" s="16"/>
      <c r="I255" s="8"/>
      <c r="J255" s="8"/>
      <c r="K255" s="8"/>
      <c r="L255" s="163"/>
      <c r="M255" s="163"/>
    </row>
    <row r="256" spans="3:13" ht="15" customHeight="1">
      <c r="C256" s="3" t="s">
        <v>197</v>
      </c>
      <c r="D256" s="16"/>
      <c r="I256" s="8"/>
      <c r="J256" s="8"/>
      <c r="K256" s="8"/>
      <c r="L256" s="163"/>
      <c r="M256" s="163"/>
    </row>
    <row r="257" spans="3:13" ht="15" customHeight="1">
      <c r="C257" s="3" t="s">
        <v>234</v>
      </c>
      <c r="D257" s="16"/>
      <c r="I257" s="8"/>
      <c r="J257" s="8"/>
      <c r="K257" s="8"/>
      <c r="L257" s="163"/>
      <c r="M257" s="163"/>
    </row>
    <row r="258" spans="3:13" ht="15" customHeight="1">
      <c r="C258" s="2" t="s">
        <v>194</v>
      </c>
      <c r="D258" s="16"/>
      <c r="I258" s="8"/>
      <c r="J258" s="8"/>
      <c r="K258" s="8"/>
      <c r="L258" s="163"/>
      <c r="M258" s="163"/>
    </row>
    <row r="259" spans="3:13" ht="15" customHeight="1">
      <c r="C259" s="2" t="s">
        <v>247</v>
      </c>
      <c r="D259" s="16"/>
      <c r="I259" s="8"/>
      <c r="J259" s="8"/>
      <c r="K259" s="8"/>
      <c r="L259" s="163"/>
      <c r="M259" s="163"/>
    </row>
    <row r="260" spans="3:13" ht="15" customHeight="1">
      <c r="C260" s="2" t="s">
        <v>198</v>
      </c>
      <c r="D260" s="16"/>
      <c r="I260" s="8"/>
      <c r="J260" s="8"/>
      <c r="K260" s="8"/>
      <c r="L260" s="163"/>
      <c r="M260" s="163"/>
    </row>
    <row r="261" spans="3:13" ht="15" customHeight="1">
      <c r="C261" s="10" t="s">
        <v>199</v>
      </c>
      <c r="I261" s="8"/>
      <c r="J261" s="8"/>
      <c r="K261" s="8"/>
      <c r="L261" s="163"/>
      <c r="M261" s="163"/>
    </row>
    <row r="262" spans="3:13" ht="15" customHeight="1">
      <c r="C262" s="10"/>
      <c r="I262" s="8"/>
      <c r="J262" s="8"/>
      <c r="K262" s="8"/>
      <c r="L262" s="163"/>
      <c r="M262" s="163"/>
    </row>
    <row r="263" spans="3:13" ht="15" customHeight="1">
      <c r="C263" s="10"/>
      <c r="I263" s="8"/>
      <c r="J263" s="8"/>
      <c r="K263" s="8"/>
      <c r="L263" s="163"/>
      <c r="M263" s="163"/>
    </row>
    <row r="264" spans="3:13" ht="19.5" customHeight="1">
      <c r="C264" s="200" t="s">
        <v>203</v>
      </c>
      <c r="D264" s="22"/>
      <c r="E264" s="13"/>
      <c r="F264" s="13"/>
      <c r="I264" s="8"/>
      <c r="J264" s="8"/>
      <c r="K264" s="8"/>
      <c r="L264" s="163"/>
      <c r="M264" s="163"/>
    </row>
    <row r="265" spans="7:13" ht="15" customHeight="1">
      <c r="G265" s="13"/>
      <c r="H265" s="13"/>
      <c r="I265" s="8"/>
      <c r="J265" s="8"/>
      <c r="K265" s="8"/>
      <c r="L265" s="163"/>
      <c r="M265" s="163"/>
    </row>
    <row r="266" spans="3:13" s="202" customFormat="1" ht="19.5" customHeight="1">
      <c r="C266" s="201"/>
      <c r="D266" s="203" t="s">
        <v>296</v>
      </c>
      <c r="E266" s="201"/>
      <c r="I266" s="204"/>
      <c r="J266" s="204"/>
      <c r="K266" s="204"/>
      <c r="L266" s="205"/>
      <c r="M266" s="205"/>
    </row>
    <row r="267" spans="4:13" ht="15" customHeight="1">
      <c r="D267" s="16"/>
      <c r="G267" s="3"/>
      <c r="I267" s="8"/>
      <c r="J267" s="8"/>
      <c r="K267" s="8"/>
      <c r="L267" s="163"/>
      <c r="M267" s="163"/>
    </row>
    <row r="268" spans="4:13" ht="15" customHeight="1">
      <c r="D268" s="10" t="s">
        <v>200</v>
      </c>
      <c r="E268" s="23">
        <f>15.9*I21</f>
        <v>191.33147632311977</v>
      </c>
      <c r="F268" s="3" t="s">
        <v>201</v>
      </c>
      <c r="G268" s="3"/>
      <c r="I268" s="8"/>
      <c r="J268" s="8"/>
      <c r="K268" s="8"/>
      <c r="L268" s="163"/>
      <c r="M268" s="163"/>
    </row>
    <row r="269" spans="4:13" ht="15" customHeight="1">
      <c r="D269" s="10" t="s">
        <v>200</v>
      </c>
      <c r="E269" s="11">
        <f>E268/60</f>
        <v>3.188857938718663</v>
      </c>
      <c r="F269" s="3" t="s">
        <v>202</v>
      </c>
      <c r="I269" s="8"/>
      <c r="J269" s="8"/>
      <c r="K269" s="8"/>
      <c r="L269" s="163"/>
      <c r="M269" s="163"/>
    </row>
    <row r="270" spans="4:13" ht="15" customHeight="1">
      <c r="D270" s="10"/>
      <c r="E270" s="11"/>
      <c r="F270" s="3"/>
      <c r="I270" s="8"/>
      <c r="J270" s="8"/>
      <c r="K270" s="8"/>
      <c r="L270" s="163"/>
      <c r="M270" s="163"/>
    </row>
    <row r="271" spans="3:13" ht="15" customHeight="1">
      <c r="C271" s="3" t="s">
        <v>215</v>
      </c>
      <c r="D271" s="50"/>
      <c r="E271" s="51"/>
      <c r="F271" s="51"/>
      <c r="G271" s="51"/>
      <c r="H271" s="51"/>
      <c r="I271" s="52"/>
      <c r="J271" s="8"/>
      <c r="K271" s="8"/>
      <c r="L271" s="163"/>
      <c r="M271" s="163"/>
    </row>
    <row r="272" spans="6:13" ht="15" customHeight="1">
      <c r="F272" s="51"/>
      <c r="G272" s="51"/>
      <c r="L272" s="163"/>
      <c r="M272" s="163"/>
    </row>
    <row r="273" spans="3:13" s="202" customFormat="1" ht="19.5" customHeight="1">
      <c r="C273" s="201"/>
      <c r="D273" s="191" t="s">
        <v>297</v>
      </c>
      <c r="E273" s="201"/>
      <c r="L273" s="205"/>
      <c r="M273" s="205"/>
    </row>
    <row r="274" spans="4:13" ht="15" customHeight="1">
      <c r="D274" s="16"/>
      <c r="G274" s="51"/>
      <c r="L274" s="163"/>
      <c r="M274" s="163"/>
    </row>
    <row r="275" spans="4:13" ht="15" customHeight="1">
      <c r="D275" s="198" t="s">
        <v>196</v>
      </c>
      <c r="G275" s="51"/>
      <c r="H275" s="51"/>
      <c r="I275" s="52"/>
      <c r="J275" s="8"/>
      <c r="K275" s="8"/>
      <c r="L275" s="163"/>
      <c r="M275" s="163"/>
    </row>
    <row r="276" spans="4:13" ht="15" customHeight="1">
      <c r="D276" s="16"/>
      <c r="E276" s="2" t="s">
        <v>247</v>
      </c>
      <c r="F276" s="16"/>
      <c r="G276" s="51"/>
      <c r="H276" s="51"/>
      <c r="I276" s="52"/>
      <c r="J276" s="8"/>
      <c r="K276" s="8"/>
      <c r="L276" s="163"/>
      <c r="M276" s="163"/>
    </row>
    <row r="277" spans="5:13" ht="15" customHeight="1">
      <c r="E277" s="3" t="s">
        <v>223</v>
      </c>
      <c r="F277" s="50"/>
      <c r="G277" s="51"/>
      <c r="H277" s="51"/>
      <c r="I277" s="52"/>
      <c r="J277" s="8"/>
      <c r="K277" s="8"/>
      <c r="L277" s="163"/>
      <c r="M277" s="163"/>
    </row>
    <row r="278" spans="5:13" ht="15" customHeight="1">
      <c r="E278" s="3" t="s">
        <v>216</v>
      </c>
      <c r="F278" s="50"/>
      <c r="G278" s="51"/>
      <c r="H278" s="51"/>
      <c r="I278" s="52"/>
      <c r="J278" s="8"/>
      <c r="K278" s="8"/>
      <c r="L278" s="163"/>
      <c r="M278" s="163"/>
    </row>
    <row r="279" spans="5:13" ht="15" customHeight="1">
      <c r="E279" s="3" t="s">
        <v>242</v>
      </c>
      <c r="F279" s="50"/>
      <c r="G279" s="51"/>
      <c r="H279" s="51"/>
      <c r="I279" s="52"/>
      <c r="J279" s="8"/>
      <c r="K279" s="8"/>
      <c r="L279" s="163"/>
      <c r="M279" s="163"/>
    </row>
    <row r="280" spans="2:13" ht="15" customHeight="1">
      <c r="B280" s="3"/>
      <c r="C280" s="50"/>
      <c r="D280" s="51"/>
      <c r="E280" s="51"/>
      <c r="F280" s="51"/>
      <c r="G280" s="51"/>
      <c r="H280" s="51"/>
      <c r="I280" s="52"/>
      <c r="J280" s="8"/>
      <c r="K280" s="8"/>
      <c r="L280" s="163"/>
      <c r="M280" s="163"/>
    </row>
    <row r="281" spans="2:13" s="193" customFormat="1" ht="26.25" customHeight="1">
      <c r="B281" s="194" t="s">
        <v>298</v>
      </c>
      <c r="C281" s="207"/>
      <c r="I281" s="195"/>
      <c r="J281" s="195"/>
      <c r="K281" s="195"/>
      <c r="L281" s="196"/>
      <c r="M281" s="196"/>
    </row>
    <row r="282" spans="8:22" ht="15" customHeight="1">
      <c r="H282" s="51"/>
      <c r="I282" s="52"/>
      <c r="J282" s="8"/>
      <c r="K282" s="8"/>
      <c r="L282" s="163"/>
      <c r="M282" s="163"/>
      <c r="S282" s="125"/>
      <c r="T282" s="125"/>
      <c r="U282" s="125"/>
      <c r="V282" s="125"/>
    </row>
    <row r="283" spans="2:22" ht="15" customHeight="1">
      <c r="B283" s="198" t="s">
        <v>196</v>
      </c>
      <c r="D283" s="50"/>
      <c r="E283" s="51"/>
      <c r="F283" s="211" t="s">
        <v>281</v>
      </c>
      <c r="G283" s="211"/>
      <c r="H283" s="211"/>
      <c r="I283" s="211"/>
      <c r="J283" s="211"/>
      <c r="K283" s="211"/>
      <c r="L283" s="190"/>
      <c r="M283" s="163"/>
      <c r="S283" s="199"/>
      <c r="T283" s="199"/>
      <c r="U283" s="199"/>
      <c r="V283" s="199"/>
    </row>
    <row r="284" spans="3:22" ht="15" customHeight="1">
      <c r="C284" s="3" t="s">
        <v>218</v>
      </c>
      <c r="D284" s="50"/>
      <c r="E284" s="51"/>
      <c r="F284" s="211" t="s">
        <v>282</v>
      </c>
      <c r="G284" s="211"/>
      <c r="H284" s="211"/>
      <c r="I284" s="211"/>
      <c r="J284" s="211"/>
      <c r="K284" s="211"/>
      <c r="L284" s="216"/>
      <c r="M284" s="163"/>
      <c r="S284" s="125"/>
      <c r="T284" s="125"/>
      <c r="U284" s="125"/>
      <c r="V284" s="125"/>
    </row>
    <row r="285" spans="3:13" ht="15" customHeight="1">
      <c r="C285" s="3" t="s">
        <v>220</v>
      </c>
      <c r="D285" s="50"/>
      <c r="E285" s="51"/>
      <c r="F285" s="211" t="s">
        <v>283</v>
      </c>
      <c r="G285" s="211"/>
      <c r="H285" s="211"/>
      <c r="I285" s="211"/>
      <c r="J285" s="211"/>
      <c r="K285" s="211"/>
      <c r="L285" s="190"/>
      <c r="M285" s="163"/>
    </row>
    <row r="286" spans="7:13" ht="15" customHeight="1">
      <c r="G286" s="51"/>
      <c r="H286" s="51"/>
      <c r="I286" s="52"/>
      <c r="J286" s="8"/>
      <c r="K286" s="8"/>
      <c r="L286" s="163"/>
      <c r="M286" s="163"/>
    </row>
    <row r="287" spans="2:13" s="193" customFormat="1" ht="26.25" customHeight="1">
      <c r="B287" s="194" t="s">
        <v>299</v>
      </c>
      <c r="C287" s="207"/>
      <c r="I287" s="195"/>
      <c r="J287" s="195"/>
      <c r="K287" s="195"/>
      <c r="L287" s="196"/>
      <c r="M287" s="196"/>
    </row>
    <row r="288" spans="5:13" ht="15" customHeight="1">
      <c r="E288" s="51"/>
      <c r="F288" s="51"/>
      <c r="G288" s="51"/>
      <c r="I288" s="8"/>
      <c r="J288" s="8"/>
      <c r="K288" s="8"/>
      <c r="L288" s="163"/>
      <c r="M288" s="163"/>
    </row>
    <row r="289" spans="1:13" ht="15" customHeight="1">
      <c r="A289" s="33"/>
      <c r="B289" s="198" t="s">
        <v>196</v>
      </c>
      <c r="E289" s="51"/>
      <c r="F289" s="51"/>
      <c r="I289" s="8"/>
      <c r="J289" s="8"/>
      <c r="K289" s="8"/>
      <c r="L289" s="163"/>
      <c r="M289" s="163"/>
    </row>
    <row r="290" spans="1:13" ht="15" customHeight="1">
      <c r="A290" s="33"/>
      <c r="C290" s="3" t="s">
        <v>219</v>
      </c>
      <c r="D290" s="50"/>
      <c r="E290" s="51"/>
      <c r="F290" s="51"/>
      <c r="I290" s="8"/>
      <c r="J290" s="8"/>
      <c r="K290" s="8"/>
      <c r="L290" s="163"/>
      <c r="M290" s="163"/>
    </row>
    <row r="291" spans="1:13" ht="15" customHeight="1">
      <c r="A291" s="33"/>
      <c r="C291" s="3" t="s">
        <v>217</v>
      </c>
      <c r="D291" s="50"/>
      <c r="E291" s="51"/>
      <c r="F291" s="51"/>
      <c r="I291" s="8"/>
      <c r="J291" s="8"/>
      <c r="K291" s="8"/>
      <c r="L291" s="163"/>
      <c r="M291" s="163"/>
    </row>
    <row r="292" spans="1:13" ht="15" customHeight="1" thickBot="1">
      <c r="A292" s="33"/>
      <c r="C292" s="3"/>
      <c r="D292" s="50"/>
      <c r="E292" s="51"/>
      <c r="F292" s="51"/>
      <c r="I292" s="8"/>
      <c r="J292" s="8"/>
      <c r="K292" s="8"/>
      <c r="L292" s="163"/>
      <c r="M292" s="163"/>
    </row>
    <row r="293" spans="1:13" ht="38.25" customHeight="1" thickBot="1" thickTop="1">
      <c r="A293" s="213" t="s">
        <v>300</v>
      </c>
      <c r="B293" s="6"/>
      <c r="C293" s="214"/>
      <c r="D293" s="215"/>
      <c r="E293" s="220"/>
      <c r="F293" s="220"/>
      <c r="G293" s="6"/>
      <c r="H293" s="6"/>
      <c r="I293" s="148"/>
      <c r="J293" s="148"/>
      <c r="K293" s="148"/>
      <c r="L293" s="163"/>
      <c r="M293" s="163"/>
    </row>
    <row r="294" spans="9:13" ht="15" customHeight="1" thickBot="1" thickTop="1">
      <c r="I294" s="8"/>
      <c r="J294" s="8"/>
      <c r="K294" s="8"/>
      <c r="L294" s="163"/>
      <c r="M294" s="163"/>
    </row>
    <row r="295" spans="1:13" ht="15" customHeight="1" thickBot="1" thickTop="1">
      <c r="A295" s="123" t="s">
        <v>210</v>
      </c>
      <c r="B295" s="123" t="s">
        <v>210</v>
      </c>
      <c r="C295" s="124" t="s">
        <v>266</v>
      </c>
      <c r="D295" s="34" t="s">
        <v>267</v>
      </c>
      <c r="G295" s="123" t="s">
        <v>210</v>
      </c>
      <c r="H295" s="123" t="s">
        <v>210</v>
      </c>
      <c r="I295" s="124" t="s">
        <v>266</v>
      </c>
      <c r="J295" s="34" t="s">
        <v>267</v>
      </c>
      <c r="L295" s="163"/>
      <c r="M295" s="163"/>
    </row>
    <row r="296" spans="1:13" ht="15" customHeight="1" thickBot="1" thickTop="1">
      <c r="A296" s="35" t="s">
        <v>214</v>
      </c>
      <c r="B296" s="35" t="s">
        <v>209</v>
      </c>
      <c r="C296" s="36" t="s">
        <v>211</v>
      </c>
      <c r="D296" s="34" t="s">
        <v>211</v>
      </c>
      <c r="G296" s="35" t="s">
        <v>214</v>
      </c>
      <c r="H296" s="35" t="s">
        <v>209</v>
      </c>
      <c r="I296" s="36" t="s">
        <v>211</v>
      </c>
      <c r="J296" s="34" t="s">
        <v>211</v>
      </c>
      <c r="L296" s="163"/>
      <c r="M296" s="163"/>
    </row>
    <row r="297" spans="1:13" ht="15" customHeight="1" thickTop="1">
      <c r="A297" s="37">
        <f>B297/60</f>
        <v>3.188857938718663</v>
      </c>
      <c r="B297" s="38">
        <f>E268</f>
        <v>191.33147632311977</v>
      </c>
      <c r="C297" s="39">
        <f>($L$24/($I$27*$L$22*$I$21+0.5*$I$24*$I$25*L22^2))*((620*LOG(0.133*(B297/2)+1)+77)-I26)*$B$297</f>
        <v>32.704871483931335</v>
      </c>
      <c r="D297" s="120">
        <f>C297+I26</f>
        <v>109.70487148393133</v>
      </c>
      <c r="E297" s="24" t="str">
        <f>IF(D297&gt;1000,"Failure of Column"," ")</f>
        <v> </v>
      </c>
      <c r="G297" s="62">
        <f aca="true" t="shared" si="0" ref="G297:G356">H297/60</f>
        <v>194.52033426183834</v>
      </c>
      <c r="H297" s="38">
        <f>B356+$B$297</f>
        <v>11671.2200557103</v>
      </c>
      <c r="I297" s="39">
        <f>($L$24/($I$27*$L$22*$I$21+0.5*$I$24*$I$25*$L$22^2))*((620*LOG(0.133*(B356+$B$297/2)+1)+77)-($I$26+C356))*$B$297</f>
        <v>87.60005632318864</v>
      </c>
      <c r="J297" s="120">
        <f>I297+D356</f>
        <v>4708.451783192347</v>
      </c>
      <c r="K297" s="24" t="str">
        <f aca="true" t="shared" si="1" ref="K297:K328">IF(J297&gt;1000,"Failure of Column"," ")</f>
        <v>Failure of Column</v>
      </c>
      <c r="L297" s="163"/>
      <c r="M297" s="163"/>
    </row>
    <row r="298" spans="1:13" ht="15" customHeight="1">
      <c r="A298" s="40">
        <f aca="true" t="shared" si="2" ref="A298:A356">B298/60</f>
        <v>6.377715877437326</v>
      </c>
      <c r="B298" s="41">
        <f>B297*2</f>
        <v>382.66295264623955</v>
      </c>
      <c r="C298" s="42">
        <f aca="true" t="shared" si="3" ref="C298:C329">($L$24/($I$27*$L$22*$I$21+0.5*$I$24*$I$25*$L$22^2))*((620*LOG(0.133*(B297+$B$297/2)+1)+77)-($I$26+C297))*$B$297</f>
        <v>44.28473793069959</v>
      </c>
      <c r="D298" s="121">
        <f>C298+(I26+C297)</f>
        <v>153.98960941463093</v>
      </c>
      <c r="E298" s="24" t="str">
        <f aca="true" t="shared" si="4" ref="E298:E339">IF(D298&gt;1000,"Failure of Column"," ")</f>
        <v> </v>
      </c>
      <c r="G298" s="63">
        <f t="shared" si="0"/>
        <v>197.709192200557</v>
      </c>
      <c r="H298" s="41">
        <f>H297+$B$297</f>
        <v>11862.55153203342</v>
      </c>
      <c r="I298" s="42">
        <f aca="true" t="shared" si="5" ref="I298:I329">($L$24/($I$27*$L$22*$I$21+0.5*$I$24*$I$25*$L$22^2))*((620*LOG(0.133*(H297+$B$297/2)+1)+77)-($I$26+I297))*$B$297</f>
        <v>87.79542318871799</v>
      </c>
      <c r="J298" s="121">
        <f>I298+J297</f>
        <v>4796.247206381065</v>
      </c>
      <c r="K298" s="24" t="str">
        <f t="shared" si="1"/>
        <v>Failure of Column</v>
      </c>
      <c r="L298" s="163"/>
      <c r="M298" s="163"/>
    </row>
    <row r="299" spans="1:13" ht="15" customHeight="1">
      <c r="A299" s="40">
        <f t="shared" si="2"/>
        <v>9.566573816155989</v>
      </c>
      <c r="B299" s="41">
        <f aca="true" t="shared" si="6" ref="B299:B330">B298+$B$297</f>
        <v>573.9944289693593</v>
      </c>
      <c r="C299" s="42">
        <f t="shared" si="3"/>
        <v>49.9982356417585</v>
      </c>
      <c r="D299" s="121">
        <f>C299+D298</f>
        <v>203.98784505638943</v>
      </c>
      <c r="E299" s="24" t="str">
        <f t="shared" si="4"/>
        <v> </v>
      </c>
      <c r="G299" s="63">
        <f t="shared" si="0"/>
        <v>200.89805013927565</v>
      </c>
      <c r="H299" s="41">
        <f aca="true" t="shared" si="7" ref="H299:H356">H298+$B$297</f>
        <v>12053.883008356539</v>
      </c>
      <c r="I299" s="42">
        <f t="shared" si="5"/>
        <v>87.98764315389207</v>
      </c>
      <c r="J299" s="121">
        <f aca="true" t="shared" si="8" ref="J299:J356">I299+J298</f>
        <v>4884.234849534957</v>
      </c>
      <c r="K299" s="24" t="str">
        <f t="shared" si="1"/>
        <v>Failure of Column</v>
      </c>
      <c r="L299" s="163"/>
      <c r="M299" s="163"/>
    </row>
    <row r="300" spans="1:13" ht="15" customHeight="1">
      <c r="A300" s="40">
        <f t="shared" si="2"/>
        <v>12.755431754874651</v>
      </c>
      <c r="B300" s="41">
        <f t="shared" si="6"/>
        <v>765.3259052924791</v>
      </c>
      <c r="C300" s="42">
        <f t="shared" si="3"/>
        <v>53.879468174918465</v>
      </c>
      <c r="D300" s="121">
        <f aca="true" t="shared" si="9" ref="D300:D347">C300+D299</f>
        <v>257.8673132313079</v>
      </c>
      <c r="E300" s="24" t="str">
        <f t="shared" si="4"/>
        <v> </v>
      </c>
      <c r="G300" s="63">
        <f t="shared" si="0"/>
        <v>204.0869080779943</v>
      </c>
      <c r="H300" s="41">
        <f t="shared" si="7"/>
        <v>12245.214484679658</v>
      </c>
      <c r="I300" s="42">
        <f t="shared" si="5"/>
        <v>88.1768159909254</v>
      </c>
      <c r="J300" s="121">
        <f t="shared" si="8"/>
        <v>4972.411665525882</v>
      </c>
      <c r="K300" s="24" t="str">
        <f t="shared" si="1"/>
        <v>Failure of Column</v>
      </c>
      <c r="L300" s="163"/>
      <c r="M300" s="163"/>
    </row>
    <row r="301" spans="1:13" ht="15" customHeight="1">
      <c r="A301" s="40">
        <f t="shared" si="2"/>
        <v>15.944289693593314</v>
      </c>
      <c r="B301" s="41">
        <f t="shared" si="6"/>
        <v>956.6573816155989</v>
      </c>
      <c r="C301" s="42">
        <f t="shared" si="3"/>
        <v>56.806792894193066</v>
      </c>
      <c r="D301" s="121">
        <f t="shared" si="9"/>
        <v>314.67410612550094</v>
      </c>
      <c r="E301" s="24" t="str">
        <f t="shared" si="4"/>
        <v> </v>
      </c>
      <c r="G301" s="63">
        <f t="shared" si="0"/>
        <v>207.27576601671296</v>
      </c>
      <c r="H301" s="41">
        <f t="shared" si="7"/>
        <v>12436.545961002777</v>
      </c>
      <c r="I301" s="42">
        <f t="shared" si="5"/>
        <v>88.36303680112898</v>
      </c>
      <c r="J301" s="121">
        <f t="shared" si="8"/>
        <v>5060.774702327011</v>
      </c>
      <c r="K301" s="24" t="str">
        <f t="shared" si="1"/>
        <v>Failure of Column</v>
      </c>
      <c r="L301" s="163"/>
      <c r="M301" s="163"/>
    </row>
    <row r="302" spans="1:13" ht="15" customHeight="1">
      <c r="A302" s="40">
        <f t="shared" si="2"/>
        <v>19.133147632311978</v>
      </c>
      <c r="B302" s="41">
        <f t="shared" si="6"/>
        <v>1147.9888579387186</v>
      </c>
      <c r="C302" s="42">
        <f t="shared" si="3"/>
        <v>59.15714414224507</v>
      </c>
      <c r="D302" s="121">
        <f t="shared" si="9"/>
        <v>373.831250267746</v>
      </c>
      <c r="E302" s="24" t="str">
        <f t="shared" si="4"/>
        <v> </v>
      </c>
      <c r="G302" s="63">
        <f t="shared" si="0"/>
        <v>210.46462395543162</v>
      </c>
      <c r="H302" s="41">
        <f t="shared" si="7"/>
        <v>12627.877437325897</v>
      </c>
      <c r="I302" s="42">
        <f t="shared" si="5"/>
        <v>88.54639630199449</v>
      </c>
      <c r="J302" s="121">
        <f t="shared" si="8"/>
        <v>5149.321098629006</v>
      </c>
      <c r="K302" s="24" t="str">
        <f t="shared" si="1"/>
        <v>Failure of Column</v>
      </c>
      <c r="L302" s="163"/>
      <c r="M302" s="163"/>
    </row>
    <row r="303" spans="1:13" ht="15" customHeight="1">
      <c r="A303" s="40">
        <f t="shared" si="2"/>
        <v>22.32200557103064</v>
      </c>
      <c r="B303" s="41">
        <f t="shared" si="6"/>
        <v>1339.3203342618385</v>
      </c>
      <c r="C303" s="42">
        <f t="shared" si="3"/>
        <v>61.120515914824594</v>
      </c>
      <c r="D303" s="121">
        <f t="shared" si="9"/>
        <v>434.95176618257057</v>
      </c>
      <c r="E303" s="24" t="str">
        <f t="shared" si="4"/>
        <v> </v>
      </c>
      <c r="G303" s="63">
        <f t="shared" si="0"/>
        <v>213.65348189415027</v>
      </c>
      <c r="H303" s="41">
        <f t="shared" si="7"/>
        <v>12819.208913649016</v>
      </c>
      <c r="I303" s="42">
        <f t="shared" si="5"/>
        <v>88.72698109255658</v>
      </c>
      <c r="J303" s="121">
        <f t="shared" si="8"/>
        <v>5238.048079721562</v>
      </c>
      <c r="K303" s="24" t="str">
        <f t="shared" si="1"/>
        <v>Failure of Column</v>
      </c>
      <c r="L303" s="163"/>
      <c r="M303" s="163"/>
    </row>
    <row r="304" spans="1:13" ht="15" customHeight="1">
      <c r="A304" s="40">
        <f t="shared" si="2"/>
        <v>25.510863509749303</v>
      </c>
      <c r="B304" s="41">
        <f t="shared" si="6"/>
        <v>1530.6518105849582</v>
      </c>
      <c r="C304" s="42">
        <f t="shared" si="3"/>
        <v>62.80635639672605</v>
      </c>
      <c r="D304" s="121">
        <f t="shared" si="9"/>
        <v>497.75812257929664</v>
      </c>
      <c r="E304" s="24" t="str">
        <f t="shared" si="4"/>
        <v> </v>
      </c>
      <c r="G304" s="63">
        <f t="shared" si="0"/>
        <v>216.84233983286893</v>
      </c>
      <c r="H304" s="41">
        <f t="shared" si="7"/>
        <v>13010.540389972135</v>
      </c>
      <c r="I304" s="42">
        <f t="shared" si="5"/>
        <v>88.90487389897552</v>
      </c>
      <c r="J304" s="121">
        <f t="shared" si="8"/>
        <v>5326.952953620538</v>
      </c>
      <c r="K304" s="24" t="str">
        <f t="shared" si="1"/>
        <v>Failure of Column</v>
      </c>
      <c r="L304" s="163"/>
      <c r="M304" s="163"/>
    </row>
    <row r="305" spans="1:13" ht="15" customHeight="1">
      <c r="A305" s="40">
        <f t="shared" si="2"/>
        <v>28.699721448467965</v>
      </c>
      <c r="B305" s="41">
        <f t="shared" si="6"/>
        <v>1721.9832869080778</v>
      </c>
      <c r="C305" s="42">
        <f t="shared" si="3"/>
        <v>64.28342891119124</v>
      </c>
      <c r="D305" s="121">
        <f t="shared" si="9"/>
        <v>562.0415514904879</v>
      </c>
      <c r="E305" s="24" t="str">
        <f t="shared" si="4"/>
        <v> </v>
      </c>
      <c r="G305" s="63">
        <f t="shared" si="0"/>
        <v>220.03119777158756</v>
      </c>
      <c r="H305" s="41">
        <f t="shared" si="7"/>
        <v>13201.871866295254</v>
      </c>
      <c r="I305" s="42">
        <f t="shared" si="5"/>
        <v>89.08015380208323</v>
      </c>
      <c r="J305" s="121">
        <f t="shared" si="8"/>
        <v>5416.0331074226215</v>
      </c>
      <c r="K305" s="24" t="str">
        <f t="shared" si="1"/>
        <v>Failure of Column</v>
      </c>
      <c r="L305" s="163"/>
      <c r="M305" s="163"/>
    </row>
    <row r="306" spans="1:13" ht="15" customHeight="1">
      <c r="A306" s="40">
        <f t="shared" si="2"/>
        <v>31.888579387186624</v>
      </c>
      <c r="B306" s="41">
        <f t="shared" si="6"/>
        <v>1913.3147632311975</v>
      </c>
      <c r="C306" s="42">
        <f t="shared" si="3"/>
        <v>65.59775450915727</v>
      </c>
      <c r="D306" s="121">
        <f t="shared" si="9"/>
        <v>627.6393059996452</v>
      </c>
      <c r="E306" s="24" t="str">
        <f t="shared" si="4"/>
        <v> </v>
      </c>
      <c r="G306" s="63">
        <f t="shared" si="0"/>
        <v>223.2200557103062</v>
      </c>
      <c r="H306" s="41">
        <f t="shared" si="7"/>
        <v>13393.203342618373</v>
      </c>
      <c r="I306" s="42">
        <f t="shared" si="5"/>
        <v>89.25289644845996</v>
      </c>
      <c r="J306" s="121">
        <f t="shared" si="8"/>
        <v>5505.286003871081</v>
      </c>
      <c r="K306" s="24" t="str">
        <f t="shared" si="1"/>
        <v>Failure of Column</v>
      </c>
      <c r="L306" s="163"/>
      <c r="M306" s="163"/>
    </row>
    <row r="307" spans="1:13" ht="15" customHeight="1">
      <c r="A307" s="40">
        <f t="shared" si="2"/>
        <v>35.07743732590529</v>
      </c>
      <c r="B307" s="41">
        <f t="shared" si="6"/>
        <v>2104.646239554317</v>
      </c>
      <c r="C307" s="42">
        <f t="shared" si="3"/>
        <v>66.78164536443329</v>
      </c>
      <c r="D307" s="121">
        <f t="shared" si="9"/>
        <v>694.4209513640785</v>
      </c>
      <c r="E307" s="24" t="str">
        <f t="shared" si="4"/>
        <v> </v>
      </c>
      <c r="G307" s="63">
        <f t="shared" si="0"/>
        <v>226.40891364902487</v>
      </c>
      <c r="H307" s="41">
        <f t="shared" si="7"/>
        <v>13584.534818941493</v>
      </c>
      <c r="I307" s="42">
        <f t="shared" si="5"/>
        <v>89.4231742464512</v>
      </c>
      <c r="J307" s="121">
        <f t="shared" si="8"/>
        <v>5594.709178117532</v>
      </c>
      <c r="K307" s="24" t="str">
        <f t="shared" si="1"/>
        <v>Failure of Column</v>
      </c>
      <c r="L307" s="163"/>
      <c r="M307" s="163"/>
    </row>
    <row r="308" spans="1:13" ht="15" customHeight="1">
      <c r="A308" s="40">
        <f t="shared" si="2"/>
        <v>38.26629526462395</v>
      </c>
      <c r="B308" s="41">
        <f t="shared" si="6"/>
        <v>2295.977715877437</v>
      </c>
      <c r="C308" s="42">
        <f t="shared" si="3"/>
        <v>67.85865825212015</v>
      </c>
      <c r="D308" s="121">
        <f t="shared" si="9"/>
        <v>762.2796096161986</v>
      </c>
      <c r="E308" s="24" t="str">
        <f t="shared" si="4"/>
        <v> </v>
      </c>
      <c r="G308" s="63">
        <f t="shared" si="0"/>
        <v>229.59777158774352</v>
      </c>
      <c r="H308" s="41">
        <f t="shared" si="7"/>
        <v>13775.866295264612</v>
      </c>
      <c r="I308" s="42">
        <f t="shared" si="5"/>
        <v>89.59105654839598</v>
      </c>
      <c r="J308" s="121">
        <f t="shared" si="8"/>
        <v>5684.300234665929</v>
      </c>
      <c r="K308" s="24" t="str">
        <f t="shared" si="1"/>
        <v>Failure of Column</v>
      </c>
      <c r="L308" s="163"/>
      <c r="M308" s="163"/>
    </row>
    <row r="309" spans="1:13" ht="15" customHeight="1">
      <c r="A309" s="40">
        <f t="shared" si="2"/>
        <v>41.45515320334261</v>
      </c>
      <c r="B309" s="41">
        <f t="shared" si="6"/>
        <v>2487.3091922005565</v>
      </c>
      <c r="C309" s="42">
        <f t="shared" si="3"/>
        <v>68.8464959898487</v>
      </c>
      <c r="D309" s="121">
        <f t="shared" si="9"/>
        <v>831.1261056060473</v>
      </c>
      <c r="E309" s="24" t="str">
        <f t="shared" si="4"/>
        <v> </v>
      </c>
      <c r="G309" s="63">
        <f t="shared" si="0"/>
        <v>232.78662952646218</v>
      </c>
      <c r="H309" s="41">
        <f t="shared" si="7"/>
        <v>13967.197771587731</v>
      </c>
      <c r="I309" s="42">
        <f t="shared" si="5"/>
        <v>89.75660982021479</v>
      </c>
      <c r="J309" s="121">
        <f t="shared" si="8"/>
        <v>5774.056844486144</v>
      </c>
      <c r="K309" s="24" t="str">
        <f t="shared" si="1"/>
        <v>Failure of Column</v>
      </c>
      <c r="L309" s="163"/>
      <c r="M309" s="163"/>
    </row>
    <row r="310" spans="1:13" ht="15" customHeight="1">
      <c r="A310" s="40">
        <f t="shared" si="2"/>
        <v>44.64401114206127</v>
      </c>
      <c r="B310" s="41">
        <f t="shared" si="6"/>
        <v>2678.640668523676</v>
      </c>
      <c r="C310" s="42">
        <f t="shared" si="3"/>
        <v>69.75879888888842</v>
      </c>
      <c r="D310" s="121">
        <f t="shared" si="9"/>
        <v>900.8849044949358</v>
      </c>
      <c r="E310" s="24" t="str">
        <f t="shared" si="4"/>
        <v> </v>
      </c>
      <c r="G310" s="63">
        <f t="shared" si="0"/>
        <v>235.97548746518083</v>
      </c>
      <c r="H310" s="41">
        <f t="shared" si="7"/>
        <v>14158.52924791085</v>
      </c>
      <c r="I310" s="42">
        <f t="shared" si="5"/>
        <v>89.9198977993944</v>
      </c>
      <c r="J310" s="121">
        <f t="shared" si="8"/>
        <v>5863.976742285538</v>
      </c>
      <c r="K310" s="24" t="str">
        <f t="shared" si="1"/>
        <v>Failure of Column</v>
      </c>
      <c r="L310" s="163"/>
      <c r="M310" s="163"/>
    </row>
    <row r="311" spans="1:13" ht="15" customHeight="1">
      <c r="A311" s="40">
        <f t="shared" si="2"/>
        <v>47.83286908077993</v>
      </c>
      <c r="B311" s="41">
        <f t="shared" si="6"/>
        <v>2869.972144846796</v>
      </c>
      <c r="C311" s="42">
        <f t="shared" si="3"/>
        <v>70.6062995810573</v>
      </c>
      <c r="D311" s="121">
        <f t="shared" si="9"/>
        <v>971.4912040759931</v>
      </c>
      <c r="E311" s="24" t="str">
        <f t="shared" si="4"/>
        <v> </v>
      </c>
      <c r="G311" s="63">
        <f t="shared" si="0"/>
        <v>239.1643454038995</v>
      </c>
      <c r="H311" s="41">
        <f t="shared" si="7"/>
        <v>14349.86072423397</v>
      </c>
      <c r="I311" s="42">
        <f t="shared" si="5"/>
        <v>90.08098164230992</v>
      </c>
      <c r="J311" s="121">
        <f t="shared" si="8"/>
        <v>5954.057723927848</v>
      </c>
      <c r="K311" s="24" t="str">
        <f t="shared" si="1"/>
        <v>Failure of Column</v>
      </c>
      <c r="L311" s="163"/>
      <c r="M311" s="163"/>
    </row>
    <row r="312" spans="1:13" ht="15" customHeight="1">
      <c r="A312" s="40">
        <f t="shared" si="2"/>
        <v>51.02172701949859</v>
      </c>
      <c r="B312" s="41">
        <f t="shared" si="6"/>
        <v>3061.3036211699155</v>
      </c>
      <c r="C312" s="42">
        <f t="shared" si="3"/>
        <v>71.39759469953432</v>
      </c>
      <c r="D312" s="121">
        <f t="shared" si="9"/>
        <v>1042.8887987755274</v>
      </c>
      <c r="E312" s="24" t="str">
        <f t="shared" si="4"/>
        <v>Failure of Column</v>
      </c>
      <c r="G312" s="63">
        <f t="shared" si="0"/>
        <v>242.35320334261814</v>
      </c>
      <c r="H312" s="41">
        <f t="shared" si="7"/>
        <v>14541.192200557089</v>
      </c>
      <c r="I312" s="42">
        <f t="shared" si="5"/>
        <v>90.23992006173549</v>
      </c>
      <c r="J312" s="121">
        <f t="shared" si="8"/>
        <v>6044.297643989584</v>
      </c>
      <c r="K312" s="24" t="str">
        <f t="shared" si="1"/>
        <v>Failure of Column</v>
      </c>
      <c r="L312" s="163"/>
      <c r="M312" s="163"/>
    </row>
    <row r="313" spans="1:13" ht="15" customHeight="1">
      <c r="A313" s="40">
        <f t="shared" si="2"/>
        <v>54.210584958217254</v>
      </c>
      <c r="B313" s="41">
        <f t="shared" si="6"/>
        <v>3252.635097493035</v>
      </c>
      <c r="C313" s="42">
        <f t="shared" si="3"/>
        <v>72.13967647143532</v>
      </c>
      <c r="D313" s="121">
        <f t="shared" si="9"/>
        <v>1115.0284752469627</v>
      </c>
      <c r="E313" s="24" t="str">
        <f t="shared" si="4"/>
        <v>Failure of Column</v>
      </c>
      <c r="G313" s="63">
        <f t="shared" si="0"/>
        <v>245.5420612813368</v>
      </c>
      <c r="H313" s="41">
        <f t="shared" si="7"/>
        <v>14732.523676880208</v>
      </c>
      <c r="I313" s="42">
        <f t="shared" si="5"/>
        <v>90.39676945531814</v>
      </c>
      <c r="J313" s="121">
        <f t="shared" si="8"/>
        <v>6134.694413444902</v>
      </c>
      <c r="K313" s="24" t="str">
        <f t="shared" si="1"/>
        <v>Failure of Column</v>
      </c>
      <c r="L313" s="163"/>
      <c r="M313" s="163"/>
    </row>
    <row r="314" spans="1:13" ht="15" customHeight="1">
      <c r="A314" s="40">
        <f t="shared" si="2"/>
        <v>57.399442896935916</v>
      </c>
      <c r="B314" s="41">
        <f t="shared" si="6"/>
        <v>3443.966573816155</v>
      </c>
      <c r="C314" s="42">
        <f t="shared" si="3"/>
        <v>72.83830861218591</v>
      </c>
      <c r="D314" s="121">
        <f t="shared" si="9"/>
        <v>1187.8667838591487</v>
      </c>
      <c r="E314" s="24" t="str">
        <f t="shared" si="4"/>
        <v>Failure of Column</v>
      </c>
      <c r="G314" s="63">
        <f t="shared" si="0"/>
        <v>248.73091922005545</v>
      </c>
      <c r="H314" s="41">
        <f t="shared" si="7"/>
        <v>14923.855153203327</v>
      </c>
      <c r="I314" s="42">
        <f t="shared" si="5"/>
        <v>90.55158402571776</v>
      </c>
      <c r="J314" s="121">
        <f t="shared" si="8"/>
        <v>6225.24599747062</v>
      </c>
      <c r="K314" s="24" t="str">
        <f t="shared" si="1"/>
        <v>Failure of Column</v>
      </c>
      <c r="L314" s="163"/>
      <c r="M314" s="163"/>
    </row>
    <row r="315" spans="1:13" ht="15" customHeight="1">
      <c r="A315" s="40">
        <f t="shared" si="2"/>
        <v>60.58830083565457</v>
      </c>
      <c r="B315" s="41">
        <f t="shared" si="6"/>
        <v>3635.2980501392744</v>
      </c>
      <c r="C315" s="42">
        <f t="shared" si="3"/>
        <v>73.49829821918821</v>
      </c>
      <c r="D315" s="121">
        <f t="shared" si="9"/>
        <v>1261.3650820783369</v>
      </c>
      <c r="E315" s="24" t="str">
        <f t="shared" si="4"/>
        <v>Failure of Column</v>
      </c>
      <c r="G315" s="63">
        <f t="shared" si="0"/>
        <v>251.9197771587741</v>
      </c>
      <c r="H315" s="41">
        <f t="shared" si="7"/>
        <v>15115.186629526446</v>
      </c>
      <c r="I315" s="42">
        <f t="shared" si="5"/>
        <v>90.70441589305359</v>
      </c>
      <c r="J315" s="121">
        <f t="shared" si="8"/>
        <v>6315.950413363674</v>
      </c>
      <c r="K315" s="24" t="str">
        <f t="shared" si="1"/>
        <v>Failure of Column</v>
      </c>
      <c r="L315" s="163"/>
      <c r="M315" s="163"/>
    </row>
    <row r="316" spans="1:13" ht="15" customHeight="1">
      <c r="A316" s="40">
        <f t="shared" si="2"/>
        <v>63.777158774373234</v>
      </c>
      <c r="B316" s="41">
        <f t="shared" si="6"/>
        <v>3826.629526462394</v>
      </c>
      <c r="C316" s="42">
        <f t="shared" si="3"/>
        <v>74.12369638531592</v>
      </c>
      <c r="D316" s="121">
        <f t="shared" si="9"/>
        <v>1335.4887784636528</v>
      </c>
      <c r="E316" s="24" t="str">
        <f t="shared" si="4"/>
        <v>Failure of Column</v>
      </c>
      <c r="G316" s="63">
        <f t="shared" si="0"/>
        <v>255.10863509749277</v>
      </c>
      <c r="H316" s="41">
        <f t="shared" si="7"/>
        <v>15306.518105849565</v>
      </c>
      <c r="I316" s="42">
        <f t="shared" si="5"/>
        <v>90.85531520024153</v>
      </c>
      <c r="J316" s="121">
        <f t="shared" si="8"/>
        <v>6406.805728563915</v>
      </c>
      <c r="K316" s="24" t="str">
        <f t="shared" si="1"/>
        <v>Failure of Column</v>
      </c>
      <c r="L316" s="163"/>
      <c r="M316" s="163"/>
    </row>
    <row r="317" spans="1:13" ht="15" customHeight="1">
      <c r="A317" s="40">
        <f t="shared" si="2"/>
        <v>66.96601671309189</v>
      </c>
      <c r="B317" s="41">
        <f t="shared" si="6"/>
        <v>4017.9610027855138</v>
      </c>
      <c r="C317" s="42">
        <f t="shared" si="3"/>
        <v>74.71794884048428</v>
      </c>
      <c r="D317" s="121">
        <f t="shared" si="9"/>
        <v>1410.206727304137</v>
      </c>
      <c r="E317" s="24" t="str">
        <f t="shared" si="4"/>
        <v>Failure of Column</v>
      </c>
      <c r="G317" s="63">
        <f t="shared" si="0"/>
        <v>258.2974930362114</v>
      </c>
      <c r="H317" s="41">
        <f t="shared" si="7"/>
        <v>15497.849582172685</v>
      </c>
      <c r="I317" s="42">
        <f t="shared" si="5"/>
        <v>91.00433021175387</v>
      </c>
      <c r="J317" s="121">
        <f t="shared" si="8"/>
        <v>6497.810058775669</v>
      </c>
      <c r="K317" s="24" t="str">
        <f t="shared" si="1"/>
        <v>Failure of Column</v>
      </c>
      <c r="L317" s="163"/>
      <c r="M317" s="163"/>
    </row>
    <row r="318" spans="1:13" ht="15" customHeight="1">
      <c r="A318" s="40">
        <f t="shared" si="2"/>
        <v>70.15487465181056</v>
      </c>
      <c r="B318" s="41">
        <f t="shared" si="6"/>
        <v>4209.292479108633</v>
      </c>
      <c r="C318" s="42">
        <f t="shared" si="3"/>
        <v>75.28401085049173</v>
      </c>
      <c r="D318" s="121">
        <f t="shared" si="9"/>
        <v>1485.4907381546288</v>
      </c>
      <c r="E318" s="24" t="str">
        <f t="shared" si="4"/>
        <v>Failure of Column</v>
      </c>
      <c r="G318" s="63">
        <f t="shared" si="0"/>
        <v>261.4863509749301</v>
      </c>
      <c r="H318" s="41">
        <f t="shared" si="7"/>
        <v>15689.181058495804</v>
      </c>
      <c r="I318" s="42">
        <f t="shared" si="5"/>
        <v>91.15150740628926</v>
      </c>
      <c r="J318" s="121">
        <f t="shared" si="8"/>
        <v>6588.961566181958</v>
      </c>
      <c r="K318" s="24" t="str">
        <f t="shared" si="1"/>
        <v>Failure of Column</v>
      </c>
      <c r="L318" s="163"/>
      <c r="M318" s="163"/>
    </row>
    <row r="319" spans="1:13" ht="15" customHeight="1">
      <c r="A319" s="40">
        <f t="shared" si="2"/>
        <v>73.34373259052923</v>
      </c>
      <c r="B319" s="41">
        <f t="shared" si="6"/>
        <v>4400.6239554317535</v>
      </c>
      <c r="C319" s="42">
        <f t="shared" si="3"/>
        <v>75.82443608935927</v>
      </c>
      <c r="D319" s="121">
        <f t="shared" si="9"/>
        <v>1561.3151742439882</v>
      </c>
      <c r="E319" s="24" t="str">
        <f t="shared" si="4"/>
        <v>Failure of Column</v>
      </c>
      <c r="G319" s="63">
        <f t="shared" si="0"/>
        <v>264.6752089136487</v>
      </c>
      <c r="H319" s="41">
        <f t="shared" si="7"/>
        <v>15880.512534818923</v>
      </c>
      <c r="I319" s="42">
        <f t="shared" si="5"/>
        <v>91.29689156379766</v>
      </c>
      <c r="J319" s="121">
        <f t="shared" si="8"/>
        <v>6680.258457745756</v>
      </c>
      <c r="K319" s="24" t="str">
        <f t="shared" si="1"/>
        <v>Failure of Column</v>
      </c>
      <c r="L319" s="163"/>
      <c r="M319" s="163"/>
    </row>
    <row r="320" spans="1:13" ht="15" customHeight="1">
      <c r="A320" s="40">
        <f t="shared" si="2"/>
        <v>76.5325905292479</v>
      </c>
      <c r="B320" s="41">
        <f t="shared" si="6"/>
        <v>4591.955431754874</v>
      </c>
      <c r="C320" s="42">
        <f t="shared" si="3"/>
        <v>76.34144625339222</v>
      </c>
      <c r="D320" s="121">
        <f t="shared" si="9"/>
        <v>1637.6566204973803</v>
      </c>
      <c r="E320" s="24" t="str">
        <f t="shared" si="4"/>
        <v>Failure of Column</v>
      </c>
      <c r="G320" s="63">
        <f t="shared" si="0"/>
        <v>267.8640668523674</v>
      </c>
      <c r="H320" s="41">
        <f t="shared" si="7"/>
        <v>16071.844011142042</v>
      </c>
      <c r="I320" s="42">
        <f t="shared" si="5"/>
        <v>91.4405258472675</v>
      </c>
      <c r="J320" s="121">
        <f t="shared" si="8"/>
        <v>6771.698983593023</v>
      </c>
      <c r="K320" s="24" t="str">
        <f t="shared" si="1"/>
        <v>Failure of Column</v>
      </c>
      <c r="L320" s="163"/>
      <c r="M320" s="163"/>
    </row>
    <row r="321" spans="1:13" ht="15" customHeight="1">
      <c r="A321" s="40">
        <f t="shared" si="2"/>
        <v>79.72144846796657</v>
      </c>
      <c r="B321" s="41">
        <f t="shared" si="6"/>
        <v>4783.286908077994</v>
      </c>
      <c r="C321" s="42">
        <f t="shared" si="3"/>
        <v>76.83698621698304</v>
      </c>
      <c r="D321" s="121">
        <f t="shared" si="9"/>
        <v>1714.4936067143633</v>
      </c>
      <c r="E321" s="24" t="str">
        <f t="shared" si="4"/>
        <v>Failure of Column</v>
      </c>
      <c r="G321" s="63">
        <f t="shared" si="0"/>
        <v>271.052924791086</v>
      </c>
      <c r="H321" s="41">
        <f t="shared" si="7"/>
        <v>16263.175487465161</v>
      </c>
      <c r="I321" s="42">
        <f t="shared" si="5"/>
        <v>91.58245187964962</v>
      </c>
      <c r="J321" s="121">
        <f t="shared" si="8"/>
        <v>6863.2814354726725</v>
      </c>
      <c r="K321" s="24" t="str">
        <f t="shared" si="1"/>
        <v>Failure of Column</v>
      </c>
      <c r="L321" s="163"/>
      <c r="M321" s="163"/>
    </row>
    <row r="322" spans="1:13" ht="15" customHeight="1">
      <c r="A322" s="40">
        <f t="shared" si="2"/>
        <v>82.91030640668524</v>
      </c>
      <c r="B322" s="41">
        <f t="shared" si="6"/>
        <v>4974.618384401114</v>
      </c>
      <c r="C322" s="42">
        <f t="shared" si="3"/>
        <v>77.31276819002022</v>
      </c>
      <c r="D322" s="121">
        <f t="shared" si="9"/>
        <v>1791.8063749043836</v>
      </c>
      <c r="E322" s="24" t="str">
        <f t="shared" si="4"/>
        <v>Failure of Column</v>
      </c>
      <c r="G322" s="63">
        <f t="shared" si="0"/>
        <v>274.2417827298047</v>
      </c>
      <c r="H322" s="41">
        <f t="shared" si="7"/>
        <v>16454.50696378828</v>
      </c>
      <c r="I322" s="42">
        <f t="shared" si="5"/>
        <v>91.72270981626036</v>
      </c>
      <c r="J322" s="121">
        <f t="shared" si="8"/>
        <v>6955.004145288933</v>
      </c>
      <c r="K322" s="24" t="str">
        <f t="shared" si="1"/>
        <v>Failure of Column</v>
      </c>
      <c r="L322" s="163"/>
      <c r="M322" s="163"/>
    </row>
    <row r="323" spans="1:13" ht="15" customHeight="1">
      <c r="A323" s="40">
        <f t="shared" si="2"/>
        <v>86.0991643454039</v>
      </c>
      <c r="B323" s="41">
        <f t="shared" si="6"/>
        <v>5165.949860724234</v>
      </c>
      <c r="C323" s="42">
        <f t="shared" si="3"/>
        <v>77.77030740784404</v>
      </c>
      <c r="D323" s="121">
        <f t="shared" si="9"/>
        <v>1869.5766823122276</v>
      </c>
      <c r="E323" s="24" t="str">
        <f t="shared" si="4"/>
        <v>Failure of Column</v>
      </c>
      <c r="G323" s="63">
        <f t="shared" si="0"/>
        <v>277.4306406685234</v>
      </c>
      <c r="H323" s="41">
        <f t="shared" si="7"/>
        <v>16645.8384401114</v>
      </c>
      <c r="I323" s="42">
        <f t="shared" si="5"/>
        <v>91.86133841297934</v>
      </c>
      <c r="J323" s="121">
        <f t="shared" si="8"/>
        <v>7046.865483701912</v>
      </c>
      <c r="K323" s="24" t="str">
        <f t="shared" si="1"/>
        <v>Failure of Column</v>
      </c>
      <c r="L323" s="163"/>
      <c r="M323" s="163"/>
    </row>
    <row r="324" spans="1:13" ht="15" customHeight="1">
      <c r="A324" s="40">
        <f t="shared" si="2"/>
        <v>89.28802228412256</v>
      </c>
      <c r="B324" s="41">
        <f t="shared" si="6"/>
        <v>5357.281337047354</v>
      </c>
      <c r="C324" s="42">
        <f t="shared" si="3"/>
        <v>78.21095123027875</v>
      </c>
      <c r="D324" s="121">
        <f t="shared" si="9"/>
        <v>1947.7876335425065</v>
      </c>
      <c r="E324" s="24" t="str">
        <f t="shared" si="4"/>
        <v>Failure of Column</v>
      </c>
      <c r="G324" s="63">
        <f t="shared" si="0"/>
        <v>280.61949860724206</v>
      </c>
      <c r="H324" s="41">
        <f t="shared" si="7"/>
        <v>16837.169916434523</v>
      </c>
      <c r="I324" s="42">
        <f t="shared" si="5"/>
        <v>91.998375090531</v>
      </c>
      <c r="J324" s="121">
        <f t="shared" si="8"/>
        <v>7138.863858792443</v>
      </c>
      <c r="K324" s="24" t="str">
        <f t="shared" si="1"/>
        <v>Failure of Column</v>
      </c>
      <c r="L324" s="163"/>
      <c r="M324" s="163"/>
    </row>
    <row r="325" spans="1:13" ht="15" customHeight="1">
      <c r="A325" s="40">
        <f t="shared" si="2"/>
        <v>92.47688022284123</v>
      </c>
      <c r="B325" s="41">
        <f t="shared" si="6"/>
        <v>5548.612813370474</v>
      </c>
      <c r="C325" s="42">
        <f t="shared" si="3"/>
        <v>78.63590305835534</v>
      </c>
      <c r="D325" s="121">
        <f t="shared" si="9"/>
        <v>2026.4235366008618</v>
      </c>
      <c r="E325" s="24" t="str">
        <f t="shared" si="4"/>
        <v>Failure of Column</v>
      </c>
      <c r="G325" s="63">
        <f t="shared" si="0"/>
        <v>283.80835654596075</v>
      </c>
      <c r="H325" s="41">
        <f t="shared" si="7"/>
        <v>17028.501392757644</v>
      </c>
      <c r="I325" s="42">
        <f t="shared" si="5"/>
        <v>92.13385599511786</v>
      </c>
      <c r="J325" s="121">
        <f t="shared" si="8"/>
        <v>7230.997714787562</v>
      </c>
      <c r="K325" s="24" t="str">
        <f t="shared" si="1"/>
        <v>Failure of Column</v>
      </c>
      <c r="L325" s="163"/>
      <c r="M325" s="163"/>
    </row>
    <row r="326" spans="1:13" ht="15" customHeight="1">
      <c r="A326" s="40">
        <f t="shared" si="2"/>
        <v>95.6657381615599</v>
      </c>
      <c r="B326" s="41">
        <f t="shared" si="6"/>
        <v>5739.944289693594</v>
      </c>
      <c r="C326" s="42">
        <f t="shared" si="3"/>
        <v>79.04624213818454</v>
      </c>
      <c r="D326" s="121">
        <f t="shared" si="9"/>
        <v>2105.4697787390464</v>
      </c>
      <c r="E326" s="24" t="str">
        <f t="shared" si="4"/>
        <v>Failure of Column</v>
      </c>
      <c r="G326" s="63">
        <f t="shared" si="0"/>
        <v>286.99721448467943</v>
      </c>
      <c r="H326" s="41">
        <f t="shared" si="7"/>
        <v>17219.832869080765</v>
      </c>
      <c r="I326" s="42">
        <f t="shared" si="5"/>
        <v>92.26781605564975</v>
      </c>
      <c r="J326" s="121">
        <f t="shared" si="8"/>
        <v>7323.265530843211</v>
      </c>
      <c r="K326" s="24" t="str">
        <f t="shared" si="1"/>
        <v>Failure of Column</v>
      </c>
      <c r="L326" s="163"/>
      <c r="M326" s="163"/>
    </row>
    <row r="327" spans="1:13" ht="15" customHeight="1">
      <c r="A327" s="40">
        <f t="shared" si="2"/>
        <v>98.85459610027857</v>
      </c>
      <c r="B327" s="41">
        <f t="shared" si="6"/>
        <v>5931.275766016714</v>
      </c>
      <c r="C327" s="42">
        <f t="shared" si="3"/>
        <v>79.44294007250897</v>
      </c>
      <c r="D327" s="121">
        <f t="shared" si="9"/>
        <v>2184.9127188115554</v>
      </c>
      <c r="E327" s="24" t="str">
        <f t="shared" si="4"/>
        <v>Failure of Column</v>
      </c>
      <c r="G327" s="63">
        <f t="shared" si="0"/>
        <v>290.1860724233981</v>
      </c>
      <c r="H327" s="41">
        <f t="shared" si="7"/>
        <v>17411.164345403886</v>
      </c>
      <c r="I327" s="42">
        <f t="shared" si="5"/>
        <v>92.400289037797</v>
      </c>
      <c r="J327" s="121">
        <f t="shared" si="8"/>
        <v>7415.665819881008</v>
      </c>
      <c r="K327" s="24" t="str">
        <f t="shared" si="1"/>
        <v>Failure of Column</v>
      </c>
      <c r="L327" s="163"/>
      <c r="M327" s="163"/>
    </row>
    <row r="328" spans="1:13" ht="15" customHeight="1">
      <c r="A328" s="40">
        <f t="shared" si="2"/>
        <v>102.04345403899724</v>
      </c>
      <c r="B328" s="41">
        <f t="shared" si="6"/>
        <v>6122.607242339835</v>
      </c>
      <c r="C328" s="42">
        <f t="shared" si="3"/>
        <v>79.82687467562155</v>
      </c>
      <c r="D328" s="121">
        <f t="shared" si="9"/>
        <v>2264.739593487177</v>
      </c>
      <c r="E328" s="24" t="str">
        <f t="shared" si="4"/>
        <v>Failure of Column</v>
      </c>
      <c r="G328" s="63">
        <f t="shared" si="0"/>
        <v>293.3749303621168</v>
      </c>
      <c r="H328" s="41">
        <f t="shared" si="7"/>
        <v>17602.495821727007</v>
      </c>
      <c r="I328" s="42">
        <f t="shared" si="5"/>
        <v>92.53130759507616</v>
      </c>
      <c r="J328" s="121">
        <f t="shared" si="8"/>
        <v>7508.1971274760845</v>
      </c>
      <c r="K328" s="24" t="str">
        <f t="shared" si="1"/>
        <v>Failure of Column</v>
      </c>
      <c r="L328" s="163"/>
      <c r="M328" s="163"/>
    </row>
    <row r="329" spans="1:13" ht="15" customHeight="1">
      <c r="A329" s="40">
        <f t="shared" si="2"/>
        <v>105.23231197771591</v>
      </c>
      <c r="B329" s="41">
        <f t="shared" si="6"/>
        <v>6313.938718662955</v>
      </c>
      <c r="C329" s="42">
        <f t="shared" si="3"/>
        <v>80.19884166860243</v>
      </c>
      <c r="D329" s="121">
        <f t="shared" si="9"/>
        <v>2344.938435155779</v>
      </c>
      <c r="E329" s="24" t="str">
        <f t="shared" si="4"/>
        <v>Failure of Column</v>
      </c>
      <c r="G329" s="63">
        <f t="shared" si="0"/>
        <v>296.5637883008355</v>
      </c>
      <c r="H329" s="41">
        <f t="shared" si="7"/>
        <v>17793.827298050128</v>
      </c>
      <c r="I329" s="42">
        <f t="shared" si="5"/>
        <v>92.66090331716168</v>
      </c>
      <c r="J329" s="121">
        <f t="shared" si="8"/>
        <v>7600.858030793246</v>
      </c>
      <c r="K329" s="24" t="str">
        <f aca="true" t="shared" si="10" ref="K329:K356">IF(J329&gt;1000,"Failure of Column"," ")</f>
        <v>Failure of Column</v>
      </c>
      <c r="L329" s="163"/>
      <c r="M329" s="163"/>
    </row>
    <row r="330" spans="1:13" ht="15" customHeight="1">
      <c r="A330" s="40">
        <f t="shared" si="2"/>
        <v>108.42116991643458</v>
      </c>
      <c r="B330" s="41">
        <f t="shared" si="6"/>
        <v>6505.270194986075</v>
      </c>
      <c r="C330" s="42">
        <f aca="true" t="shared" si="11" ref="C330:C356">($L$24/($I$27*$L$22*$I$21+0.5*$I$24*$I$25*$L$22^2))*((620*LOG(0.133*(B329+$B$297/2)+1)+77)-($I$26+C329))*$B$297</f>
        <v>80.55956460664916</v>
      </c>
      <c r="D330" s="121">
        <f t="shared" si="9"/>
        <v>2425.497999762428</v>
      </c>
      <c r="E330" s="24" t="str">
        <f t="shared" si="4"/>
        <v>Failure of Column</v>
      </c>
      <c r="G330" s="63">
        <f t="shared" si="0"/>
        <v>299.75264623955417</v>
      </c>
      <c r="H330" s="41">
        <f t="shared" si="7"/>
        <v>17985.15877437325</v>
      </c>
      <c r="I330" s="42">
        <f aca="true" t="shared" si="12" ref="I330:I356">($L$24/($I$27*$L$22*$I$21+0.5*$I$24*$I$25*$L$22^2))*((620*LOG(0.133*(H329+$B$297/2)+1)+77)-($I$26+I329))*$B$297</f>
        <v>92.78910677560265</v>
      </c>
      <c r="J330" s="121">
        <f t="shared" si="8"/>
        <v>7693.647137568849</v>
      </c>
      <c r="K330" s="24" t="str">
        <f t="shared" si="10"/>
        <v>Failure of Column</v>
      </c>
      <c r="L330" s="163"/>
      <c r="M330" s="163"/>
    </row>
    <row r="331" spans="1:13" ht="15" customHeight="1">
      <c r="A331" s="40">
        <f t="shared" si="2"/>
        <v>111.61002785515325</v>
      </c>
      <c r="B331" s="41">
        <f aca="true" t="shared" si="13" ref="B331:B356">B330+$B$297</f>
        <v>6696.601671309195</v>
      </c>
      <c r="C331" s="42">
        <f t="shared" si="11"/>
        <v>80.90970334979089</v>
      </c>
      <c r="D331" s="121">
        <f t="shared" si="9"/>
        <v>2506.407703112219</v>
      </c>
      <c r="E331" s="24" t="str">
        <f t="shared" si="4"/>
        <v>Failure of Column</v>
      </c>
      <c r="G331" s="63">
        <f t="shared" si="0"/>
        <v>302.94150417827285</v>
      </c>
      <c r="H331" s="41">
        <f t="shared" si="7"/>
        <v>18176.49025069637</v>
      </c>
      <c r="I331" s="42">
        <f t="shared" si="12"/>
        <v>92.91594756710961</v>
      </c>
      <c r="J331" s="121">
        <f t="shared" si="8"/>
        <v>7786.563085135958</v>
      </c>
      <c r="K331" s="24" t="str">
        <f t="shared" si="10"/>
        <v>Failure of Column</v>
      </c>
      <c r="L331" s="163"/>
      <c r="M331" s="163"/>
    </row>
    <row r="332" spans="1:13" ht="15" customHeight="1">
      <c r="A332" s="40">
        <f t="shared" si="2"/>
        <v>114.79888579387192</v>
      </c>
      <c r="B332" s="41">
        <f t="shared" si="13"/>
        <v>6887.933147632315</v>
      </c>
      <c r="C332" s="42">
        <f t="shared" si="11"/>
        <v>81.24986132615335</v>
      </c>
      <c r="D332" s="121">
        <f t="shared" si="9"/>
        <v>2587.6575644383724</v>
      </c>
      <c r="E332" s="24" t="str">
        <f t="shared" si="4"/>
        <v>Failure of Column</v>
      </c>
      <c r="G332" s="63">
        <f t="shared" si="0"/>
        <v>306.13036211699153</v>
      </c>
      <c r="H332" s="41">
        <f t="shared" si="7"/>
        <v>18367.82172701949</v>
      </c>
      <c r="I332" s="42">
        <f t="shared" si="12"/>
        <v>93.04145435456535</v>
      </c>
      <c r="J332" s="121">
        <f t="shared" si="8"/>
        <v>7879.604539490524</v>
      </c>
      <c r="K332" s="24" t="str">
        <f t="shared" si="10"/>
        <v>Failure of Column</v>
      </c>
      <c r="L332" s="163"/>
      <c r="M332" s="163"/>
    </row>
    <row r="333" spans="1:13" ht="15" customHeight="1">
      <c r="A333" s="40">
        <f t="shared" si="2"/>
        <v>117.98774373259059</v>
      </c>
      <c r="B333" s="41">
        <f t="shared" si="13"/>
        <v>7079.264623955435</v>
      </c>
      <c r="C333" s="42">
        <f t="shared" si="11"/>
        <v>81.5805917885914</v>
      </c>
      <c r="D333" s="121">
        <f t="shared" si="9"/>
        <v>2669.238156226964</v>
      </c>
      <c r="E333" s="24" t="str">
        <f t="shared" si="4"/>
        <v>Failure of Column</v>
      </c>
      <c r="G333" s="63">
        <f t="shared" si="0"/>
        <v>309.3192200557102</v>
      </c>
      <c r="H333" s="41">
        <f t="shared" si="7"/>
        <v>18559.153203342612</v>
      </c>
      <c r="I333" s="42">
        <f t="shared" si="12"/>
        <v>93.1656549059013</v>
      </c>
      <c r="J333" s="121">
        <f t="shared" si="8"/>
        <v>7972.770194396426</v>
      </c>
      <c r="K333" s="24" t="str">
        <f t="shared" si="10"/>
        <v>Failure of Column</v>
      </c>
      <c r="L333" s="163"/>
      <c r="M333" s="163"/>
    </row>
    <row r="334" spans="1:13" ht="15" customHeight="1">
      <c r="A334" s="40">
        <f t="shared" si="2"/>
        <v>121.17660167130926</v>
      </c>
      <c r="B334" s="41">
        <f t="shared" si="13"/>
        <v>7270.596100278555</v>
      </c>
      <c r="C334" s="42">
        <f t="shared" si="11"/>
        <v>81.90240322759195</v>
      </c>
      <c r="D334" s="121">
        <f t="shared" si="9"/>
        <v>2751.140559454556</v>
      </c>
      <c r="E334" s="24" t="str">
        <f t="shared" si="4"/>
        <v>Failure of Column</v>
      </c>
      <c r="G334" s="63">
        <f t="shared" si="0"/>
        <v>312.5080779944289</v>
      </c>
      <c r="H334" s="41">
        <f t="shared" si="7"/>
        <v>18750.484679665733</v>
      </c>
      <c r="I334" s="42">
        <f t="shared" si="12"/>
        <v>93.28857613097182</v>
      </c>
      <c r="J334" s="121">
        <f t="shared" si="8"/>
        <v>8066.058770527397</v>
      </c>
      <c r="K334" s="24" t="str">
        <f t="shared" si="10"/>
        <v>Failure of Column</v>
      </c>
      <c r="L334" s="163"/>
      <c r="M334" s="163"/>
    </row>
    <row r="335" spans="1:13" ht="15" customHeight="1">
      <c r="A335" s="40">
        <f t="shared" si="2"/>
        <v>124.36545961002793</v>
      </c>
      <c r="B335" s="41">
        <f t="shared" si="13"/>
        <v>7461.927576601675</v>
      </c>
      <c r="C335" s="42">
        <f t="shared" si="11"/>
        <v>82.21576407340028</v>
      </c>
      <c r="D335" s="121">
        <f t="shared" si="9"/>
        <v>2833.356323527956</v>
      </c>
      <c r="E335" s="24" t="str">
        <f t="shared" si="4"/>
        <v>Failure of Column</v>
      </c>
      <c r="G335" s="63">
        <f t="shared" si="0"/>
        <v>315.6969359331476</v>
      </c>
      <c r="H335" s="41">
        <f t="shared" si="7"/>
        <v>18941.816155988854</v>
      </c>
      <c r="I335" s="42">
        <f t="shared" si="12"/>
        <v>93.41024411654853</v>
      </c>
      <c r="J335" s="121">
        <f t="shared" si="8"/>
        <v>8159.469014643946</v>
      </c>
      <c r="K335" s="24" t="str">
        <f t="shared" si="10"/>
        <v>Failure of Column</v>
      </c>
      <c r="L335" s="163"/>
      <c r="M335" s="163"/>
    </row>
    <row r="336" spans="1:13" ht="15" customHeight="1">
      <c r="A336" s="40">
        <f t="shared" si="2"/>
        <v>127.5543175487466</v>
      </c>
      <c r="B336" s="41">
        <f t="shared" si="13"/>
        <v>7653.2590529247955</v>
      </c>
      <c r="C336" s="42">
        <f t="shared" si="11"/>
        <v>82.52110679650562</v>
      </c>
      <c r="D336" s="121">
        <f t="shared" si="9"/>
        <v>2915.877430324462</v>
      </c>
      <c r="E336" s="24" t="str">
        <f t="shared" si="4"/>
        <v>Failure of Column</v>
      </c>
      <c r="G336" s="63">
        <f t="shared" si="0"/>
        <v>318.88579387186627</v>
      </c>
      <c r="H336" s="41">
        <f t="shared" si="7"/>
        <v>19133.147632311975</v>
      </c>
      <c r="I336" s="42">
        <f t="shared" si="12"/>
        <v>93.53068415954895</v>
      </c>
      <c r="J336" s="121">
        <f t="shared" si="8"/>
        <v>8252.999698803495</v>
      </c>
      <c r="K336" s="24" t="str">
        <f t="shared" si="10"/>
        <v>Failure of Column</v>
      </c>
      <c r="L336" s="163"/>
      <c r="M336" s="163"/>
    </row>
    <row r="337" spans="1:13" ht="15" customHeight="1">
      <c r="A337" s="40">
        <f t="shared" si="2"/>
        <v>130.74317548746527</v>
      </c>
      <c r="B337" s="41">
        <f t="shared" si="13"/>
        <v>7844.590529247916</v>
      </c>
      <c r="C337" s="42">
        <f t="shared" si="11"/>
        <v>82.81883149655965</v>
      </c>
      <c r="D337" s="121">
        <f t="shared" si="9"/>
        <v>2998.6962618210214</v>
      </c>
      <c r="E337" s="24" t="str">
        <f t="shared" si="4"/>
        <v>Failure of Column</v>
      </c>
      <c r="G337" s="63">
        <f t="shared" si="0"/>
        <v>322.07465181058495</v>
      </c>
      <c r="H337" s="41">
        <f t="shared" si="7"/>
        <v>19324.479108635096</v>
      </c>
      <c r="I337" s="42">
        <f t="shared" si="12"/>
        <v>93.64992079860477</v>
      </c>
      <c r="J337" s="121">
        <f t="shared" si="8"/>
        <v>8346.6496196021</v>
      </c>
      <c r="K337" s="24" t="str">
        <f t="shared" si="10"/>
        <v>Failure of Column</v>
      </c>
      <c r="L337" s="163"/>
      <c r="M337" s="163"/>
    </row>
    <row r="338" spans="1:13" ht="15" customHeight="1">
      <c r="A338" s="40">
        <f t="shared" si="2"/>
        <v>133.93203342618392</v>
      </c>
      <c r="B338" s="41">
        <f t="shared" si="13"/>
        <v>8035.922005571036</v>
      </c>
      <c r="C338" s="42">
        <f t="shared" si="11"/>
        <v>83.109309054451</v>
      </c>
      <c r="D338" s="121">
        <f t="shared" si="9"/>
        <v>3081.8055708754723</v>
      </c>
      <c r="E338" s="24" t="str">
        <f t="shared" si="4"/>
        <v>Failure of Column</v>
      </c>
      <c r="G338" s="63">
        <f t="shared" si="0"/>
        <v>325.26350974930364</v>
      </c>
      <c r="H338" s="41">
        <f t="shared" si="7"/>
        <v>19515.810584958217</v>
      </c>
      <c r="I338" s="42">
        <f t="shared" si="12"/>
        <v>93.76797784406881</v>
      </c>
      <c r="J338" s="121">
        <f t="shared" si="8"/>
        <v>8440.417597446169</v>
      </c>
      <c r="K338" s="24" t="str">
        <f t="shared" si="10"/>
        <v>Failure of Column</v>
      </c>
      <c r="L338" s="163"/>
      <c r="M338" s="163"/>
    </row>
    <row r="339" spans="1:13" ht="15" customHeight="1">
      <c r="A339" s="40">
        <f t="shared" si="2"/>
        <v>137.12089136490258</v>
      </c>
      <c r="B339" s="41">
        <f t="shared" si="13"/>
        <v>8227.253481894155</v>
      </c>
      <c r="C339" s="42">
        <f t="shared" si="11"/>
        <v>83.3928839098281</v>
      </c>
      <c r="D339" s="121">
        <f t="shared" si="9"/>
        <v>3165.1984547853003</v>
      </c>
      <c r="E339" s="24" t="str">
        <f t="shared" si="4"/>
        <v>Failure of Column</v>
      </c>
      <c r="G339" s="63">
        <f t="shared" si="0"/>
        <v>328.4523676880223</v>
      </c>
      <c r="H339" s="41">
        <f t="shared" si="7"/>
        <v>19707.142061281338</v>
      </c>
      <c r="I339" s="42">
        <f t="shared" si="12"/>
        <v>93.88487840655212</v>
      </c>
      <c r="J339" s="121">
        <f t="shared" si="8"/>
        <v>8534.30247585272</v>
      </c>
      <c r="K339" s="24" t="str">
        <f t="shared" si="10"/>
        <v>Failure of Column</v>
      </c>
      <c r="L339" s="163"/>
      <c r="M339" s="163"/>
    </row>
    <row r="340" spans="1:13" ht="15" customHeight="1">
      <c r="A340" s="40">
        <f t="shared" si="2"/>
        <v>140.30974930362123</v>
      </c>
      <c r="B340" s="41">
        <f t="shared" si="13"/>
        <v>8418.584958217274</v>
      </c>
      <c r="C340" s="42">
        <f t="shared" si="11"/>
        <v>83.66987651623948</v>
      </c>
      <c r="D340" s="121">
        <f t="shared" si="9"/>
        <v>3248.86833130154</v>
      </c>
      <c r="E340" s="24" t="str">
        <f>IF(D340&gt;1000,"Failure of Column"," ")</f>
        <v>Failure of Column</v>
      </c>
      <c r="G340" s="63">
        <f t="shared" si="0"/>
        <v>331.641225626741</v>
      </c>
      <c r="H340" s="41">
        <f t="shared" si="7"/>
        <v>19898.47353760446</v>
      </c>
      <c r="I340" s="42">
        <f t="shared" si="12"/>
        <v>94.00064492407682</v>
      </c>
      <c r="J340" s="121">
        <f t="shared" si="8"/>
        <v>8628.303120776798</v>
      </c>
      <c r="K340" s="24" t="str">
        <f t="shared" si="10"/>
        <v>Failure of Column</v>
      </c>
      <c r="L340" s="163"/>
      <c r="M340" s="163"/>
    </row>
    <row r="341" spans="1:13" ht="15" customHeight="1">
      <c r="A341" s="40">
        <f t="shared" si="2"/>
        <v>143.4986072423399</v>
      </c>
      <c r="B341" s="41">
        <f t="shared" si="13"/>
        <v>8609.916434540393</v>
      </c>
      <c r="C341" s="42">
        <f t="shared" si="11"/>
        <v>83.94058551777587</v>
      </c>
      <c r="D341" s="121">
        <f t="shared" si="9"/>
        <v>3332.808916819316</v>
      </c>
      <c r="E341" s="24" t="str">
        <f aca="true" t="shared" si="14" ref="E341:E356">IF(D341&gt;1000,"Failure of Column"," ")</f>
        <v>Failure of Column</v>
      </c>
      <c r="G341" s="63">
        <f t="shared" si="0"/>
        <v>334.8300835654597</v>
      </c>
      <c r="H341" s="41">
        <f t="shared" si="7"/>
        <v>20089.80501392758</v>
      </c>
      <c r="I341" s="42">
        <f t="shared" si="12"/>
        <v>94.11529918792475</v>
      </c>
      <c r="J341" s="121">
        <f t="shared" si="8"/>
        <v>8722.418419964722</v>
      </c>
      <c r="K341" s="24" t="str">
        <f t="shared" si="10"/>
        <v>Failure of Column</v>
      </c>
      <c r="L341" s="163"/>
      <c r="M341" s="163"/>
    </row>
    <row r="342" spans="1:13" ht="15" customHeight="1">
      <c r="A342" s="40">
        <f t="shared" si="2"/>
        <v>146.68746518105854</v>
      </c>
      <c r="B342" s="41">
        <f t="shared" si="13"/>
        <v>8801.247910863513</v>
      </c>
      <c r="C342" s="42">
        <f t="shared" si="11"/>
        <v>84.20528968428327</v>
      </c>
      <c r="D342" s="121">
        <f t="shared" si="9"/>
        <v>3417.0142065035993</v>
      </c>
      <c r="E342" s="24" t="str">
        <f t="shared" si="14"/>
        <v>Failure of Column</v>
      </c>
      <c r="G342" s="63">
        <f t="shared" si="0"/>
        <v>338.0189415041784</v>
      </c>
      <c r="H342" s="41">
        <f t="shared" si="7"/>
        <v>20281.1364902507</v>
      </c>
      <c r="I342" s="42">
        <f t="shared" si="12"/>
        <v>94.22886236725594</v>
      </c>
      <c r="J342" s="121">
        <f t="shared" si="8"/>
        <v>8816.647282331978</v>
      </c>
      <c r="K342" s="24" t="str">
        <f t="shared" si="10"/>
        <v>Failure of Column</v>
      </c>
      <c r="L342" s="163"/>
      <c r="M342" s="163"/>
    </row>
    <row r="343" spans="1:13" ht="15" customHeight="1">
      <c r="A343" s="40">
        <f t="shared" si="2"/>
        <v>149.8763231197772</v>
      </c>
      <c r="B343" s="41">
        <f t="shared" si="13"/>
        <v>8992.579387186632</v>
      </c>
      <c r="C343" s="42">
        <f t="shared" si="11"/>
        <v>84.46424963658481</v>
      </c>
      <c r="D343" s="121">
        <f t="shared" si="9"/>
        <v>3501.4784561401843</v>
      </c>
      <c r="E343" s="24" t="str">
        <f t="shared" si="14"/>
        <v>Failure of Column</v>
      </c>
      <c r="G343" s="63">
        <f t="shared" si="0"/>
        <v>341.20779944289706</v>
      </c>
      <c r="H343" s="41">
        <f t="shared" si="7"/>
        <v>20472.467966573822</v>
      </c>
      <c r="I343" s="42">
        <f t="shared" si="12"/>
        <v>94.34135503256682</v>
      </c>
      <c r="J343" s="121">
        <f t="shared" si="8"/>
        <v>8910.988637364546</v>
      </c>
      <c r="K343" s="24" t="str">
        <f t="shared" si="10"/>
        <v>Failure of Column</v>
      </c>
      <c r="L343" s="163"/>
      <c r="M343" s="163"/>
    </row>
    <row r="344" spans="1:13" ht="15" customHeight="1">
      <c r="A344" s="40">
        <f t="shared" si="2"/>
        <v>153.06518105849585</v>
      </c>
      <c r="B344" s="41">
        <f t="shared" si="13"/>
        <v>9183.910863509751</v>
      </c>
      <c r="C344" s="42">
        <f t="shared" si="11"/>
        <v>84.71770938847447</v>
      </c>
      <c r="D344" s="121">
        <f t="shared" si="9"/>
        <v>3586.1961655286586</v>
      </c>
      <c r="E344" s="24" t="str">
        <f t="shared" si="14"/>
        <v>Failure of Column</v>
      </c>
      <c r="G344" s="63">
        <f t="shared" si="0"/>
        <v>344.39665738161574</v>
      </c>
      <c r="H344" s="41">
        <f t="shared" si="7"/>
        <v>20663.799442896943</v>
      </c>
      <c r="I344" s="42">
        <f t="shared" si="12"/>
        <v>94.45279717805312</v>
      </c>
      <c r="J344" s="121">
        <f t="shared" si="8"/>
        <v>9005.4414345426</v>
      </c>
      <c r="K344" s="24" t="str">
        <f t="shared" si="10"/>
        <v>Failure of Column</v>
      </c>
      <c r="L344" s="163"/>
      <c r="M344" s="163"/>
    </row>
    <row r="345" spans="1:13" ht="15" customHeight="1">
      <c r="A345" s="40">
        <f t="shared" si="2"/>
        <v>156.2540389972145</v>
      </c>
      <c r="B345" s="41">
        <f t="shared" si="13"/>
        <v>9375.24233983287</v>
      </c>
      <c r="C345" s="42">
        <f t="shared" si="11"/>
        <v>84.96589772834923</v>
      </c>
      <c r="D345" s="121">
        <f t="shared" si="9"/>
        <v>3671.162063257008</v>
      </c>
      <c r="E345" s="24" t="str">
        <f t="shared" si="14"/>
        <v>Failure of Column</v>
      </c>
      <c r="G345" s="63">
        <f t="shared" si="0"/>
        <v>347.5855153203344</v>
      </c>
      <c r="H345" s="41">
        <f t="shared" si="7"/>
        <v>20855.130919220064</v>
      </c>
      <c r="I345" s="42">
        <f t="shared" si="12"/>
        <v>94.56320824293823</v>
      </c>
      <c r="J345" s="121">
        <f t="shared" si="8"/>
        <v>9100.004642785538</v>
      </c>
      <c r="K345" s="24" t="str">
        <f t="shared" si="10"/>
        <v>Failure of Column</v>
      </c>
      <c r="L345" s="163"/>
      <c r="M345" s="163"/>
    </row>
    <row r="346" spans="1:13" ht="15" customHeight="1">
      <c r="A346" s="40">
        <f t="shared" si="2"/>
        <v>159.44289693593316</v>
      </c>
      <c r="B346" s="41">
        <f t="shared" si="13"/>
        <v>9566.57381615599</v>
      </c>
      <c r="C346" s="42">
        <f t="shared" si="11"/>
        <v>85.20902946008438</v>
      </c>
      <c r="D346" s="121">
        <f t="shared" si="9"/>
        <v>3756.3710927170923</v>
      </c>
      <c r="E346" s="24" t="str">
        <f t="shared" si="14"/>
        <v>Failure of Column</v>
      </c>
      <c r="G346" s="63">
        <f t="shared" si="0"/>
        <v>350.7743732590531</v>
      </c>
      <c r="H346" s="41">
        <f t="shared" si="7"/>
        <v>21046.462395543185</v>
      </c>
      <c r="I346" s="42">
        <f t="shared" si="12"/>
        <v>94.67260713182385</v>
      </c>
      <c r="J346" s="121">
        <f t="shared" si="8"/>
        <v>9194.677249917362</v>
      </c>
      <c r="K346" s="24" t="str">
        <f t="shared" si="10"/>
        <v>Failure of Column</v>
      </c>
      <c r="L346" s="163"/>
      <c r="M346" s="163"/>
    </row>
    <row r="347" spans="1:13" ht="15" customHeight="1">
      <c r="A347" s="40">
        <f t="shared" si="2"/>
        <v>162.63175487465182</v>
      </c>
      <c r="B347" s="41">
        <f t="shared" si="13"/>
        <v>9757.905292479109</v>
      </c>
      <c r="C347" s="42">
        <f t="shared" si="11"/>
        <v>85.44730652001675</v>
      </c>
      <c r="D347" s="121">
        <f t="shared" si="9"/>
        <v>3841.818399237109</v>
      </c>
      <c r="E347" s="24" t="str">
        <f t="shared" si="14"/>
        <v>Failure of Column</v>
      </c>
      <c r="G347" s="63">
        <f t="shared" si="0"/>
        <v>353.9632311977718</v>
      </c>
      <c r="H347" s="41">
        <f t="shared" si="7"/>
        <v>21237.793871866306</v>
      </c>
      <c r="I347" s="42">
        <f t="shared" si="12"/>
        <v>94.78101223411629</v>
      </c>
      <c r="J347" s="121">
        <f t="shared" si="8"/>
        <v>9289.458262151478</v>
      </c>
      <c r="K347" s="24" t="str">
        <f t="shared" si="10"/>
        <v>Failure of Column</v>
      </c>
      <c r="L347" s="163"/>
      <c r="M347" s="163"/>
    </row>
    <row r="348" spans="1:13" ht="15" customHeight="1">
      <c r="A348" s="40">
        <f t="shared" si="2"/>
        <v>165.82061281337047</v>
      </c>
      <c r="B348" s="41">
        <f t="shared" si="13"/>
        <v>9949.236768802228</v>
      </c>
      <c r="C348" s="42">
        <f t="shared" si="11"/>
        <v>85.6809189845888</v>
      </c>
      <c r="D348" s="121">
        <f>C348+D347</f>
        <v>3927.499318221698</v>
      </c>
      <c r="E348" s="24" t="str">
        <f t="shared" si="14"/>
        <v>Failure of Column</v>
      </c>
      <c r="G348" s="63">
        <f t="shared" si="0"/>
        <v>357.1520891364905</v>
      </c>
      <c r="H348" s="41">
        <f t="shared" si="7"/>
        <v>21429.125348189427</v>
      </c>
      <c r="I348" s="42">
        <f t="shared" si="12"/>
        <v>94.88844144257855</v>
      </c>
      <c r="J348" s="121">
        <f t="shared" si="8"/>
        <v>9384.346703594058</v>
      </c>
      <c r="K348" s="24" t="str">
        <f t="shared" si="10"/>
        <v>Failure of Column</v>
      </c>
      <c r="L348" s="163"/>
      <c r="M348" s="163"/>
    </row>
    <row r="349" spans="1:13" ht="15" customHeight="1">
      <c r="A349" s="40">
        <f t="shared" si="2"/>
        <v>169.00947075208913</v>
      </c>
      <c r="B349" s="41">
        <f t="shared" si="13"/>
        <v>10140.568245125347</v>
      </c>
      <c r="C349" s="42">
        <f t="shared" si="11"/>
        <v>85.910045981251</v>
      </c>
      <c r="D349" s="121">
        <f aca="true" t="shared" si="15" ref="D349:D356">C349+D348</f>
        <v>4013.4093642029493</v>
      </c>
      <c r="E349" s="24" t="str">
        <f t="shared" si="14"/>
        <v>Failure of Column</v>
      </c>
      <c r="G349" s="40">
        <f t="shared" si="0"/>
        <v>360.34094707520916</v>
      </c>
      <c r="H349" s="41">
        <f t="shared" si="7"/>
        <v>21620.45682451255</v>
      </c>
      <c r="I349" s="42">
        <f t="shared" si="12"/>
        <v>94.99491217105444</v>
      </c>
      <c r="J349" s="121">
        <f t="shared" si="8"/>
        <v>9479.341615765112</v>
      </c>
      <c r="K349" s="24" t="str">
        <f t="shared" si="10"/>
        <v>Failure of Column</v>
      </c>
      <c r="L349" s="163"/>
      <c r="M349" s="163"/>
    </row>
    <row r="350" spans="1:13" ht="15" customHeight="1">
      <c r="A350" s="40">
        <f t="shared" si="2"/>
        <v>172.19832869080776</v>
      </c>
      <c r="B350" s="41">
        <f t="shared" si="13"/>
        <v>10331.899721448466</v>
      </c>
      <c r="C350" s="42">
        <f t="shared" si="11"/>
        <v>86.13485651355796</v>
      </c>
      <c r="D350" s="121">
        <f t="shared" si="15"/>
        <v>4099.544220716507</v>
      </c>
      <c r="E350" s="24" t="str">
        <f t="shared" si="14"/>
        <v>Failure of Column</v>
      </c>
      <c r="G350" s="40">
        <f t="shared" si="0"/>
        <v>363.52980501392784</v>
      </c>
      <c r="H350" s="41">
        <f t="shared" si="7"/>
        <v>21811.78830083567</v>
      </c>
      <c r="I350" s="42">
        <f t="shared" si="12"/>
        <v>95.1004413714094</v>
      </c>
      <c r="J350" s="121">
        <f t="shared" si="8"/>
        <v>9574.44205713652</v>
      </c>
      <c r="K350" s="24" t="str">
        <f t="shared" si="10"/>
        <v>Failure of Column</v>
      </c>
      <c r="L350" s="163"/>
      <c r="M350" s="163"/>
    </row>
    <row r="351" spans="1:13" ht="15" customHeight="1">
      <c r="A351" s="40">
        <f t="shared" si="2"/>
        <v>175.3871866295264</v>
      </c>
      <c r="B351" s="41">
        <f t="shared" si="13"/>
        <v>10523.231197771585</v>
      </c>
      <c r="C351" s="42">
        <f t="shared" si="11"/>
        <v>86.3555102099786</v>
      </c>
      <c r="D351" s="121">
        <f t="shared" si="15"/>
        <v>4185.899730926486</v>
      </c>
      <c r="E351" s="24" t="str">
        <f t="shared" si="14"/>
        <v>Failure of Column</v>
      </c>
      <c r="G351" s="40">
        <f t="shared" si="0"/>
        <v>366.7186629526465</v>
      </c>
      <c r="H351" s="41">
        <f t="shared" si="7"/>
        <v>22003.11977715879</v>
      </c>
      <c r="I351" s="42">
        <f t="shared" si="12"/>
        <v>95.20504554972845</v>
      </c>
      <c r="J351" s="121">
        <f t="shared" si="8"/>
        <v>9669.64710268625</v>
      </c>
      <c r="K351" s="24" t="str">
        <f t="shared" si="10"/>
        <v>Failure of Column</v>
      </c>
      <c r="L351" s="163"/>
      <c r="M351" s="163"/>
    </row>
    <row r="352" spans="1:13" ht="15" customHeight="1">
      <c r="A352" s="40">
        <f t="shared" si="2"/>
        <v>178.57604456824507</v>
      </c>
      <c r="B352" s="41">
        <f t="shared" si="13"/>
        <v>10714.562674094705</v>
      </c>
      <c r="C352" s="42">
        <f t="shared" si="11"/>
        <v>86.57215800473067</v>
      </c>
      <c r="D352" s="121">
        <f t="shared" si="15"/>
        <v>4272.471888931216</v>
      </c>
      <c r="E352" s="24" t="str">
        <f t="shared" si="14"/>
        <v>Failure of Column</v>
      </c>
      <c r="G352" s="40">
        <f t="shared" si="0"/>
        <v>369.9075208913652</v>
      </c>
      <c r="H352" s="41">
        <f t="shared" si="7"/>
        <v>22194.45125348191</v>
      </c>
      <c r="I352" s="42">
        <f t="shared" si="12"/>
        <v>95.3087407818108</v>
      </c>
      <c r="J352" s="121">
        <f t="shared" si="8"/>
        <v>9764.95584346806</v>
      </c>
      <c r="K352" s="24" t="str">
        <f t="shared" si="10"/>
        <v>Failure of Column</v>
      </c>
      <c r="L352" s="163"/>
      <c r="M352" s="163"/>
    </row>
    <row r="353" spans="1:13" ht="15" customHeight="1">
      <c r="A353" s="40">
        <f t="shared" si="2"/>
        <v>181.76490250696372</v>
      </c>
      <c r="B353" s="41">
        <f t="shared" si="13"/>
        <v>10905.894150417824</v>
      </c>
      <c r="C353" s="42">
        <f t="shared" si="11"/>
        <v>86.7849427579124</v>
      </c>
      <c r="D353" s="121">
        <f t="shared" si="15"/>
        <v>4359.256831689128</v>
      </c>
      <c r="E353" s="24" t="str">
        <f t="shared" si="14"/>
        <v>Failure of Column</v>
      </c>
      <c r="G353" s="40">
        <f t="shared" si="0"/>
        <v>373.0963788300839</v>
      </c>
      <c r="H353" s="41">
        <f t="shared" si="7"/>
        <v>22385.782729805032</v>
      </c>
      <c r="I353" s="42">
        <f t="shared" si="12"/>
        <v>95.41154272799655</v>
      </c>
      <c r="J353" s="121">
        <f t="shared" si="8"/>
        <v>9860.367386196056</v>
      </c>
      <c r="K353" s="24" t="str">
        <f t="shared" si="10"/>
        <v>Failure of Column</v>
      </c>
      <c r="L353" s="163"/>
      <c r="M353" s="163"/>
    </row>
    <row r="354" spans="1:13" ht="15" customHeight="1">
      <c r="A354" s="40">
        <f t="shared" si="2"/>
        <v>184.95376044568238</v>
      </c>
      <c r="B354" s="41">
        <f t="shared" si="13"/>
        <v>11097.225626740943</v>
      </c>
      <c r="C354" s="42">
        <f t="shared" si="11"/>
        <v>86.9939998213124</v>
      </c>
      <c r="D354" s="121">
        <f t="shared" si="15"/>
        <v>4446.250831510441</v>
      </c>
      <c r="E354" s="24" t="str">
        <f t="shared" si="14"/>
        <v>Failure of Column</v>
      </c>
      <c r="G354" s="40">
        <f t="shared" si="0"/>
        <v>376.2852367688026</v>
      </c>
      <c r="H354" s="41">
        <f t="shared" si="7"/>
        <v>22577.114206128153</v>
      </c>
      <c r="I354" s="42">
        <f t="shared" si="12"/>
        <v>95.51346664736067</v>
      </c>
      <c r="J354" s="121">
        <f t="shared" si="8"/>
        <v>9955.880852843417</v>
      </c>
      <c r="K354" s="24" t="str">
        <f t="shared" si="10"/>
        <v>Failure of Column</v>
      </c>
      <c r="L354" s="163"/>
      <c r="M354" s="163"/>
    </row>
    <row r="355" spans="1:13" ht="15" customHeight="1">
      <c r="A355" s="40">
        <f t="shared" si="2"/>
        <v>188.14261838440103</v>
      </c>
      <c r="B355" s="41">
        <f t="shared" si="13"/>
        <v>11288.557103064062</v>
      </c>
      <c r="C355" s="42">
        <f t="shared" si="11"/>
        <v>87.19945755550938</v>
      </c>
      <c r="D355" s="121">
        <f t="shared" si="15"/>
        <v>4533.45028906595</v>
      </c>
      <c r="E355" s="24" t="str">
        <f t="shared" si="14"/>
        <v>Failure of Column</v>
      </c>
      <c r="G355" s="40">
        <f t="shared" si="0"/>
        <v>379.47409470752126</v>
      </c>
      <c r="H355" s="41">
        <f t="shared" si="7"/>
        <v>22768.445682451274</v>
      </c>
      <c r="I355" s="42">
        <f t="shared" si="12"/>
        <v>95.61452741130579</v>
      </c>
      <c r="J355" s="121">
        <f t="shared" si="8"/>
        <v>10051.495380254722</v>
      </c>
      <c r="K355" s="24" t="str">
        <f t="shared" si="10"/>
        <v>Failure of Column</v>
      </c>
      <c r="L355" s="163"/>
      <c r="M355" s="163"/>
    </row>
    <row r="356" spans="1:13" ht="15" customHeight="1" thickBot="1">
      <c r="A356" s="43">
        <f t="shared" si="2"/>
        <v>191.3314763231197</v>
      </c>
      <c r="B356" s="44">
        <f t="shared" si="13"/>
        <v>11479.888579387181</v>
      </c>
      <c r="C356" s="150">
        <f t="shared" si="11"/>
        <v>87.4014378032091</v>
      </c>
      <c r="D356" s="122">
        <f t="shared" si="15"/>
        <v>4620.8517268691585</v>
      </c>
      <c r="E356" s="24" t="str">
        <f t="shared" si="14"/>
        <v>Failure of Column</v>
      </c>
      <c r="G356" s="43">
        <f t="shared" si="0"/>
        <v>382.66295264623994</v>
      </c>
      <c r="H356" s="44">
        <f t="shared" si="7"/>
        <v>22959.777158774396</v>
      </c>
      <c r="I356" s="150">
        <f t="shared" si="12"/>
        <v>95.7147395165841</v>
      </c>
      <c r="J356" s="122">
        <f t="shared" si="8"/>
        <v>10147.210119771307</v>
      </c>
      <c r="K356" s="24" t="str">
        <f t="shared" si="10"/>
        <v>Failure of Column</v>
      </c>
      <c r="L356" s="163"/>
      <c r="M356" s="163"/>
    </row>
    <row r="357" spans="3:13" ht="15" customHeight="1">
      <c r="C357" s="46"/>
      <c r="D357" s="47"/>
      <c r="E357" s="48"/>
      <c r="F357" s="49"/>
      <c r="I357" s="8"/>
      <c r="J357" s="8"/>
      <c r="K357" s="8"/>
      <c r="L357" s="163"/>
      <c r="M357" s="163"/>
    </row>
    <row r="358" spans="9:13" ht="15" customHeight="1">
      <c r="I358" s="8"/>
      <c r="J358" s="8"/>
      <c r="K358" s="8"/>
      <c r="L358" s="163"/>
      <c r="M358" s="163"/>
    </row>
    <row r="359" spans="9:13" ht="15" customHeight="1">
      <c r="I359" s="8"/>
      <c r="J359" s="8"/>
      <c r="K359" s="8"/>
      <c r="L359" s="163"/>
      <c r="M359" s="163"/>
    </row>
    <row r="360" spans="9:13" ht="15" customHeight="1">
      <c r="I360" s="8"/>
      <c r="J360" s="8"/>
      <c r="K360" s="8"/>
      <c r="L360" s="163"/>
      <c r="M360" s="163"/>
    </row>
    <row r="361" spans="9:13" ht="15" customHeight="1">
      <c r="I361" s="8"/>
      <c r="J361" s="8"/>
      <c r="K361" s="8"/>
      <c r="L361" s="163"/>
      <c r="M361" s="163"/>
    </row>
    <row r="362" spans="9:13" ht="15" customHeight="1">
      <c r="I362" s="8"/>
      <c r="J362" s="8"/>
      <c r="K362" s="8"/>
      <c r="L362" s="163"/>
      <c r="M362" s="163"/>
    </row>
    <row r="363" spans="9:13" ht="15" customHeight="1">
      <c r="I363" s="8"/>
      <c r="J363" s="8"/>
      <c r="K363" s="8"/>
      <c r="L363" s="163"/>
      <c r="M363" s="163"/>
    </row>
    <row r="364" spans="9:13" ht="15" customHeight="1">
      <c r="I364" s="8"/>
      <c r="J364" s="8"/>
      <c r="K364" s="8"/>
      <c r="L364" s="163"/>
      <c r="M364" s="163"/>
    </row>
    <row r="365" spans="9:13" ht="15" customHeight="1">
      <c r="I365" s="8"/>
      <c r="J365" s="8"/>
      <c r="K365" s="8"/>
      <c r="L365" s="163"/>
      <c r="M365" s="163"/>
    </row>
    <row r="366" spans="9:13" ht="15" customHeight="1">
      <c r="I366" s="8"/>
      <c r="J366" s="8"/>
      <c r="K366" s="8"/>
      <c r="L366" s="163"/>
      <c r="M366" s="163"/>
    </row>
    <row r="367" spans="9:13" ht="15" customHeight="1">
      <c r="I367" s="8"/>
      <c r="J367" s="8"/>
      <c r="K367" s="8"/>
      <c r="L367" s="163"/>
      <c r="M367" s="163"/>
    </row>
    <row r="368" spans="9:13" ht="15" customHeight="1">
      <c r="I368" s="8"/>
      <c r="J368" s="8"/>
      <c r="K368" s="8"/>
      <c r="L368" s="163"/>
      <c r="M368" s="163"/>
    </row>
    <row r="369" spans="9:13" ht="15" customHeight="1">
      <c r="I369" s="8"/>
      <c r="J369" s="8"/>
      <c r="K369" s="8"/>
      <c r="L369" s="163"/>
      <c r="M369" s="163"/>
    </row>
    <row r="370" spans="9:13" ht="15" customHeight="1">
      <c r="I370" s="8"/>
      <c r="J370" s="8"/>
      <c r="K370" s="8"/>
      <c r="L370" s="163"/>
      <c r="M370" s="163"/>
    </row>
    <row r="371" spans="9:13" ht="15" customHeight="1">
      <c r="I371" s="8"/>
      <c r="J371" s="8"/>
      <c r="K371" s="8"/>
      <c r="L371" s="163"/>
      <c r="M371" s="163"/>
    </row>
    <row r="372" spans="9:13" ht="15" customHeight="1">
      <c r="I372" s="8"/>
      <c r="J372" s="8"/>
      <c r="K372" s="8"/>
      <c r="L372" s="163"/>
      <c r="M372" s="163"/>
    </row>
    <row r="373" spans="9:13" ht="15" customHeight="1">
      <c r="I373" s="8"/>
      <c r="J373" s="8"/>
      <c r="K373" s="8"/>
      <c r="L373" s="163"/>
      <c r="M373" s="163"/>
    </row>
    <row r="374" spans="9:13" ht="15" customHeight="1">
      <c r="I374" s="8"/>
      <c r="J374" s="8"/>
      <c r="K374" s="8"/>
      <c r="L374" s="163"/>
      <c r="M374" s="163"/>
    </row>
    <row r="375" spans="9:13" ht="15" customHeight="1">
      <c r="I375" s="8"/>
      <c r="J375" s="8"/>
      <c r="K375" s="8"/>
      <c r="L375" s="163"/>
      <c r="M375" s="163"/>
    </row>
    <row r="376" spans="9:13" ht="15" customHeight="1">
      <c r="I376" s="8"/>
      <c r="J376" s="8"/>
      <c r="K376" s="8"/>
      <c r="L376" s="163"/>
      <c r="M376" s="163"/>
    </row>
    <row r="377" spans="9:13" ht="15" customHeight="1">
      <c r="I377" s="8"/>
      <c r="J377" s="8"/>
      <c r="K377" s="8"/>
      <c r="L377" s="163"/>
      <c r="M377" s="163"/>
    </row>
    <row r="378" spans="9:13" ht="15" customHeight="1">
      <c r="I378" s="8"/>
      <c r="J378" s="8"/>
      <c r="K378" s="8"/>
      <c r="L378" s="163"/>
      <c r="M378" s="163"/>
    </row>
    <row r="379" spans="9:13" ht="15" customHeight="1">
      <c r="I379" s="8"/>
      <c r="J379" s="8"/>
      <c r="K379" s="8"/>
      <c r="L379" s="163"/>
      <c r="M379" s="163"/>
    </row>
    <row r="380" spans="2:13" ht="15" customHeight="1">
      <c r="B380" s="125" t="s">
        <v>268</v>
      </c>
      <c r="I380" s="8"/>
      <c r="J380" s="8"/>
      <c r="K380" s="8"/>
      <c r="L380" s="163"/>
      <c r="M380" s="163"/>
    </row>
    <row r="381" spans="9:13" ht="15" customHeight="1">
      <c r="I381" s="8"/>
      <c r="J381" s="8"/>
      <c r="K381" s="8"/>
      <c r="L381" s="163"/>
      <c r="M381" s="163"/>
    </row>
    <row r="382" spans="1:13" ht="15" customHeight="1">
      <c r="A382" s="251" t="s">
        <v>301</v>
      </c>
      <c r="B382" s="252"/>
      <c r="C382" s="252"/>
      <c r="D382" s="252"/>
      <c r="E382" s="252"/>
      <c r="F382" s="252"/>
      <c r="G382" s="252"/>
      <c r="H382" s="252"/>
      <c r="I382" s="252"/>
      <c r="J382" s="252"/>
      <c r="K382" s="253"/>
      <c r="L382" s="163"/>
      <c r="M382" s="163"/>
    </row>
    <row r="383" spans="1:13" ht="15" customHeight="1">
      <c r="A383" s="254" t="s">
        <v>302</v>
      </c>
      <c r="B383" s="255"/>
      <c r="C383" s="255"/>
      <c r="D383" s="255"/>
      <c r="E383" s="255"/>
      <c r="F383" s="255"/>
      <c r="G383" s="255"/>
      <c r="H383" s="255"/>
      <c r="I383" s="255"/>
      <c r="J383" s="255"/>
      <c r="K383" s="256"/>
      <c r="L383" s="163"/>
      <c r="M383" s="163"/>
    </row>
    <row r="384" spans="1:13" ht="15" customHeight="1">
      <c r="A384" s="257"/>
      <c r="B384" s="258"/>
      <c r="C384" s="258"/>
      <c r="D384" s="258"/>
      <c r="E384" s="258"/>
      <c r="F384" s="258"/>
      <c r="G384" s="258"/>
      <c r="H384" s="258"/>
      <c r="I384" s="258"/>
      <c r="J384" s="258"/>
      <c r="K384" s="259"/>
      <c r="L384" s="163"/>
      <c r="M384" s="163"/>
    </row>
    <row r="385" spans="1:13" ht="15" customHeight="1">
      <c r="A385" s="257"/>
      <c r="B385" s="258"/>
      <c r="C385" s="258"/>
      <c r="D385" s="258"/>
      <c r="E385" s="258"/>
      <c r="F385" s="258"/>
      <c r="G385" s="258"/>
      <c r="H385" s="258"/>
      <c r="I385" s="258"/>
      <c r="J385" s="258"/>
      <c r="K385" s="259"/>
      <c r="L385" s="163"/>
      <c r="M385" s="163"/>
    </row>
    <row r="386" spans="1:13" ht="15" customHeight="1">
      <c r="A386" s="257"/>
      <c r="B386" s="258"/>
      <c r="C386" s="258"/>
      <c r="D386" s="258"/>
      <c r="E386" s="258"/>
      <c r="F386" s="258"/>
      <c r="G386" s="258"/>
      <c r="H386" s="258"/>
      <c r="I386" s="258"/>
      <c r="J386" s="258"/>
      <c r="K386" s="259"/>
      <c r="L386" s="163"/>
      <c r="M386" s="163"/>
    </row>
    <row r="387" spans="1:13" ht="15" customHeight="1">
      <c r="A387" s="257"/>
      <c r="B387" s="258"/>
      <c r="C387" s="258"/>
      <c r="D387" s="258"/>
      <c r="E387" s="258"/>
      <c r="F387" s="258"/>
      <c r="G387" s="258"/>
      <c r="H387" s="258"/>
      <c r="I387" s="258"/>
      <c r="J387" s="258"/>
      <c r="K387" s="259"/>
      <c r="L387" s="163"/>
      <c r="M387" s="163"/>
    </row>
    <row r="388" spans="1:13" ht="15" customHeight="1">
      <c r="A388" s="257"/>
      <c r="B388" s="258"/>
      <c r="C388" s="258"/>
      <c r="D388" s="258"/>
      <c r="E388" s="258"/>
      <c r="F388" s="258"/>
      <c r="G388" s="258"/>
      <c r="H388" s="258"/>
      <c r="I388" s="258"/>
      <c r="J388" s="258"/>
      <c r="K388" s="259"/>
      <c r="L388" s="163"/>
      <c r="M388" s="163"/>
    </row>
    <row r="389" spans="1:13" ht="15" customHeight="1">
      <c r="A389" s="260"/>
      <c r="B389" s="261"/>
      <c r="C389" s="261"/>
      <c r="D389" s="261"/>
      <c r="E389" s="261"/>
      <c r="F389" s="261"/>
      <c r="G389" s="261"/>
      <c r="H389" s="261"/>
      <c r="I389" s="261"/>
      <c r="J389" s="261"/>
      <c r="K389" s="262"/>
      <c r="L389" s="163"/>
      <c r="M389" s="163"/>
    </row>
    <row r="390" spans="1:13" ht="15" customHeight="1">
      <c r="A390" s="263"/>
      <c r="B390" s="263"/>
      <c r="C390" s="263"/>
      <c r="D390" s="263"/>
      <c r="E390" s="263"/>
      <c r="F390" s="263"/>
      <c r="G390" s="263"/>
      <c r="H390" s="263"/>
      <c r="I390" s="263"/>
      <c r="J390" s="263"/>
      <c r="K390" s="263"/>
      <c r="L390" s="163"/>
      <c r="M390" s="163"/>
    </row>
    <row r="391" spans="1:13" ht="15" customHeight="1">
      <c r="A391" s="264"/>
      <c r="B391" s="236"/>
      <c r="C391" s="236"/>
      <c r="D391" s="236"/>
      <c r="E391" s="236"/>
      <c r="F391" s="236"/>
      <c r="G391" s="236"/>
      <c r="H391" s="236"/>
      <c r="I391" s="236"/>
      <c r="J391" s="236"/>
      <c r="K391" s="236"/>
      <c r="L391" s="163"/>
      <c r="M391" s="163"/>
    </row>
    <row r="392" spans="1:13" ht="15" customHeight="1">
      <c r="A392" s="236"/>
      <c r="B392" s="236"/>
      <c r="C392" s="236"/>
      <c r="D392" s="236"/>
      <c r="E392" s="236"/>
      <c r="F392" s="236"/>
      <c r="G392" s="236"/>
      <c r="H392" s="236"/>
      <c r="I392" s="236"/>
      <c r="J392" s="236"/>
      <c r="K392" s="236"/>
      <c r="L392" s="163"/>
      <c r="M392" s="163"/>
    </row>
    <row r="393" spans="1:13" ht="15" customHeight="1">
      <c r="A393" s="208" t="s">
        <v>256</v>
      </c>
      <c r="B393" s="313"/>
      <c r="C393" s="314"/>
      <c r="D393" s="267"/>
      <c r="E393" s="208" t="s">
        <v>303</v>
      </c>
      <c r="F393" s="209"/>
      <c r="G393" s="231" t="s">
        <v>304</v>
      </c>
      <c r="H393" s="232"/>
      <c r="I393" s="233"/>
      <c r="J393" s="234"/>
      <c r="K393" s="235"/>
      <c r="L393" s="163"/>
      <c r="M393" s="163"/>
    </row>
    <row r="394" spans="1:13" ht="15" customHeight="1">
      <c r="A394" s="241"/>
      <c r="B394" s="236"/>
      <c r="C394" s="236"/>
      <c r="D394" s="236"/>
      <c r="E394" s="236"/>
      <c r="F394" s="236"/>
      <c r="G394" s="236"/>
      <c r="H394" s="236"/>
      <c r="I394" s="236"/>
      <c r="J394" s="236"/>
      <c r="K394" s="236"/>
      <c r="L394" s="163"/>
      <c r="M394" s="163"/>
    </row>
    <row r="395" spans="1:13" ht="15" customHeight="1">
      <c r="A395" s="241"/>
      <c r="B395" s="236"/>
      <c r="C395" s="236"/>
      <c r="D395" s="236"/>
      <c r="E395" s="236"/>
      <c r="F395" s="236"/>
      <c r="G395" s="236"/>
      <c r="H395" s="236"/>
      <c r="I395" s="236"/>
      <c r="J395" s="236"/>
      <c r="K395" s="236"/>
      <c r="L395" s="163"/>
      <c r="M395" s="163"/>
    </row>
    <row r="396" spans="1:13" ht="15" customHeight="1">
      <c r="A396" s="208" t="s">
        <v>258</v>
      </c>
      <c r="B396" s="265"/>
      <c r="C396" s="266"/>
      <c r="D396" s="267"/>
      <c r="E396" s="208" t="s">
        <v>303</v>
      </c>
      <c r="F396" s="210"/>
      <c r="G396" s="231" t="s">
        <v>304</v>
      </c>
      <c r="H396" s="232"/>
      <c r="I396" s="233"/>
      <c r="J396" s="234"/>
      <c r="K396" s="235"/>
      <c r="L396" s="163"/>
      <c r="M396" s="163"/>
    </row>
    <row r="397" spans="1:13" ht="15" customHeight="1">
      <c r="A397" s="236"/>
      <c r="B397" s="236"/>
      <c r="C397" s="236"/>
      <c r="D397" s="236"/>
      <c r="E397" s="236"/>
      <c r="F397" s="236"/>
      <c r="G397" s="236"/>
      <c r="H397" s="236"/>
      <c r="I397" s="236"/>
      <c r="J397" s="236"/>
      <c r="K397" s="236"/>
      <c r="L397" s="163"/>
      <c r="M397" s="163"/>
    </row>
    <row r="398" spans="1:13" ht="15" customHeight="1">
      <c r="A398" s="236"/>
      <c r="B398" s="236"/>
      <c r="C398" s="236"/>
      <c r="D398" s="236"/>
      <c r="E398" s="236"/>
      <c r="F398" s="236"/>
      <c r="G398" s="236"/>
      <c r="H398" s="236"/>
      <c r="I398" s="236"/>
      <c r="J398" s="236"/>
      <c r="K398" s="236"/>
      <c r="L398" s="163"/>
      <c r="M398" s="163"/>
    </row>
    <row r="399" spans="1:13" ht="15" customHeight="1">
      <c r="A399" s="311" t="s">
        <v>305</v>
      </c>
      <c r="B399" s="312"/>
      <c r="C399" s="312"/>
      <c r="D399" s="312"/>
      <c r="E399" s="312"/>
      <c r="F399" s="312"/>
      <c r="G399" s="312"/>
      <c r="H399" s="312"/>
      <c r="I399" s="312"/>
      <c r="J399" s="312"/>
      <c r="K399" s="312"/>
      <c r="L399" s="163"/>
      <c r="M399" s="163"/>
    </row>
    <row r="400" spans="1:13" ht="15" customHeight="1">
      <c r="A400" s="242"/>
      <c r="B400" s="243"/>
      <c r="C400" s="243"/>
      <c r="D400" s="243"/>
      <c r="E400" s="243"/>
      <c r="F400" s="243"/>
      <c r="G400" s="243"/>
      <c r="H400" s="243"/>
      <c r="I400" s="243"/>
      <c r="J400" s="243"/>
      <c r="K400" s="244"/>
      <c r="L400" s="163"/>
      <c r="M400" s="163"/>
    </row>
    <row r="401" spans="1:13" ht="15" customHeight="1">
      <c r="A401" s="245"/>
      <c r="B401" s="246"/>
      <c r="C401" s="246"/>
      <c r="D401" s="246"/>
      <c r="E401" s="246"/>
      <c r="F401" s="246"/>
      <c r="G401" s="246"/>
      <c r="H401" s="246"/>
      <c r="I401" s="246"/>
      <c r="J401" s="246"/>
      <c r="K401" s="247"/>
      <c r="L401" s="163"/>
      <c r="M401" s="163"/>
    </row>
    <row r="402" spans="1:13" ht="15" customHeight="1">
      <c r="A402" s="245"/>
      <c r="B402" s="246"/>
      <c r="C402" s="246"/>
      <c r="D402" s="246"/>
      <c r="E402" s="246"/>
      <c r="F402" s="246"/>
      <c r="G402" s="246"/>
      <c r="H402" s="246"/>
      <c r="I402" s="246"/>
      <c r="J402" s="246"/>
      <c r="K402" s="247"/>
      <c r="L402" s="163"/>
      <c r="M402" s="163"/>
    </row>
    <row r="403" spans="1:13" ht="15" customHeight="1">
      <c r="A403" s="245"/>
      <c r="B403" s="246"/>
      <c r="C403" s="246"/>
      <c r="D403" s="246"/>
      <c r="E403" s="246"/>
      <c r="F403" s="246"/>
      <c r="G403" s="246"/>
      <c r="H403" s="246"/>
      <c r="I403" s="246"/>
      <c r="J403" s="246"/>
      <c r="K403" s="247"/>
      <c r="L403" s="163"/>
      <c r="M403" s="163"/>
    </row>
    <row r="404" spans="1:13" ht="15" customHeight="1">
      <c r="A404" s="245"/>
      <c r="B404" s="246"/>
      <c r="C404" s="246"/>
      <c r="D404" s="246"/>
      <c r="E404" s="246"/>
      <c r="F404" s="246"/>
      <c r="G404" s="246"/>
      <c r="H404" s="246"/>
      <c r="I404" s="246"/>
      <c r="J404" s="246"/>
      <c r="K404" s="247"/>
      <c r="L404" s="163"/>
      <c r="M404" s="163"/>
    </row>
    <row r="405" spans="1:13" ht="15" customHeight="1">
      <c r="A405" s="245"/>
      <c r="B405" s="246"/>
      <c r="C405" s="246"/>
      <c r="D405" s="246"/>
      <c r="E405" s="246"/>
      <c r="F405" s="246"/>
      <c r="G405" s="246"/>
      <c r="H405" s="246"/>
      <c r="I405" s="246"/>
      <c r="J405" s="246"/>
      <c r="K405" s="247"/>
      <c r="L405" s="163"/>
      <c r="M405" s="163"/>
    </row>
    <row r="406" spans="1:13" ht="15" customHeight="1">
      <c r="A406" s="245"/>
      <c r="B406" s="246"/>
      <c r="C406" s="246"/>
      <c r="D406" s="246"/>
      <c r="E406" s="246"/>
      <c r="F406" s="246"/>
      <c r="G406" s="246"/>
      <c r="H406" s="246"/>
      <c r="I406" s="246"/>
      <c r="J406" s="246"/>
      <c r="K406" s="247"/>
      <c r="L406" s="163"/>
      <c r="M406" s="163"/>
    </row>
    <row r="407" spans="1:13" ht="15" customHeight="1">
      <c r="A407" s="245"/>
      <c r="B407" s="246"/>
      <c r="C407" s="246"/>
      <c r="D407" s="246"/>
      <c r="E407" s="246"/>
      <c r="F407" s="246"/>
      <c r="G407" s="246"/>
      <c r="H407" s="246"/>
      <c r="I407" s="246"/>
      <c r="J407" s="246"/>
      <c r="K407" s="247"/>
      <c r="L407" s="163"/>
      <c r="M407" s="163"/>
    </row>
    <row r="408" spans="1:13" ht="15" customHeight="1">
      <c r="A408" s="248"/>
      <c r="B408" s="249"/>
      <c r="C408" s="249"/>
      <c r="D408" s="249"/>
      <c r="E408" s="249"/>
      <c r="F408" s="249"/>
      <c r="G408" s="249"/>
      <c r="H408" s="249"/>
      <c r="I408" s="249"/>
      <c r="J408" s="249"/>
      <c r="K408" s="250"/>
      <c r="L408" s="163"/>
      <c r="M408" s="163"/>
    </row>
    <row r="409" spans="9:13" ht="15" customHeight="1">
      <c r="I409" s="8"/>
      <c r="J409" s="8"/>
      <c r="K409" s="8"/>
      <c r="L409" s="163"/>
      <c r="M409" s="163"/>
    </row>
    <row r="410" spans="9:13" ht="15" customHeight="1">
      <c r="I410" s="8"/>
      <c r="J410" s="8"/>
      <c r="K410" s="8"/>
      <c r="L410" s="163"/>
      <c r="M410" s="163"/>
    </row>
    <row r="411" spans="9:13" ht="15" customHeight="1">
      <c r="I411" s="8"/>
      <c r="J411" s="8"/>
      <c r="K411" s="8"/>
      <c r="L411" s="163"/>
      <c r="M411" s="163"/>
    </row>
    <row r="412" spans="9:13" ht="15" customHeight="1">
      <c r="I412" s="8"/>
      <c r="J412" s="8"/>
      <c r="K412" s="8"/>
      <c r="L412" s="163"/>
      <c r="M412" s="163"/>
    </row>
    <row r="413" spans="3:13" s="97" customFormat="1" ht="15" customHeight="1" thickBot="1">
      <c r="C413" s="98"/>
      <c r="I413" s="99"/>
      <c r="J413" s="99"/>
      <c r="K413" s="99"/>
      <c r="L413" s="217"/>
      <c r="M413" s="217"/>
    </row>
    <row r="414" spans="1:13" s="134" customFormat="1" ht="14.25" thickBot="1" thickTop="1">
      <c r="A414" s="131" t="s">
        <v>271</v>
      </c>
      <c r="B414" s="132" t="s">
        <v>273</v>
      </c>
      <c r="C414" s="132"/>
      <c r="D414" s="132"/>
      <c r="E414" s="132"/>
      <c r="F414" s="133"/>
      <c r="G414" s="237" t="s">
        <v>257</v>
      </c>
      <c r="H414" s="238"/>
      <c r="I414" s="135"/>
      <c r="J414" s="135"/>
      <c r="K414" s="135"/>
      <c r="L414" s="218"/>
      <c r="M414" s="218"/>
    </row>
    <row r="415" spans="1:13" s="134" customFormat="1" ht="14.25" thickBot="1" thickTop="1">
      <c r="A415" s="136" t="s">
        <v>272</v>
      </c>
      <c r="B415" s="137" t="s">
        <v>280</v>
      </c>
      <c r="C415" s="137"/>
      <c r="D415" s="137" t="s">
        <v>241</v>
      </c>
      <c r="E415" s="137"/>
      <c r="F415" s="138"/>
      <c r="G415" s="315" t="s">
        <v>313</v>
      </c>
      <c r="H415" s="316"/>
      <c r="I415" s="135"/>
      <c r="J415" s="135"/>
      <c r="K415" s="135"/>
      <c r="L415" s="218"/>
      <c r="M415" s="218"/>
    </row>
    <row r="416" spans="1:13" s="134" customFormat="1" ht="12.75">
      <c r="A416" s="222" t="s">
        <v>312</v>
      </c>
      <c r="B416" s="295" t="s">
        <v>310</v>
      </c>
      <c r="C416" s="296"/>
      <c r="D416" s="296"/>
      <c r="E416" s="296"/>
      <c r="F416" s="297"/>
      <c r="G416" s="229" t="s">
        <v>311</v>
      </c>
      <c r="H416" s="230"/>
      <c r="I416" s="135"/>
      <c r="J416" s="135"/>
      <c r="K416" s="135"/>
      <c r="L416" s="218"/>
      <c r="M416" s="218"/>
    </row>
    <row r="417" spans="1:13" s="134" customFormat="1" ht="13.5" thickBot="1">
      <c r="A417" s="221"/>
      <c r="B417" s="298"/>
      <c r="C417" s="299"/>
      <c r="D417" s="299"/>
      <c r="E417" s="299"/>
      <c r="F417" s="300"/>
      <c r="G417" s="223"/>
      <c r="H417" s="228"/>
      <c r="I417" s="135"/>
      <c r="J417" s="135"/>
      <c r="K417" s="135"/>
      <c r="L417" s="218"/>
      <c r="M417" s="218"/>
    </row>
    <row r="418" spans="1:13" s="134" customFormat="1" ht="12.75">
      <c r="A418" s="139"/>
      <c r="B418" s="140"/>
      <c r="C418" s="140"/>
      <c r="D418" s="140"/>
      <c r="E418" s="140"/>
      <c r="F418" s="141"/>
      <c r="G418" s="224"/>
      <c r="H418" s="226"/>
      <c r="I418" s="135"/>
      <c r="J418" s="135"/>
      <c r="K418" s="135"/>
      <c r="L418" s="218"/>
      <c r="M418" s="218"/>
    </row>
    <row r="419" spans="1:13" s="134" customFormat="1" ht="12.75">
      <c r="A419" s="139"/>
      <c r="B419" s="140"/>
      <c r="C419" s="140"/>
      <c r="D419" s="140"/>
      <c r="E419" s="140"/>
      <c r="F419" s="141"/>
      <c r="G419" s="224"/>
      <c r="H419" s="226"/>
      <c r="I419" s="135"/>
      <c r="J419" s="135"/>
      <c r="K419" s="135"/>
      <c r="L419" s="218"/>
      <c r="M419" s="218"/>
    </row>
    <row r="420" spans="1:13" s="134" customFormat="1" ht="12.75">
      <c r="A420" s="139"/>
      <c r="B420" s="140"/>
      <c r="C420" s="140"/>
      <c r="D420" s="140"/>
      <c r="E420" s="140"/>
      <c r="F420" s="141"/>
      <c r="G420" s="224"/>
      <c r="H420" s="226"/>
      <c r="I420" s="135"/>
      <c r="J420" s="135"/>
      <c r="K420" s="135"/>
      <c r="L420" s="218"/>
      <c r="M420" s="218"/>
    </row>
    <row r="421" spans="1:13" s="134" customFormat="1" ht="12.75">
      <c r="A421" s="139"/>
      <c r="B421" s="140"/>
      <c r="C421" s="140"/>
      <c r="D421" s="140"/>
      <c r="E421" s="140"/>
      <c r="F421" s="141"/>
      <c r="G421" s="224"/>
      <c r="H421" s="226"/>
      <c r="I421" s="135"/>
      <c r="J421" s="135"/>
      <c r="K421" s="135"/>
      <c r="L421" s="218"/>
      <c r="M421" s="218"/>
    </row>
    <row r="422" spans="1:13" s="134" customFormat="1" ht="12.75">
      <c r="A422" s="139"/>
      <c r="B422" s="140"/>
      <c r="C422" s="140"/>
      <c r="D422" s="140"/>
      <c r="E422" s="140"/>
      <c r="F422" s="141"/>
      <c r="G422" s="224"/>
      <c r="H422" s="226"/>
      <c r="I422" s="135"/>
      <c r="J422" s="135"/>
      <c r="K422" s="135"/>
      <c r="L422" s="218"/>
      <c r="M422" s="218"/>
    </row>
    <row r="423" spans="1:13" s="134" customFormat="1" ht="12.75">
      <c r="A423" s="139"/>
      <c r="B423" s="140"/>
      <c r="C423" s="140"/>
      <c r="D423" s="140"/>
      <c r="E423" s="140"/>
      <c r="F423" s="141"/>
      <c r="G423" s="224"/>
      <c r="H423" s="226"/>
      <c r="I423" s="135"/>
      <c r="J423" s="135"/>
      <c r="K423" s="135"/>
      <c r="L423" s="218"/>
      <c r="M423" s="218"/>
    </row>
    <row r="424" spans="1:13" s="134" customFormat="1" ht="12.75">
      <c r="A424" s="139"/>
      <c r="B424" s="140"/>
      <c r="C424" s="140"/>
      <c r="D424" s="140"/>
      <c r="E424" s="140"/>
      <c r="F424" s="141"/>
      <c r="G424" s="224"/>
      <c r="H424" s="226"/>
      <c r="I424" s="135"/>
      <c r="J424" s="135"/>
      <c r="K424" s="135"/>
      <c r="L424" s="218"/>
      <c r="M424" s="218"/>
    </row>
    <row r="425" spans="1:13" s="134" customFormat="1" ht="12.75">
      <c r="A425" s="139"/>
      <c r="B425" s="140"/>
      <c r="C425" s="140"/>
      <c r="D425" s="140"/>
      <c r="E425" s="140"/>
      <c r="F425" s="141"/>
      <c r="G425" s="224"/>
      <c r="H425" s="226"/>
      <c r="I425" s="135"/>
      <c r="J425" s="135"/>
      <c r="K425" s="135"/>
      <c r="L425" s="218"/>
      <c r="M425" s="218"/>
    </row>
    <row r="426" spans="1:13" s="134" customFormat="1" ht="12.75">
      <c r="A426" s="139"/>
      <c r="B426" s="140"/>
      <c r="C426" s="140"/>
      <c r="D426" s="140"/>
      <c r="E426" s="140"/>
      <c r="F426" s="141"/>
      <c r="G426" s="224"/>
      <c r="H426" s="226"/>
      <c r="L426" s="218"/>
      <c r="M426" s="218"/>
    </row>
    <row r="427" spans="1:13" s="134" customFormat="1" ht="12.75">
      <c r="A427" s="139"/>
      <c r="B427" s="140"/>
      <c r="C427" s="140"/>
      <c r="D427" s="140"/>
      <c r="E427" s="140"/>
      <c r="F427" s="141"/>
      <c r="G427" s="224"/>
      <c r="H427" s="226"/>
      <c r="L427" s="218"/>
      <c r="M427" s="218"/>
    </row>
    <row r="428" spans="1:13" s="134" customFormat="1" ht="12.75">
      <c r="A428" s="139"/>
      <c r="B428" s="140"/>
      <c r="C428" s="140"/>
      <c r="D428" s="140"/>
      <c r="E428" s="140"/>
      <c r="F428" s="141"/>
      <c r="G428" s="224"/>
      <c r="H428" s="226"/>
      <c r="L428" s="218"/>
      <c r="M428" s="218"/>
    </row>
    <row r="429" spans="1:13" s="134" customFormat="1" ht="12.75">
      <c r="A429" s="139"/>
      <c r="B429" s="140"/>
      <c r="C429" s="140"/>
      <c r="D429" s="140"/>
      <c r="E429" s="140"/>
      <c r="F429" s="141"/>
      <c r="G429" s="224"/>
      <c r="H429" s="226"/>
      <c r="L429" s="218"/>
      <c r="M429" s="218"/>
    </row>
    <row r="430" spans="1:13" s="134" customFormat="1" ht="12.75">
      <c r="A430" s="139"/>
      <c r="B430" s="140"/>
      <c r="C430" s="140"/>
      <c r="D430" s="140"/>
      <c r="E430" s="140"/>
      <c r="F430" s="141"/>
      <c r="G430" s="224"/>
      <c r="H430" s="226"/>
      <c r="L430" s="218"/>
      <c r="M430" s="218"/>
    </row>
    <row r="431" spans="1:13" s="134" customFormat="1" ht="12.75">
      <c r="A431" s="139"/>
      <c r="B431" s="140"/>
      <c r="C431" s="140"/>
      <c r="D431" s="140"/>
      <c r="E431" s="140"/>
      <c r="F431" s="141"/>
      <c r="G431" s="224"/>
      <c r="H431" s="226"/>
      <c r="L431" s="218"/>
      <c r="M431" s="218"/>
    </row>
    <row r="432" spans="1:13" s="134" customFormat="1" ht="13.5" thickBot="1">
      <c r="A432" s="142"/>
      <c r="B432" s="143"/>
      <c r="C432" s="143"/>
      <c r="D432" s="143"/>
      <c r="E432" s="144"/>
      <c r="F432" s="145"/>
      <c r="G432" s="225"/>
      <c r="H432" s="227"/>
      <c r="L432" s="218"/>
      <c r="M432" s="218"/>
    </row>
    <row r="433" spans="3:13" s="97" customFormat="1" ht="13.5" thickTop="1">
      <c r="C433" s="98"/>
      <c r="L433" s="217"/>
      <c r="M433" s="217"/>
    </row>
    <row r="434" spans="3:13" s="97" customFormat="1" ht="12.75">
      <c r="C434" s="98"/>
      <c r="L434" s="217"/>
      <c r="M434" s="217"/>
    </row>
    <row r="435" spans="3:13" s="97" customFormat="1" ht="12.75">
      <c r="C435" s="98"/>
      <c r="L435" s="217"/>
      <c r="M435" s="217"/>
    </row>
    <row r="436" spans="3:13" s="97" customFormat="1" ht="12.75">
      <c r="C436" s="98"/>
      <c r="L436" s="217"/>
      <c r="M436" s="217"/>
    </row>
    <row r="437" spans="3:13" s="97" customFormat="1" ht="12.75">
      <c r="C437" s="98"/>
      <c r="L437" s="217"/>
      <c r="M437" s="217"/>
    </row>
    <row r="438" spans="3:13" s="97" customFormat="1" ht="12.75">
      <c r="C438" s="98"/>
      <c r="L438" s="217"/>
      <c r="M438" s="217"/>
    </row>
    <row r="439" spans="3:13" s="97" customFormat="1" ht="12.75">
      <c r="C439" s="98"/>
      <c r="L439" s="217"/>
      <c r="M439" s="217"/>
    </row>
    <row r="440" spans="3:13" s="97" customFormat="1" ht="12.75">
      <c r="C440" s="98"/>
      <c r="L440" s="217"/>
      <c r="M440" s="217"/>
    </row>
    <row r="441" spans="3:13" s="97" customFormat="1" ht="12.75">
      <c r="C441" s="98"/>
      <c r="L441" s="217"/>
      <c r="M441" s="217"/>
    </row>
    <row r="442" spans="3:13" s="97" customFormat="1" ht="12.75">
      <c r="C442" s="98"/>
      <c r="L442" s="217"/>
      <c r="M442" s="217"/>
    </row>
    <row r="443" spans="3:13" s="97" customFormat="1" ht="12.75">
      <c r="C443" s="98"/>
      <c r="L443" s="217"/>
      <c r="M443" s="217"/>
    </row>
    <row r="444" s="97" customFormat="1" ht="12.75">
      <c r="C444" s="98"/>
    </row>
    <row r="445" s="97" customFormat="1" ht="12.75">
      <c r="C445" s="98"/>
    </row>
    <row r="446" s="97" customFormat="1" ht="12.75">
      <c r="C446" s="98"/>
    </row>
    <row r="447" s="97" customFormat="1" ht="12.75">
      <c r="C447" s="98"/>
    </row>
    <row r="448" s="97" customFormat="1" ht="12.75">
      <c r="C448" s="98"/>
    </row>
    <row r="449" s="97" customFormat="1" ht="12.75">
      <c r="C449" s="98"/>
    </row>
    <row r="450" s="97" customFormat="1" ht="12.75">
      <c r="C450" s="98"/>
    </row>
    <row r="451" s="97" customFormat="1" ht="12.75">
      <c r="C451" s="98"/>
    </row>
    <row r="452" s="97" customFormat="1" ht="12.75">
      <c r="C452" s="98"/>
    </row>
    <row r="453" s="97" customFormat="1" ht="12.75">
      <c r="C453" s="98"/>
    </row>
    <row r="454" s="97" customFormat="1" ht="12.75">
      <c r="C454" s="98"/>
    </row>
    <row r="455" s="97" customFormat="1" ht="12.75">
      <c r="C455" s="98"/>
    </row>
    <row r="456" s="97" customFormat="1" ht="12.75">
      <c r="C456" s="98"/>
    </row>
    <row r="457" s="97" customFormat="1" ht="12.75">
      <c r="C457" s="98"/>
    </row>
    <row r="458" s="97" customFormat="1" ht="12.75">
      <c r="C458" s="98"/>
    </row>
    <row r="459" s="97" customFormat="1" ht="12.75">
      <c r="C459" s="98"/>
    </row>
    <row r="460" s="97" customFormat="1" ht="12.75">
      <c r="C460" s="98"/>
    </row>
    <row r="461" s="97" customFormat="1" ht="12.75">
      <c r="C461" s="98"/>
    </row>
    <row r="462" s="97" customFormat="1" ht="12.75">
      <c r="C462" s="98"/>
    </row>
    <row r="463" s="97" customFormat="1" ht="12.75">
      <c r="C463" s="98"/>
    </row>
    <row r="464" s="97" customFormat="1" ht="12.75">
      <c r="C464" s="98"/>
    </row>
    <row r="465" s="97" customFormat="1" ht="12.75">
      <c r="C465" s="98"/>
    </row>
    <row r="466" s="97" customFormat="1" ht="12.75">
      <c r="C466" s="98"/>
    </row>
    <row r="467" s="97" customFormat="1" ht="12.75">
      <c r="C467" s="98"/>
    </row>
    <row r="468" s="97" customFormat="1" ht="12.75">
      <c r="C468" s="98"/>
    </row>
    <row r="469" s="97" customFormat="1" ht="12.75">
      <c r="C469" s="98"/>
    </row>
    <row r="470" s="97" customFormat="1" ht="12.75">
      <c r="C470" s="98"/>
    </row>
    <row r="471" s="97" customFormat="1" ht="12.75">
      <c r="C471" s="98"/>
    </row>
    <row r="472" s="97" customFormat="1" ht="12.75">
      <c r="C472" s="98"/>
    </row>
    <row r="473" s="97" customFormat="1" ht="12.75">
      <c r="C473" s="98"/>
    </row>
    <row r="474" s="97" customFormat="1" ht="12.75">
      <c r="C474" s="98"/>
    </row>
    <row r="475" s="97" customFormat="1" ht="12.75">
      <c r="C475" s="98"/>
    </row>
    <row r="476" s="97" customFormat="1" ht="12.75">
      <c r="C476" s="98"/>
    </row>
    <row r="477" s="97" customFormat="1" ht="12.75">
      <c r="C477" s="98"/>
    </row>
    <row r="478" s="97" customFormat="1" ht="12.75">
      <c r="C478" s="98"/>
    </row>
    <row r="479" s="97" customFormat="1" ht="12.75">
      <c r="C479" s="98"/>
    </row>
    <row r="480" s="97" customFormat="1" ht="12.75">
      <c r="C480" s="98"/>
    </row>
    <row r="481" s="97" customFormat="1" ht="12.75">
      <c r="C481" s="98"/>
    </row>
    <row r="482" s="97" customFormat="1" ht="12.75">
      <c r="C482" s="98"/>
    </row>
    <row r="483" s="97" customFormat="1" ht="12.75">
      <c r="C483" s="98"/>
    </row>
    <row r="484" s="97" customFormat="1" ht="12.75">
      <c r="C484" s="98"/>
    </row>
    <row r="485" s="97" customFormat="1" ht="12.75">
      <c r="C485" s="98"/>
    </row>
    <row r="486" s="97" customFormat="1" ht="12.75">
      <c r="C486" s="98"/>
    </row>
    <row r="487" s="97" customFormat="1" ht="12.75">
      <c r="C487" s="98"/>
    </row>
    <row r="488" s="97" customFormat="1" ht="12.75">
      <c r="C488" s="98"/>
    </row>
    <row r="489" s="97" customFormat="1" ht="12.75">
      <c r="C489" s="98"/>
    </row>
    <row r="490" s="97" customFormat="1" ht="12.75">
      <c r="C490" s="98"/>
    </row>
    <row r="491" s="97" customFormat="1" ht="12.75">
      <c r="C491" s="98"/>
    </row>
    <row r="492" s="97" customFormat="1" ht="12.75">
      <c r="C492" s="98"/>
    </row>
    <row r="493" s="97" customFormat="1" ht="12.75">
      <c r="C493" s="98"/>
    </row>
    <row r="494" s="97" customFormat="1" ht="12.75">
      <c r="C494" s="98"/>
    </row>
    <row r="495" s="97" customFormat="1" ht="12.75">
      <c r="C495" s="98"/>
    </row>
    <row r="496" s="97" customFormat="1" ht="12.75">
      <c r="C496" s="98"/>
    </row>
    <row r="497" s="97" customFormat="1" ht="12.75">
      <c r="C497" s="98"/>
    </row>
    <row r="498" s="97" customFormat="1" ht="12.75">
      <c r="C498" s="98"/>
    </row>
    <row r="499" s="97" customFormat="1" ht="12.75">
      <c r="C499" s="98"/>
    </row>
    <row r="500" s="97" customFormat="1" ht="12.75">
      <c r="C500" s="98"/>
    </row>
    <row r="501" s="97" customFormat="1" ht="12.75">
      <c r="C501" s="98"/>
    </row>
    <row r="502" s="97" customFormat="1" ht="12.75">
      <c r="C502" s="98"/>
    </row>
    <row r="503" s="97" customFormat="1" ht="12.75">
      <c r="C503" s="98"/>
    </row>
    <row r="504" s="97" customFormat="1" ht="12.75">
      <c r="C504" s="98"/>
    </row>
    <row r="505" s="97" customFormat="1" ht="12.75">
      <c r="C505" s="98"/>
    </row>
    <row r="506" s="97" customFormat="1" ht="12.75">
      <c r="C506" s="98"/>
    </row>
    <row r="507" s="97" customFormat="1" ht="12.75">
      <c r="C507" s="98"/>
    </row>
    <row r="508" s="97" customFormat="1" ht="12.75">
      <c r="C508" s="98"/>
    </row>
    <row r="509" s="97" customFormat="1" ht="12.75">
      <c r="C509" s="98"/>
    </row>
    <row r="510" s="97" customFormat="1" ht="12.75">
      <c r="C510" s="98"/>
    </row>
    <row r="511" s="97" customFormat="1" ht="12.75">
      <c r="C511" s="98"/>
    </row>
    <row r="512" s="97" customFormat="1" ht="12.75">
      <c r="C512" s="98"/>
    </row>
    <row r="513" s="97" customFormat="1" ht="12.75">
      <c r="C513" s="98"/>
    </row>
    <row r="514" s="97" customFormat="1" ht="12.75">
      <c r="C514" s="98"/>
    </row>
    <row r="515" s="97" customFormat="1" ht="12.75">
      <c r="C515" s="98"/>
    </row>
    <row r="516" s="97" customFormat="1" ht="12.75">
      <c r="C516" s="98"/>
    </row>
    <row r="517" s="97" customFormat="1" ht="12.75">
      <c r="C517" s="98"/>
    </row>
    <row r="518" s="97" customFormat="1" ht="12.75">
      <c r="C518" s="98"/>
    </row>
    <row r="519" s="97" customFormat="1" ht="12.75">
      <c r="C519" s="98"/>
    </row>
    <row r="520" s="97" customFormat="1" ht="12.75">
      <c r="C520" s="98"/>
    </row>
    <row r="521" s="97" customFormat="1" ht="12.75">
      <c r="C521" s="98"/>
    </row>
    <row r="522" s="97" customFormat="1" ht="12.75">
      <c r="C522" s="98"/>
    </row>
    <row r="523" s="97" customFormat="1" ht="12.75">
      <c r="C523" s="98"/>
    </row>
    <row r="524" s="97" customFormat="1" ht="12.75">
      <c r="C524" s="98"/>
    </row>
    <row r="525" s="97" customFormat="1" ht="12.75">
      <c r="C525" s="98"/>
    </row>
    <row r="526" s="97" customFormat="1" ht="12.75">
      <c r="C526" s="98"/>
    </row>
    <row r="527" s="97" customFormat="1" ht="12.75">
      <c r="C527" s="98"/>
    </row>
    <row r="528" s="97" customFormat="1" ht="12.75">
      <c r="C528" s="98"/>
    </row>
    <row r="529" s="97" customFormat="1" ht="12.75">
      <c r="C529" s="98"/>
    </row>
    <row r="530" s="97" customFormat="1" ht="12.75">
      <c r="C530" s="98"/>
    </row>
    <row r="531" s="97" customFormat="1" ht="12.75">
      <c r="C531" s="98"/>
    </row>
    <row r="532" s="97" customFormat="1" ht="12.75">
      <c r="C532" s="98"/>
    </row>
    <row r="533" s="97" customFormat="1" ht="12.75">
      <c r="C533" s="98"/>
    </row>
    <row r="534" s="97" customFormat="1" ht="12.75">
      <c r="C534" s="98"/>
    </row>
    <row r="535" s="97" customFormat="1" ht="12.75">
      <c r="C535" s="98"/>
    </row>
    <row r="536" s="97" customFormat="1" ht="12.75">
      <c r="C536" s="98"/>
    </row>
    <row r="537" s="97" customFormat="1" ht="12.75">
      <c r="C537" s="98"/>
    </row>
    <row r="538" s="97" customFormat="1" ht="12.75">
      <c r="C538" s="98"/>
    </row>
    <row r="539" s="97" customFormat="1" ht="12.75">
      <c r="C539" s="98"/>
    </row>
    <row r="540" s="97" customFormat="1" ht="12.75">
      <c r="C540" s="98"/>
    </row>
    <row r="541" s="97" customFormat="1" ht="12.75">
      <c r="C541" s="98"/>
    </row>
    <row r="542" s="97" customFormat="1" ht="12.75">
      <c r="C542" s="98"/>
    </row>
    <row r="543" s="97" customFormat="1" ht="12.75">
      <c r="C543" s="98"/>
    </row>
    <row r="544" s="97" customFormat="1" ht="12.75">
      <c r="C544" s="98"/>
    </row>
    <row r="545" s="97" customFormat="1" ht="12.75">
      <c r="C545" s="98"/>
    </row>
    <row r="546" s="97" customFormat="1" ht="12.75">
      <c r="C546" s="98"/>
    </row>
    <row r="547" s="97" customFormat="1" ht="12.75">
      <c r="C547" s="98"/>
    </row>
    <row r="548" s="97" customFormat="1" ht="12.75">
      <c r="C548" s="98"/>
    </row>
    <row r="549" s="97" customFormat="1" ht="12.75">
      <c r="C549" s="98"/>
    </row>
    <row r="550" s="97" customFormat="1" ht="12.75">
      <c r="C550" s="98"/>
    </row>
    <row r="551" s="97" customFormat="1" ht="12.75">
      <c r="C551" s="98"/>
    </row>
    <row r="552" s="97" customFormat="1" ht="12.75">
      <c r="C552" s="98"/>
    </row>
    <row r="553" s="97" customFormat="1" ht="12.75">
      <c r="C553" s="98"/>
    </row>
    <row r="554" s="97" customFormat="1" ht="12.75">
      <c r="C554" s="98"/>
    </row>
    <row r="555" s="97" customFormat="1" ht="12.75">
      <c r="C555" s="98"/>
    </row>
    <row r="556" s="97" customFormat="1" ht="12.75">
      <c r="C556" s="98"/>
    </row>
    <row r="557" s="97" customFormat="1" ht="12.75">
      <c r="C557" s="98"/>
    </row>
    <row r="558" s="97" customFormat="1" ht="12.75">
      <c r="C558" s="98"/>
    </row>
    <row r="559" s="97" customFormat="1" ht="12.75">
      <c r="C559" s="98"/>
    </row>
    <row r="560" s="97" customFormat="1" ht="12.75">
      <c r="C560" s="98"/>
    </row>
    <row r="561" s="97" customFormat="1" ht="12.75">
      <c r="C561" s="98"/>
    </row>
    <row r="562" s="97" customFormat="1" ht="12.75">
      <c r="C562" s="98"/>
    </row>
    <row r="563" s="97" customFormat="1" ht="12.75">
      <c r="C563" s="98"/>
    </row>
    <row r="564" s="97" customFormat="1" ht="12.75">
      <c r="C564" s="98"/>
    </row>
    <row r="565" s="97" customFormat="1" ht="12.75">
      <c r="C565" s="98"/>
    </row>
    <row r="566" s="97" customFormat="1" ht="12.75">
      <c r="C566" s="98"/>
    </row>
    <row r="567" s="97" customFormat="1" ht="12.75">
      <c r="C567" s="98"/>
    </row>
    <row r="568" s="97" customFormat="1" ht="12.75">
      <c r="C568" s="98"/>
    </row>
    <row r="569" s="97" customFormat="1" ht="12.75">
      <c r="C569" s="98"/>
    </row>
    <row r="570" s="97" customFormat="1" ht="12.75">
      <c r="C570" s="98"/>
    </row>
    <row r="571" s="97" customFormat="1" ht="12.75">
      <c r="C571" s="98"/>
    </row>
    <row r="572" s="97" customFormat="1" ht="12.75">
      <c r="C572" s="98"/>
    </row>
    <row r="573" s="97" customFormat="1" ht="12.75">
      <c r="C573" s="98"/>
    </row>
    <row r="574" s="97" customFormat="1" ht="12.75">
      <c r="C574" s="98"/>
    </row>
    <row r="575" s="97" customFormat="1" ht="12.75">
      <c r="C575" s="98"/>
    </row>
    <row r="576" s="97" customFormat="1" ht="12.75">
      <c r="C576" s="98"/>
    </row>
    <row r="577" s="97" customFormat="1" ht="12.75">
      <c r="C577" s="98"/>
    </row>
    <row r="578" s="97" customFormat="1" ht="12.75">
      <c r="C578" s="98"/>
    </row>
    <row r="579" s="97" customFormat="1" ht="12.75">
      <c r="C579" s="98"/>
    </row>
    <row r="580" s="97" customFormat="1" ht="12.75">
      <c r="C580" s="98"/>
    </row>
    <row r="581" s="97" customFormat="1" ht="12.75">
      <c r="C581" s="98"/>
    </row>
    <row r="582" s="97" customFormat="1" ht="12.75">
      <c r="C582" s="98"/>
    </row>
    <row r="583" s="97" customFormat="1" ht="12.75">
      <c r="C583" s="98"/>
    </row>
    <row r="584" s="97" customFormat="1" ht="12.75">
      <c r="C584" s="98"/>
    </row>
    <row r="585" s="97" customFormat="1" ht="12.75">
      <c r="C585" s="98"/>
    </row>
    <row r="586" s="97" customFormat="1" ht="12.75">
      <c r="C586" s="98"/>
    </row>
    <row r="587" s="97" customFormat="1" ht="12.75">
      <c r="C587" s="98"/>
    </row>
    <row r="588" s="97" customFormat="1" ht="12.75">
      <c r="C588" s="98"/>
    </row>
    <row r="589" s="97" customFormat="1" ht="12.75">
      <c r="C589" s="98"/>
    </row>
    <row r="590" s="97" customFormat="1" ht="12.75">
      <c r="C590" s="98"/>
    </row>
    <row r="591" s="97" customFormat="1" ht="12.75">
      <c r="C591" s="98"/>
    </row>
    <row r="592" s="97" customFormat="1" ht="12.75">
      <c r="C592" s="98"/>
    </row>
    <row r="593" s="97" customFormat="1" ht="12.75">
      <c r="C593" s="98"/>
    </row>
    <row r="594" s="97" customFormat="1" ht="12.75">
      <c r="C594" s="98"/>
    </row>
    <row r="595" s="97" customFormat="1" ht="12.75">
      <c r="C595" s="98"/>
    </row>
    <row r="596" s="97" customFormat="1" ht="12.75">
      <c r="C596" s="98"/>
    </row>
    <row r="597" s="97" customFormat="1" ht="12.75">
      <c r="C597" s="98"/>
    </row>
    <row r="598" s="97" customFormat="1" ht="12.75">
      <c r="C598" s="98"/>
    </row>
    <row r="599" s="97" customFormat="1" ht="12.75">
      <c r="C599" s="98"/>
    </row>
    <row r="600" s="97" customFormat="1" ht="12.75">
      <c r="C600" s="98"/>
    </row>
    <row r="601" s="97" customFormat="1" ht="12.75">
      <c r="C601" s="98"/>
    </row>
    <row r="602" s="97" customFormat="1" ht="12.75">
      <c r="C602" s="98"/>
    </row>
    <row r="603" s="97" customFormat="1" ht="12.75">
      <c r="C603" s="98"/>
    </row>
    <row r="604" s="97" customFormat="1" ht="12.75">
      <c r="C604" s="98"/>
    </row>
    <row r="605" s="97" customFormat="1" ht="12.75">
      <c r="C605" s="98"/>
    </row>
    <row r="606" s="97" customFormat="1" ht="12.75">
      <c r="C606" s="98"/>
    </row>
    <row r="607" s="97" customFormat="1" ht="12.75">
      <c r="C607" s="98"/>
    </row>
    <row r="608" s="97" customFormat="1" ht="12.75">
      <c r="C608" s="98"/>
    </row>
    <row r="609" s="97" customFormat="1" ht="12.75">
      <c r="C609" s="98"/>
    </row>
    <row r="610" s="97" customFormat="1" ht="12.75">
      <c r="C610" s="98"/>
    </row>
    <row r="611" s="97" customFormat="1" ht="12.75">
      <c r="C611" s="98"/>
    </row>
    <row r="612" s="97" customFormat="1" ht="12.75">
      <c r="C612" s="98"/>
    </row>
    <row r="613" s="97" customFormat="1" ht="12.75">
      <c r="C613" s="98"/>
    </row>
    <row r="614" s="97" customFormat="1" ht="12.75">
      <c r="C614" s="98"/>
    </row>
    <row r="615" s="97" customFormat="1" ht="12.75">
      <c r="C615" s="98"/>
    </row>
    <row r="616" s="97" customFormat="1" ht="12.75">
      <c r="C616" s="98"/>
    </row>
    <row r="617" s="97" customFormat="1" ht="12.75">
      <c r="C617" s="98"/>
    </row>
    <row r="618" s="97" customFormat="1" ht="12.75">
      <c r="C618" s="98"/>
    </row>
    <row r="619" s="97" customFormat="1" ht="12.75">
      <c r="C619" s="98"/>
    </row>
    <row r="620" s="97" customFormat="1" ht="12.75">
      <c r="C620" s="98"/>
    </row>
    <row r="621" s="97" customFormat="1" ht="12.75">
      <c r="C621" s="98"/>
    </row>
    <row r="622" s="97" customFormat="1" ht="12.75">
      <c r="C622" s="98"/>
    </row>
    <row r="623" s="97" customFormat="1" ht="12.75">
      <c r="C623" s="98"/>
    </row>
    <row r="624" s="97" customFormat="1" ht="12.75">
      <c r="C624" s="98"/>
    </row>
    <row r="625" s="97" customFormat="1" ht="12.75">
      <c r="C625" s="98"/>
    </row>
    <row r="626" s="97" customFormat="1" ht="12.75">
      <c r="C626" s="98"/>
    </row>
    <row r="627" s="97" customFormat="1" ht="12.75">
      <c r="C627" s="98"/>
    </row>
    <row r="628" s="97" customFormat="1" ht="12.75">
      <c r="C628" s="98"/>
    </row>
    <row r="629" s="97" customFormat="1" ht="12.75">
      <c r="C629" s="98"/>
    </row>
    <row r="630" s="97" customFormat="1" ht="12.75">
      <c r="C630" s="98"/>
    </row>
    <row r="631" s="97" customFormat="1" ht="12.75">
      <c r="C631" s="98"/>
    </row>
    <row r="632" s="97" customFormat="1" ht="12.75">
      <c r="C632" s="98"/>
    </row>
    <row r="633" s="97" customFormat="1" ht="12.75">
      <c r="C633" s="98"/>
    </row>
    <row r="634" s="97" customFormat="1" ht="12.75">
      <c r="C634" s="98"/>
    </row>
    <row r="635" s="97" customFormat="1" ht="12.75">
      <c r="C635" s="98"/>
    </row>
    <row r="636" s="97" customFormat="1" ht="12.75">
      <c r="C636" s="98"/>
    </row>
    <row r="637" s="97" customFormat="1" ht="12.75">
      <c r="C637" s="98"/>
    </row>
    <row r="638" s="97" customFormat="1" ht="12.75">
      <c r="C638" s="98"/>
    </row>
    <row r="639" s="97" customFormat="1" ht="12.75">
      <c r="C639" s="98"/>
    </row>
    <row r="640" s="97" customFormat="1" ht="12.75">
      <c r="C640" s="98"/>
    </row>
    <row r="641" s="97" customFormat="1" ht="12.75">
      <c r="C641" s="98"/>
    </row>
    <row r="642" s="97" customFormat="1" ht="12.75">
      <c r="C642" s="98"/>
    </row>
    <row r="643" s="97" customFormat="1" ht="12.75">
      <c r="C643" s="98"/>
    </row>
    <row r="644" s="97" customFormat="1" ht="12.75">
      <c r="C644" s="98"/>
    </row>
    <row r="645" s="97" customFormat="1" ht="12.75">
      <c r="C645" s="98"/>
    </row>
    <row r="646" s="97" customFormat="1" ht="12.75">
      <c r="C646" s="98"/>
    </row>
    <row r="647" s="97" customFormat="1" ht="12.75">
      <c r="C647" s="98"/>
    </row>
    <row r="648" s="97" customFormat="1" ht="12.75">
      <c r="C648" s="98"/>
    </row>
    <row r="649" s="97" customFormat="1" ht="12.75">
      <c r="C649" s="98"/>
    </row>
    <row r="650" s="97" customFormat="1" ht="12.75">
      <c r="C650" s="98"/>
    </row>
    <row r="651" s="97" customFormat="1" ht="12.75">
      <c r="C651" s="98"/>
    </row>
    <row r="652" s="97" customFormat="1" ht="12.75">
      <c r="C652" s="98"/>
    </row>
    <row r="653" s="97" customFormat="1" ht="12.75">
      <c r="C653" s="98"/>
    </row>
    <row r="654" s="97" customFormat="1" ht="12.75">
      <c r="C654" s="98"/>
    </row>
    <row r="655" s="97" customFormat="1" ht="12.75">
      <c r="C655" s="98"/>
    </row>
    <row r="656" s="97" customFormat="1" ht="12.75">
      <c r="C656" s="98"/>
    </row>
    <row r="657" s="97" customFormat="1" ht="12.75">
      <c r="C657" s="98"/>
    </row>
    <row r="658" s="97" customFormat="1" ht="12.75">
      <c r="C658" s="98"/>
    </row>
    <row r="659" s="97" customFormat="1" ht="12.75">
      <c r="C659" s="98"/>
    </row>
    <row r="660" s="97" customFormat="1" ht="12.75">
      <c r="C660" s="98"/>
    </row>
    <row r="661" s="97" customFormat="1" ht="12.75">
      <c r="C661" s="98"/>
    </row>
    <row r="662" s="97" customFormat="1" ht="12.75">
      <c r="C662" s="98"/>
    </row>
    <row r="663" s="97" customFormat="1" ht="12.75">
      <c r="C663" s="98"/>
    </row>
    <row r="664" s="97" customFormat="1" ht="12.75">
      <c r="C664" s="98"/>
    </row>
    <row r="665" s="97" customFormat="1" ht="12.75">
      <c r="C665" s="98"/>
    </row>
    <row r="666" s="97" customFormat="1" ht="12.75">
      <c r="C666" s="98"/>
    </row>
    <row r="667" s="97" customFormat="1" ht="12.75">
      <c r="C667" s="98"/>
    </row>
    <row r="668" s="97" customFormat="1" ht="12.75">
      <c r="C668" s="98"/>
    </row>
    <row r="669" s="97" customFormat="1" ht="12.75">
      <c r="C669" s="98"/>
    </row>
    <row r="670" s="97" customFormat="1" ht="12.75">
      <c r="C670" s="98"/>
    </row>
    <row r="671" s="97" customFormat="1" ht="12.75">
      <c r="C671" s="98"/>
    </row>
    <row r="672" s="97" customFormat="1" ht="12.75">
      <c r="C672" s="98"/>
    </row>
    <row r="673" s="97" customFormat="1" ht="12.75">
      <c r="C673" s="98"/>
    </row>
    <row r="674" s="97" customFormat="1" ht="12.75">
      <c r="C674" s="98"/>
    </row>
    <row r="675" s="97" customFormat="1" ht="12.75">
      <c r="C675" s="98"/>
    </row>
    <row r="676" s="97" customFormat="1" ht="12.75">
      <c r="C676" s="98"/>
    </row>
    <row r="677" s="97" customFormat="1" ht="12.75">
      <c r="C677" s="98"/>
    </row>
    <row r="678" s="97" customFormat="1" ht="12.75">
      <c r="C678" s="98"/>
    </row>
    <row r="679" s="97" customFormat="1" ht="12.75">
      <c r="C679" s="98"/>
    </row>
    <row r="680" s="97" customFormat="1" ht="12.75">
      <c r="C680" s="98"/>
    </row>
    <row r="681" s="97" customFormat="1" ht="12.75">
      <c r="C681" s="98"/>
    </row>
    <row r="682" s="97" customFormat="1" ht="12.75">
      <c r="C682" s="98"/>
    </row>
    <row r="683" s="97" customFormat="1" ht="12.75">
      <c r="C683" s="98"/>
    </row>
    <row r="684" s="97" customFormat="1" ht="12.75">
      <c r="C684" s="98"/>
    </row>
    <row r="685" s="97" customFormat="1" ht="12.75">
      <c r="C685" s="98"/>
    </row>
    <row r="686" s="97" customFormat="1" ht="12.75">
      <c r="C686" s="98"/>
    </row>
    <row r="687" s="97" customFormat="1" ht="12.75">
      <c r="C687" s="98"/>
    </row>
    <row r="688" s="97" customFormat="1" ht="12.75">
      <c r="C688" s="98"/>
    </row>
    <row r="689" s="97" customFormat="1" ht="12.75">
      <c r="C689" s="98"/>
    </row>
    <row r="690" s="97" customFormat="1" ht="12.75">
      <c r="C690" s="98"/>
    </row>
    <row r="691" s="97" customFormat="1" ht="12.75">
      <c r="C691" s="98"/>
    </row>
    <row r="692" s="97" customFormat="1" ht="12.75">
      <c r="C692" s="98"/>
    </row>
    <row r="693" s="97" customFormat="1" ht="12.75">
      <c r="C693" s="98"/>
    </row>
    <row r="694" s="97" customFormat="1" ht="12.75">
      <c r="C694" s="98"/>
    </row>
    <row r="695" s="97" customFormat="1" ht="12.75">
      <c r="C695" s="98"/>
    </row>
    <row r="696" s="97" customFormat="1" ht="12.75">
      <c r="C696" s="98"/>
    </row>
    <row r="697" s="97" customFormat="1" ht="12.75">
      <c r="C697" s="98"/>
    </row>
    <row r="698" s="97" customFormat="1" ht="12.75">
      <c r="C698" s="98"/>
    </row>
    <row r="699" s="97" customFormat="1" ht="12.75">
      <c r="C699" s="98"/>
    </row>
    <row r="700" s="97" customFormat="1" ht="12.75">
      <c r="C700" s="98"/>
    </row>
    <row r="701" s="97" customFormat="1" ht="12.75">
      <c r="C701" s="98"/>
    </row>
    <row r="702" s="97" customFormat="1" ht="12.75">
      <c r="C702" s="98"/>
    </row>
    <row r="703" s="97" customFormat="1" ht="12.75">
      <c r="C703" s="98"/>
    </row>
    <row r="704" s="97" customFormat="1" ht="12.75">
      <c r="C704" s="98"/>
    </row>
    <row r="705" s="97" customFormat="1" ht="12.75">
      <c r="C705" s="98"/>
    </row>
    <row r="706" s="97" customFormat="1" ht="12.75">
      <c r="C706" s="98"/>
    </row>
    <row r="707" s="97" customFormat="1" ht="12.75">
      <c r="C707" s="98"/>
    </row>
    <row r="708" s="97" customFormat="1" ht="12.75">
      <c r="C708" s="98"/>
    </row>
    <row r="709" s="97" customFormat="1" ht="12.75">
      <c r="C709" s="98"/>
    </row>
    <row r="710" s="97" customFormat="1" ht="12.75">
      <c r="C710" s="98"/>
    </row>
    <row r="711" s="97" customFormat="1" ht="12.75">
      <c r="C711" s="98"/>
    </row>
    <row r="712" s="97" customFormat="1" ht="12.75">
      <c r="C712" s="98"/>
    </row>
    <row r="713" s="97" customFormat="1" ht="12.75">
      <c r="C713" s="98"/>
    </row>
    <row r="714" s="97" customFormat="1" ht="12.75">
      <c r="C714" s="98"/>
    </row>
    <row r="715" s="97" customFormat="1" ht="12.75">
      <c r="C715" s="98"/>
    </row>
    <row r="716" s="97" customFormat="1" ht="12.75">
      <c r="C716" s="98"/>
    </row>
    <row r="717" s="97" customFormat="1" ht="12.75">
      <c r="C717" s="98"/>
    </row>
    <row r="718" s="97" customFormat="1" ht="12.75">
      <c r="C718" s="98"/>
    </row>
    <row r="719" s="97" customFormat="1" ht="12.75">
      <c r="C719" s="98"/>
    </row>
    <row r="720" s="97" customFormat="1" ht="12.75">
      <c r="C720" s="98"/>
    </row>
    <row r="721" s="97" customFormat="1" ht="12.75">
      <c r="C721" s="98"/>
    </row>
    <row r="722" s="97" customFormat="1" ht="12.75">
      <c r="C722" s="98"/>
    </row>
    <row r="723" s="97" customFormat="1" ht="12.75">
      <c r="C723" s="98"/>
    </row>
    <row r="724" s="97" customFormat="1" ht="12.75">
      <c r="C724" s="98"/>
    </row>
    <row r="725" s="97" customFormat="1" ht="12.75">
      <c r="C725" s="98"/>
    </row>
    <row r="726" s="97" customFormat="1" ht="12.75">
      <c r="C726" s="98"/>
    </row>
    <row r="727" s="97" customFormat="1" ht="12.75">
      <c r="C727" s="98"/>
    </row>
    <row r="728" s="97" customFormat="1" ht="12.75">
      <c r="C728" s="98"/>
    </row>
    <row r="729" s="97" customFormat="1" ht="12.75">
      <c r="C729" s="98"/>
    </row>
    <row r="730" s="97" customFormat="1" ht="12.75">
      <c r="C730" s="98"/>
    </row>
    <row r="731" s="97" customFormat="1" ht="12.75">
      <c r="C731" s="98"/>
    </row>
    <row r="732" s="97" customFormat="1" ht="12.75">
      <c r="C732" s="98"/>
    </row>
    <row r="733" s="97" customFormat="1" ht="12.75">
      <c r="C733" s="98"/>
    </row>
    <row r="734" s="97" customFormat="1" ht="12.75">
      <c r="C734" s="98"/>
    </row>
    <row r="735" s="97" customFormat="1" ht="12.75">
      <c r="C735" s="98"/>
    </row>
    <row r="736" s="97" customFormat="1" ht="12.75">
      <c r="C736" s="98"/>
    </row>
    <row r="737" s="97" customFormat="1" ht="12.75">
      <c r="C737" s="98"/>
    </row>
    <row r="738" s="97" customFormat="1" ht="12.75">
      <c r="C738" s="98"/>
    </row>
    <row r="739" s="97" customFormat="1" ht="12.75">
      <c r="C739" s="98"/>
    </row>
    <row r="740" s="97" customFormat="1" ht="12.75">
      <c r="C740" s="98"/>
    </row>
    <row r="741" s="97" customFormat="1" ht="12.75">
      <c r="C741" s="98"/>
    </row>
    <row r="742" s="97" customFormat="1" ht="12.75">
      <c r="C742" s="98"/>
    </row>
    <row r="743" s="97" customFormat="1" ht="12.75">
      <c r="C743" s="98"/>
    </row>
    <row r="744" s="97" customFormat="1" ht="12.75">
      <c r="C744" s="98"/>
    </row>
    <row r="745" s="97" customFormat="1" ht="12.75">
      <c r="C745" s="98"/>
    </row>
    <row r="746" s="97" customFormat="1" ht="12.75">
      <c r="C746" s="98"/>
    </row>
    <row r="747" s="97" customFormat="1" ht="12.75">
      <c r="C747" s="98"/>
    </row>
    <row r="748" s="97" customFormat="1" ht="12.75">
      <c r="C748" s="98"/>
    </row>
    <row r="749" s="97" customFormat="1" ht="12.75">
      <c r="C749" s="98"/>
    </row>
    <row r="750" s="97" customFormat="1" ht="12.75">
      <c r="C750" s="98"/>
    </row>
    <row r="751" s="97" customFormat="1" ht="12.75">
      <c r="C751" s="98"/>
    </row>
    <row r="752" s="97" customFormat="1" ht="12.75">
      <c r="C752" s="98"/>
    </row>
    <row r="753" s="97" customFormat="1" ht="12.75">
      <c r="C753" s="98"/>
    </row>
    <row r="754" s="97" customFormat="1" ht="12.75">
      <c r="C754" s="98"/>
    </row>
    <row r="755" s="97" customFormat="1" ht="12.75">
      <c r="C755" s="98"/>
    </row>
    <row r="756" s="97" customFormat="1" ht="12.75">
      <c r="C756" s="98"/>
    </row>
    <row r="757" s="97" customFormat="1" ht="12.75">
      <c r="C757" s="98"/>
    </row>
    <row r="758" s="97" customFormat="1" ht="12.75">
      <c r="C758" s="98"/>
    </row>
    <row r="759" s="97" customFormat="1" ht="12.75">
      <c r="C759" s="98"/>
    </row>
    <row r="760" s="97" customFormat="1" ht="12.75">
      <c r="C760" s="98"/>
    </row>
    <row r="761" s="97" customFormat="1" ht="12.75">
      <c r="C761" s="98"/>
    </row>
    <row r="762" s="97" customFormat="1" ht="12.75">
      <c r="C762" s="98"/>
    </row>
    <row r="763" s="97" customFormat="1" ht="12.75">
      <c r="C763" s="98"/>
    </row>
    <row r="764" s="97" customFormat="1" ht="12.75">
      <c r="C764" s="98"/>
    </row>
    <row r="765" s="97" customFormat="1" ht="12.75">
      <c r="C765" s="98"/>
    </row>
    <row r="766" s="97" customFormat="1" ht="12.75">
      <c r="C766" s="98"/>
    </row>
    <row r="767" s="97" customFormat="1" ht="12.75">
      <c r="C767" s="98"/>
    </row>
    <row r="768" s="97" customFormat="1" ht="12.75">
      <c r="C768" s="98"/>
    </row>
    <row r="769" s="97" customFormat="1" ht="12.75">
      <c r="C769" s="98"/>
    </row>
    <row r="770" s="97" customFormat="1" ht="12.75">
      <c r="C770" s="98"/>
    </row>
    <row r="771" s="97" customFormat="1" ht="12.75">
      <c r="C771" s="98"/>
    </row>
    <row r="772" s="97" customFormat="1" ht="12.75">
      <c r="C772" s="98"/>
    </row>
    <row r="773" s="97" customFormat="1" ht="12.75">
      <c r="C773" s="98"/>
    </row>
    <row r="774" s="97" customFormat="1" ht="12.75">
      <c r="C774" s="98"/>
    </row>
    <row r="775" s="97" customFormat="1" ht="12.75">
      <c r="C775" s="98"/>
    </row>
    <row r="776" s="97" customFormat="1" ht="12.75">
      <c r="C776" s="98"/>
    </row>
    <row r="777" s="97" customFormat="1" ht="12.75">
      <c r="C777" s="98"/>
    </row>
    <row r="778" s="97" customFormat="1" ht="12.75">
      <c r="C778" s="98"/>
    </row>
    <row r="779" s="97" customFormat="1" ht="12.75">
      <c r="C779" s="98"/>
    </row>
    <row r="780" s="97" customFormat="1" ht="12.75">
      <c r="C780" s="98"/>
    </row>
    <row r="781" s="97" customFormat="1" ht="12.75">
      <c r="C781" s="98"/>
    </row>
    <row r="782" s="97" customFormat="1" ht="12.75">
      <c r="C782" s="98"/>
    </row>
    <row r="783" s="97" customFormat="1" ht="12.75">
      <c r="C783" s="98"/>
    </row>
    <row r="784" s="97" customFormat="1" ht="12.75">
      <c r="C784" s="98"/>
    </row>
    <row r="785" s="97" customFormat="1" ht="12.75">
      <c r="C785" s="98"/>
    </row>
    <row r="786" s="97" customFormat="1" ht="12.75">
      <c r="C786" s="98"/>
    </row>
    <row r="787" s="97" customFormat="1" ht="12.75">
      <c r="C787" s="98"/>
    </row>
    <row r="788" s="97" customFormat="1" ht="12.75">
      <c r="C788" s="98"/>
    </row>
    <row r="789" s="97" customFormat="1" ht="12.75">
      <c r="C789" s="98"/>
    </row>
    <row r="790" s="97" customFormat="1" ht="12.75">
      <c r="C790" s="98"/>
    </row>
    <row r="791" s="97" customFormat="1" ht="12.75">
      <c r="C791" s="98"/>
    </row>
    <row r="792" s="97" customFormat="1" ht="12.75">
      <c r="C792" s="98"/>
    </row>
    <row r="793" s="97" customFormat="1" ht="12.75">
      <c r="C793" s="98"/>
    </row>
    <row r="794" s="97" customFormat="1" ht="12.75">
      <c r="C794" s="98"/>
    </row>
    <row r="795" s="97" customFormat="1" ht="12.75">
      <c r="C795" s="98"/>
    </row>
    <row r="796" s="97" customFormat="1" ht="12.75">
      <c r="C796" s="98"/>
    </row>
    <row r="797" s="97" customFormat="1" ht="12.75">
      <c r="C797" s="98"/>
    </row>
    <row r="798" s="97" customFormat="1" ht="12.75">
      <c r="C798" s="98"/>
    </row>
    <row r="799" s="97" customFormat="1" ht="12.75">
      <c r="C799" s="98"/>
    </row>
    <row r="800" s="97" customFormat="1" ht="12.75">
      <c r="C800" s="98"/>
    </row>
    <row r="801" s="97" customFormat="1" ht="12.75">
      <c r="C801" s="98"/>
    </row>
    <row r="802" s="97" customFormat="1" ht="12.75">
      <c r="C802" s="98"/>
    </row>
    <row r="803" s="97" customFormat="1" ht="12.75">
      <c r="C803" s="98"/>
    </row>
    <row r="804" s="97" customFormat="1" ht="12.75">
      <c r="C804" s="98"/>
    </row>
    <row r="805" s="97" customFormat="1" ht="12.75">
      <c r="C805" s="98"/>
    </row>
    <row r="806" s="97" customFormat="1" ht="12.75">
      <c r="C806" s="98"/>
    </row>
    <row r="807" s="97" customFormat="1" ht="12.75">
      <c r="C807" s="98"/>
    </row>
    <row r="808" s="97" customFormat="1" ht="12.75">
      <c r="C808" s="98"/>
    </row>
    <row r="809" s="97" customFormat="1" ht="12.75">
      <c r="C809" s="98"/>
    </row>
    <row r="810" s="97" customFormat="1" ht="12.75">
      <c r="C810" s="98"/>
    </row>
    <row r="811" s="97" customFormat="1" ht="12.75">
      <c r="C811" s="98"/>
    </row>
    <row r="812" s="97" customFormat="1" ht="12.75">
      <c r="C812" s="98"/>
    </row>
    <row r="813" s="97" customFormat="1" ht="12.75">
      <c r="C813" s="98"/>
    </row>
    <row r="814" s="97" customFormat="1" ht="12.75">
      <c r="C814" s="98"/>
    </row>
    <row r="815" s="97" customFormat="1" ht="12.75">
      <c r="C815" s="98"/>
    </row>
    <row r="816" s="97" customFormat="1" ht="12.75">
      <c r="C816" s="98"/>
    </row>
    <row r="817" s="97" customFormat="1" ht="12.75">
      <c r="C817" s="98"/>
    </row>
    <row r="818" s="97" customFormat="1" ht="12.75">
      <c r="C818" s="98"/>
    </row>
    <row r="819" s="97" customFormat="1" ht="12.75">
      <c r="C819" s="98"/>
    </row>
    <row r="820" s="97" customFormat="1" ht="12.75">
      <c r="C820" s="98"/>
    </row>
    <row r="821" s="97" customFormat="1" ht="12.75">
      <c r="C821" s="98"/>
    </row>
    <row r="822" s="97" customFormat="1" ht="12.75">
      <c r="C822" s="98"/>
    </row>
    <row r="823" s="97" customFormat="1" ht="12.75">
      <c r="C823" s="98"/>
    </row>
    <row r="824" s="97" customFormat="1" ht="12.75">
      <c r="C824" s="98"/>
    </row>
    <row r="825" s="97" customFormat="1" ht="12.75">
      <c r="C825" s="98"/>
    </row>
    <row r="826" s="97" customFormat="1" ht="12.75">
      <c r="C826" s="98"/>
    </row>
    <row r="827" s="97" customFormat="1" ht="12.75">
      <c r="C827" s="98"/>
    </row>
    <row r="828" s="97" customFormat="1" ht="12.75">
      <c r="C828" s="98"/>
    </row>
    <row r="829" s="97" customFormat="1" ht="12.75">
      <c r="C829" s="98"/>
    </row>
    <row r="830" s="97" customFormat="1" ht="12.75">
      <c r="C830" s="98"/>
    </row>
    <row r="831" s="97" customFormat="1" ht="12.75">
      <c r="C831" s="98"/>
    </row>
    <row r="832" s="97" customFormat="1" ht="12.75">
      <c r="C832" s="98"/>
    </row>
    <row r="833" s="97" customFormat="1" ht="12.75">
      <c r="C833" s="98"/>
    </row>
    <row r="834" s="97" customFormat="1" ht="12.75">
      <c r="C834" s="98"/>
    </row>
    <row r="835" s="97" customFormat="1" ht="12.75">
      <c r="C835" s="98"/>
    </row>
    <row r="836" s="97" customFormat="1" ht="12.75">
      <c r="C836" s="98"/>
    </row>
    <row r="837" s="97" customFormat="1" ht="12.75">
      <c r="C837" s="98"/>
    </row>
    <row r="838" s="97" customFormat="1" ht="12.75">
      <c r="C838" s="98"/>
    </row>
    <row r="839" s="97" customFormat="1" ht="12.75">
      <c r="C839" s="98"/>
    </row>
    <row r="840" s="97" customFormat="1" ht="12.75">
      <c r="C840" s="98"/>
    </row>
    <row r="841" s="97" customFormat="1" ht="12.75">
      <c r="C841" s="98"/>
    </row>
    <row r="842" s="97" customFormat="1" ht="12.75">
      <c r="C842" s="98"/>
    </row>
    <row r="843" s="97" customFormat="1" ht="12.75">
      <c r="C843" s="98"/>
    </row>
    <row r="844" s="97" customFormat="1" ht="12.75">
      <c r="C844" s="98"/>
    </row>
    <row r="845" s="97" customFormat="1" ht="12.75">
      <c r="C845" s="98"/>
    </row>
    <row r="846" s="97" customFormat="1" ht="12.75">
      <c r="C846" s="98"/>
    </row>
    <row r="847" s="97" customFormat="1" ht="12.75">
      <c r="C847" s="98"/>
    </row>
    <row r="848" s="97" customFormat="1" ht="12.75">
      <c r="C848" s="98"/>
    </row>
    <row r="849" s="97" customFormat="1" ht="12.75">
      <c r="C849" s="98"/>
    </row>
    <row r="850" s="97" customFormat="1" ht="12.75">
      <c r="C850" s="98"/>
    </row>
    <row r="851" s="97" customFormat="1" ht="12.75">
      <c r="C851" s="98"/>
    </row>
    <row r="852" s="97" customFormat="1" ht="12.75">
      <c r="C852" s="98"/>
    </row>
    <row r="853" s="97" customFormat="1" ht="12.75">
      <c r="C853" s="98"/>
    </row>
    <row r="854" s="97" customFormat="1" ht="12.75">
      <c r="C854" s="98"/>
    </row>
    <row r="855" s="97" customFormat="1" ht="12.75">
      <c r="C855" s="98"/>
    </row>
    <row r="856" s="97" customFormat="1" ht="12.75">
      <c r="C856" s="98"/>
    </row>
    <row r="857" s="97" customFormat="1" ht="12.75">
      <c r="C857" s="98"/>
    </row>
    <row r="858" s="97" customFormat="1" ht="12.75">
      <c r="C858" s="98"/>
    </row>
    <row r="859" s="97" customFormat="1" ht="12.75">
      <c r="C859" s="98"/>
    </row>
    <row r="860" s="97" customFormat="1" ht="12.75">
      <c r="C860" s="98"/>
    </row>
    <row r="861" s="97" customFormat="1" ht="12.75">
      <c r="C861" s="98"/>
    </row>
    <row r="862" s="97" customFormat="1" ht="12.75">
      <c r="C862" s="98"/>
    </row>
    <row r="863" s="97" customFormat="1" ht="12.75">
      <c r="C863" s="98"/>
    </row>
    <row r="864" s="97" customFormat="1" ht="12.75">
      <c r="C864" s="98"/>
    </row>
    <row r="865" s="97" customFormat="1" ht="12.75">
      <c r="C865" s="98"/>
    </row>
    <row r="866" s="97" customFormat="1" ht="12.75">
      <c r="C866" s="98"/>
    </row>
    <row r="867" s="97" customFormat="1" ht="12.75">
      <c r="C867" s="98"/>
    </row>
    <row r="868" s="97" customFormat="1" ht="12.75">
      <c r="C868" s="98"/>
    </row>
    <row r="869" s="97" customFormat="1" ht="12.75">
      <c r="C869" s="98"/>
    </row>
    <row r="870" s="97" customFormat="1" ht="12.75">
      <c r="C870" s="98"/>
    </row>
    <row r="871" s="97" customFormat="1" ht="12.75">
      <c r="C871" s="98"/>
    </row>
    <row r="872" s="97" customFormat="1" ht="12.75">
      <c r="C872" s="98"/>
    </row>
    <row r="873" s="97" customFormat="1" ht="12.75">
      <c r="C873" s="98"/>
    </row>
    <row r="874" s="97" customFormat="1" ht="12.75">
      <c r="C874" s="98"/>
    </row>
    <row r="875" s="97" customFormat="1" ht="12.75">
      <c r="C875" s="98"/>
    </row>
    <row r="876" s="97" customFormat="1" ht="12.75">
      <c r="C876" s="98"/>
    </row>
    <row r="877" s="97" customFormat="1" ht="12.75">
      <c r="C877" s="98"/>
    </row>
    <row r="878" s="97" customFormat="1" ht="12.75">
      <c r="C878" s="98"/>
    </row>
    <row r="879" s="97" customFormat="1" ht="12.75">
      <c r="C879" s="98"/>
    </row>
    <row r="880" s="97" customFormat="1" ht="12.75">
      <c r="C880" s="98"/>
    </row>
    <row r="881" s="97" customFormat="1" ht="12.75">
      <c r="C881" s="98"/>
    </row>
    <row r="882" s="97" customFormat="1" ht="12.75">
      <c r="C882" s="98"/>
    </row>
    <row r="883" s="97" customFormat="1" ht="12.75">
      <c r="C883" s="98"/>
    </row>
    <row r="884" s="97" customFormat="1" ht="12.75">
      <c r="C884" s="98"/>
    </row>
    <row r="885" s="97" customFormat="1" ht="12.75">
      <c r="C885" s="98"/>
    </row>
    <row r="886" s="97" customFormat="1" ht="12.75">
      <c r="C886" s="98"/>
    </row>
    <row r="887" s="97" customFormat="1" ht="12.75">
      <c r="C887" s="98"/>
    </row>
    <row r="888" s="97" customFormat="1" ht="12.75">
      <c r="C888" s="98"/>
    </row>
    <row r="889" s="97" customFormat="1" ht="12.75">
      <c r="C889" s="98"/>
    </row>
    <row r="890" s="97" customFormat="1" ht="12.75">
      <c r="C890" s="98"/>
    </row>
    <row r="891" s="97" customFormat="1" ht="12.75">
      <c r="C891" s="98"/>
    </row>
    <row r="892" s="97" customFormat="1" ht="12.75">
      <c r="C892" s="98"/>
    </row>
    <row r="893" s="97" customFormat="1" ht="12.75">
      <c r="C893" s="98"/>
    </row>
    <row r="894" s="97" customFormat="1" ht="12.75">
      <c r="C894" s="98"/>
    </row>
    <row r="895" s="97" customFormat="1" ht="12.75">
      <c r="C895" s="98"/>
    </row>
    <row r="896" s="97" customFormat="1" ht="12.75">
      <c r="C896" s="98"/>
    </row>
    <row r="897" s="97" customFormat="1" ht="12.75">
      <c r="C897" s="98"/>
    </row>
    <row r="898" s="97" customFormat="1" ht="12.75">
      <c r="C898" s="98"/>
    </row>
    <row r="899" s="97" customFormat="1" ht="12.75">
      <c r="C899" s="98"/>
    </row>
    <row r="900" s="97" customFormat="1" ht="12.75">
      <c r="C900" s="98"/>
    </row>
    <row r="901" s="97" customFormat="1" ht="12.75">
      <c r="C901" s="98"/>
    </row>
    <row r="902" s="97" customFormat="1" ht="12.75">
      <c r="C902" s="98"/>
    </row>
    <row r="903" s="97" customFormat="1" ht="12.75">
      <c r="C903" s="98"/>
    </row>
    <row r="904" s="97" customFormat="1" ht="12.75">
      <c r="C904" s="98"/>
    </row>
    <row r="905" s="97" customFormat="1" ht="12.75">
      <c r="C905" s="98"/>
    </row>
    <row r="906" s="97" customFormat="1" ht="12.75">
      <c r="C906" s="98"/>
    </row>
    <row r="907" s="97" customFormat="1" ht="12.75">
      <c r="C907" s="98"/>
    </row>
    <row r="908" s="97" customFormat="1" ht="12.75">
      <c r="C908" s="98"/>
    </row>
    <row r="909" s="97" customFormat="1" ht="12.75">
      <c r="C909" s="98"/>
    </row>
    <row r="910" s="97" customFormat="1" ht="12.75">
      <c r="C910" s="98"/>
    </row>
    <row r="911" s="97" customFormat="1" ht="12.75">
      <c r="C911" s="98"/>
    </row>
    <row r="912" s="97" customFormat="1" ht="12.75">
      <c r="C912" s="98"/>
    </row>
    <row r="913" s="97" customFormat="1" ht="12.75">
      <c r="C913" s="98"/>
    </row>
    <row r="914" s="97" customFormat="1" ht="12.75">
      <c r="C914" s="98"/>
    </row>
    <row r="915" s="97" customFormat="1" ht="12.75">
      <c r="C915" s="98"/>
    </row>
    <row r="916" s="97" customFormat="1" ht="12.75">
      <c r="C916" s="98"/>
    </row>
    <row r="917" s="97" customFormat="1" ht="12.75">
      <c r="C917" s="98"/>
    </row>
    <row r="918" s="97" customFormat="1" ht="12.75">
      <c r="C918" s="98"/>
    </row>
    <row r="919" s="97" customFormat="1" ht="12.75">
      <c r="C919" s="98"/>
    </row>
    <row r="920" s="97" customFormat="1" ht="12.75">
      <c r="C920" s="98"/>
    </row>
    <row r="921" s="97" customFormat="1" ht="12.75">
      <c r="C921" s="98"/>
    </row>
    <row r="922" s="97" customFormat="1" ht="12.75">
      <c r="C922" s="98"/>
    </row>
    <row r="923" s="97" customFormat="1" ht="12.75">
      <c r="C923" s="98"/>
    </row>
    <row r="924" s="97" customFormat="1" ht="12.75">
      <c r="C924" s="98"/>
    </row>
    <row r="925" s="97" customFormat="1" ht="12.75">
      <c r="C925" s="98"/>
    </row>
    <row r="926" s="97" customFormat="1" ht="12.75">
      <c r="C926" s="98"/>
    </row>
    <row r="927" s="97" customFormat="1" ht="12.75">
      <c r="C927" s="98"/>
    </row>
    <row r="928" s="97" customFormat="1" ht="12.75">
      <c r="C928" s="98"/>
    </row>
    <row r="929" s="97" customFormat="1" ht="12.75">
      <c r="C929" s="98"/>
    </row>
    <row r="930" s="97" customFormat="1" ht="12.75">
      <c r="C930" s="98"/>
    </row>
    <row r="931" s="97" customFormat="1" ht="12.75">
      <c r="C931" s="98"/>
    </row>
    <row r="932" s="97" customFormat="1" ht="12.75">
      <c r="C932" s="98"/>
    </row>
    <row r="933" s="97" customFormat="1" ht="12.75">
      <c r="C933" s="98"/>
    </row>
    <row r="934" s="97" customFormat="1" ht="12.75">
      <c r="C934" s="98"/>
    </row>
    <row r="935" s="97" customFormat="1" ht="12.75">
      <c r="C935" s="98"/>
    </row>
    <row r="936" s="97" customFormat="1" ht="12.75">
      <c r="C936" s="98"/>
    </row>
    <row r="937" s="97" customFormat="1" ht="12.75">
      <c r="C937" s="98"/>
    </row>
    <row r="938" s="97" customFormat="1" ht="12.75">
      <c r="C938" s="98"/>
    </row>
    <row r="939" s="97" customFormat="1" ht="12.75">
      <c r="C939" s="98"/>
    </row>
    <row r="940" s="97" customFormat="1" ht="12.75">
      <c r="C940" s="98"/>
    </row>
    <row r="941" s="97" customFormat="1" ht="12.75">
      <c r="C941" s="98"/>
    </row>
    <row r="942" s="97" customFormat="1" ht="12.75">
      <c r="C942" s="98"/>
    </row>
    <row r="943" s="97" customFormat="1" ht="12.75">
      <c r="C943" s="98"/>
    </row>
    <row r="944" s="97" customFormat="1" ht="12.75">
      <c r="C944" s="98"/>
    </row>
    <row r="945" s="97" customFormat="1" ht="12.75">
      <c r="C945" s="98"/>
    </row>
    <row r="946" s="97" customFormat="1" ht="12.75">
      <c r="C946" s="98"/>
    </row>
    <row r="947" s="97" customFormat="1" ht="12.75">
      <c r="C947" s="98"/>
    </row>
    <row r="948" s="97" customFormat="1" ht="12.75">
      <c r="C948" s="98"/>
    </row>
    <row r="949" s="97" customFormat="1" ht="12.75">
      <c r="C949" s="98"/>
    </row>
    <row r="950" s="97" customFormat="1" ht="12.75">
      <c r="C950" s="98"/>
    </row>
    <row r="951" s="97" customFormat="1" ht="12.75">
      <c r="C951" s="98"/>
    </row>
    <row r="952" s="97" customFormat="1" ht="12.75">
      <c r="C952" s="98"/>
    </row>
    <row r="953" s="97" customFormat="1" ht="12.75">
      <c r="C953" s="98"/>
    </row>
    <row r="954" s="97" customFormat="1" ht="12.75">
      <c r="C954" s="98"/>
    </row>
    <row r="955" s="97" customFormat="1" ht="12.75">
      <c r="C955" s="98"/>
    </row>
    <row r="956" s="97" customFormat="1" ht="12.75">
      <c r="C956" s="98"/>
    </row>
    <row r="957" s="97" customFormat="1" ht="12.75">
      <c r="C957" s="98"/>
    </row>
    <row r="958" s="97" customFormat="1" ht="12.75">
      <c r="C958" s="98"/>
    </row>
    <row r="959" s="97" customFormat="1" ht="12.75">
      <c r="C959" s="98"/>
    </row>
    <row r="960" s="97" customFormat="1" ht="12.75">
      <c r="C960" s="98"/>
    </row>
    <row r="961" s="97" customFormat="1" ht="12.75">
      <c r="C961" s="98"/>
    </row>
    <row r="962" s="97" customFormat="1" ht="12.75">
      <c r="C962" s="98"/>
    </row>
    <row r="963" s="97" customFormat="1" ht="12.75">
      <c r="C963" s="98"/>
    </row>
    <row r="964" s="97" customFormat="1" ht="12.75">
      <c r="C964" s="98"/>
    </row>
    <row r="965" s="97" customFormat="1" ht="12.75">
      <c r="C965" s="98"/>
    </row>
    <row r="966" s="97" customFormat="1" ht="12.75">
      <c r="C966" s="98"/>
    </row>
    <row r="967" s="97" customFormat="1" ht="12.75">
      <c r="C967" s="98"/>
    </row>
    <row r="968" s="97" customFormat="1" ht="12.75">
      <c r="C968" s="98"/>
    </row>
    <row r="969" s="97" customFormat="1" ht="12.75">
      <c r="C969" s="98"/>
    </row>
    <row r="970" s="97" customFormat="1" ht="12.75">
      <c r="C970" s="98"/>
    </row>
    <row r="971" s="97" customFormat="1" ht="12.75">
      <c r="C971" s="98"/>
    </row>
    <row r="972" s="97" customFormat="1" ht="12.75">
      <c r="C972" s="98"/>
    </row>
    <row r="973" s="97" customFormat="1" ht="12.75">
      <c r="C973" s="98"/>
    </row>
    <row r="974" s="97" customFormat="1" ht="12.75">
      <c r="C974" s="98"/>
    </row>
    <row r="975" s="97" customFormat="1" ht="12.75">
      <c r="C975" s="98"/>
    </row>
    <row r="976" s="97" customFormat="1" ht="12.75">
      <c r="C976" s="98"/>
    </row>
    <row r="977" s="97" customFormat="1" ht="12.75">
      <c r="C977" s="98"/>
    </row>
    <row r="978" s="97" customFormat="1" ht="12.75">
      <c r="C978" s="98"/>
    </row>
    <row r="979" s="97" customFormat="1" ht="12.75">
      <c r="C979" s="98"/>
    </row>
    <row r="980" s="97" customFormat="1" ht="12.75">
      <c r="C980" s="98"/>
    </row>
    <row r="981" s="97" customFormat="1" ht="12.75">
      <c r="C981" s="98"/>
    </row>
    <row r="982" s="97" customFormat="1" ht="12.75">
      <c r="C982" s="98"/>
    </row>
    <row r="983" s="97" customFormat="1" ht="12.75">
      <c r="C983" s="98"/>
    </row>
    <row r="984" s="97" customFormat="1" ht="12.75">
      <c r="C984" s="98"/>
    </row>
    <row r="985" s="97" customFormat="1" ht="12.75">
      <c r="C985" s="98"/>
    </row>
    <row r="986" s="97" customFormat="1" ht="12.75">
      <c r="C986" s="98"/>
    </row>
    <row r="987" s="97" customFormat="1" ht="12.75">
      <c r="C987" s="98"/>
    </row>
    <row r="988" s="97" customFormat="1" ht="12.75">
      <c r="C988" s="98"/>
    </row>
    <row r="989" s="97" customFormat="1" ht="12.75">
      <c r="C989" s="98"/>
    </row>
    <row r="990" s="97" customFormat="1" ht="12.75">
      <c r="C990" s="98"/>
    </row>
    <row r="991" s="97" customFormat="1" ht="12.75">
      <c r="C991" s="98"/>
    </row>
    <row r="992" s="97" customFormat="1" ht="12.75">
      <c r="C992" s="98"/>
    </row>
    <row r="993" s="97" customFormat="1" ht="12.75">
      <c r="C993" s="98"/>
    </row>
    <row r="994" s="97" customFormat="1" ht="12.75">
      <c r="C994" s="98"/>
    </row>
    <row r="995" s="97" customFormat="1" ht="12.75">
      <c r="C995" s="98"/>
    </row>
    <row r="996" s="97" customFormat="1" ht="12.75">
      <c r="C996" s="98"/>
    </row>
    <row r="997" s="97" customFormat="1" ht="12.75">
      <c r="C997" s="98"/>
    </row>
    <row r="998" s="97" customFormat="1" ht="12.75">
      <c r="C998" s="98"/>
    </row>
    <row r="999" s="97" customFormat="1" ht="12.75">
      <c r="C999" s="98"/>
    </row>
    <row r="1000" s="97" customFormat="1" ht="12.75">
      <c r="C1000" s="98"/>
    </row>
    <row r="1001" s="97" customFormat="1" ht="12.75">
      <c r="C1001" s="98"/>
    </row>
    <row r="1002" s="97" customFormat="1" ht="12.75">
      <c r="C1002" s="98"/>
    </row>
    <row r="1003" s="97" customFormat="1" ht="12.75">
      <c r="C1003" s="98"/>
    </row>
    <row r="1004" s="97" customFormat="1" ht="12.75">
      <c r="C1004" s="98"/>
    </row>
    <row r="1005" s="97" customFormat="1" ht="12.75">
      <c r="C1005" s="98"/>
    </row>
    <row r="1006" s="97" customFormat="1" ht="12.75">
      <c r="C1006" s="98"/>
    </row>
    <row r="1007" s="97" customFormat="1" ht="12.75">
      <c r="C1007" s="98"/>
    </row>
    <row r="1008" s="97" customFormat="1" ht="12.75">
      <c r="C1008" s="98"/>
    </row>
    <row r="1009" s="97" customFormat="1" ht="12.75">
      <c r="C1009" s="98"/>
    </row>
    <row r="1010" s="97" customFormat="1" ht="12.75">
      <c r="C1010" s="98"/>
    </row>
    <row r="1011" s="97" customFormat="1" ht="12.75">
      <c r="C1011" s="98"/>
    </row>
    <row r="1012" s="97" customFormat="1" ht="12.75">
      <c r="C1012" s="98"/>
    </row>
    <row r="1013" s="97" customFormat="1" ht="12.75">
      <c r="C1013" s="98"/>
    </row>
    <row r="1014" s="97" customFormat="1" ht="12.75">
      <c r="C1014" s="98"/>
    </row>
    <row r="1015" s="97" customFormat="1" ht="12.75">
      <c r="C1015" s="98"/>
    </row>
    <row r="1016" s="97" customFormat="1" ht="12.75">
      <c r="C1016" s="98"/>
    </row>
    <row r="1017" s="97" customFormat="1" ht="12.75">
      <c r="C1017" s="98"/>
    </row>
    <row r="1018" s="97" customFormat="1" ht="12.75">
      <c r="C1018" s="98"/>
    </row>
    <row r="1019" s="97" customFormat="1" ht="12.75">
      <c r="C1019" s="98"/>
    </row>
    <row r="1020" s="97" customFormat="1" ht="12.75">
      <c r="C1020" s="98"/>
    </row>
    <row r="1021" s="97" customFormat="1" ht="12.75">
      <c r="C1021" s="98"/>
    </row>
    <row r="1022" s="97" customFormat="1" ht="12.75">
      <c r="C1022" s="98"/>
    </row>
    <row r="1023" s="97" customFormat="1" ht="12.75">
      <c r="C1023" s="98"/>
    </row>
    <row r="1024" s="97" customFormat="1" ht="12.75">
      <c r="C1024" s="98"/>
    </row>
    <row r="1025" s="97" customFormat="1" ht="12.75">
      <c r="C1025" s="98"/>
    </row>
    <row r="1026" s="97" customFormat="1" ht="12.75">
      <c r="C1026" s="98"/>
    </row>
    <row r="1027" s="97" customFormat="1" ht="12.75">
      <c r="C1027" s="98"/>
    </row>
    <row r="1028" s="97" customFormat="1" ht="12.75">
      <c r="C1028" s="98"/>
    </row>
    <row r="1029" s="97" customFormat="1" ht="12.75">
      <c r="C1029" s="98"/>
    </row>
    <row r="1030" s="97" customFormat="1" ht="12.75">
      <c r="C1030" s="98"/>
    </row>
    <row r="1031" s="97" customFormat="1" ht="12.75">
      <c r="C1031" s="98"/>
    </row>
    <row r="1032" s="97" customFormat="1" ht="12.75">
      <c r="C1032" s="98"/>
    </row>
    <row r="1033" s="97" customFormat="1" ht="12.75">
      <c r="C1033" s="98"/>
    </row>
    <row r="1034" s="97" customFormat="1" ht="12.75">
      <c r="C1034" s="98"/>
    </row>
    <row r="1035" s="97" customFormat="1" ht="12.75">
      <c r="C1035" s="98"/>
    </row>
    <row r="1036" s="97" customFormat="1" ht="12.75">
      <c r="C1036" s="98"/>
    </row>
    <row r="1037" s="97" customFormat="1" ht="12.75">
      <c r="C1037" s="98"/>
    </row>
    <row r="1038" s="97" customFormat="1" ht="12.75">
      <c r="C1038" s="98"/>
    </row>
    <row r="1039" s="97" customFormat="1" ht="12.75">
      <c r="C1039" s="98"/>
    </row>
    <row r="1040" s="97" customFormat="1" ht="12.75">
      <c r="C1040" s="98"/>
    </row>
    <row r="1041" s="97" customFormat="1" ht="12.75">
      <c r="C1041" s="98"/>
    </row>
    <row r="1042" s="97" customFormat="1" ht="12.75">
      <c r="C1042" s="98"/>
    </row>
    <row r="1043" s="97" customFormat="1" ht="12.75">
      <c r="C1043" s="98"/>
    </row>
    <row r="1044" s="97" customFormat="1" ht="12.75">
      <c r="C1044" s="98"/>
    </row>
    <row r="1045" s="97" customFormat="1" ht="12.75">
      <c r="C1045" s="98"/>
    </row>
    <row r="1046" s="97" customFormat="1" ht="12.75">
      <c r="C1046" s="98"/>
    </row>
    <row r="1047" s="97" customFormat="1" ht="12.75">
      <c r="C1047" s="98"/>
    </row>
    <row r="1048" s="97" customFormat="1" ht="12.75">
      <c r="C1048" s="98"/>
    </row>
    <row r="1049" s="97" customFormat="1" ht="12.75">
      <c r="C1049" s="98"/>
    </row>
    <row r="1050" s="97" customFormat="1" ht="12.75">
      <c r="C1050" s="98"/>
    </row>
    <row r="1051" s="97" customFormat="1" ht="12.75">
      <c r="C1051" s="98"/>
    </row>
    <row r="1052" s="97" customFormat="1" ht="12.75">
      <c r="C1052" s="98"/>
    </row>
    <row r="1053" s="97" customFormat="1" ht="12.75">
      <c r="C1053" s="98"/>
    </row>
    <row r="1054" s="97" customFormat="1" ht="12.75">
      <c r="C1054" s="98"/>
    </row>
    <row r="1055" s="97" customFormat="1" ht="12.75">
      <c r="C1055" s="98"/>
    </row>
    <row r="1056" s="97" customFormat="1" ht="12.75">
      <c r="C1056" s="98"/>
    </row>
    <row r="1057" s="97" customFormat="1" ht="12.75">
      <c r="C1057" s="98"/>
    </row>
    <row r="1058" s="97" customFormat="1" ht="12.75">
      <c r="C1058" s="98"/>
    </row>
    <row r="1059" s="97" customFormat="1" ht="12.75">
      <c r="C1059" s="98"/>
    </row>
    <row r="1060" s="97" customFormat="1" ht="12.75">
      <c r="C1060" s="98"/>
    </row>
    <row r="1061" s="97" customFormat="1" ht="12.75">
      <c r="C1061" s="98"/>
    </row>
    <row r="1062" s="97" customFormat="1" ht="12.75">
      <c r="C1062" s="98"/>
    </row>
    <row r="1063" s="97" customFormat="1" ht="12.75">
      <c r="C1063" s="98"/>
    </row>
    <row r="1064" s="97" customFormat="1" ht="12.75">
      <c r="C1064" s="98"/>
    </row>
    <row r="1065" s="97" customFormat="1" ht="12.75">
      <c r="C1065" s="98"/>
    </row>
    <row r="1066" s="97" customFormat="1" ht="12.75">
      <c r="C1066" s="98"/>
    </row>
    <row r="1067" s="97" customFormat="1" ht="12.75">
      <c r="C1067" s="98"/>
    </row>
    <row r="1068" s="97" customFormat="1" ht="12.75">
      <c r="C1068" s="98"/>
    </row>
    <row r="1069" s="97" customFormat="1" ht="12.75">
      <c r="C1069" s="98"/>
    </row>
    <row r="1070" s="97" customFormat="1" ht="12.75">
      <c r="C1070" s="98"/>
    </row>
    <row r="1071" s="97" customFormat="1" ht="12.75">
      <c r="C1071" s="98"/>
    </row>
    <row r="1072" s="97" customFormat="1" ht="12.75">
      <c r="C1072" s="98"/>
    </row>
    <row r="1073" s="97" customFormat="1" ht="12.75">
      <c r="C1073" s="98"/>
    </row>
    <row r="1074" s="97" customFormat="1" ht="12.75">
      <c r="C1074" s="98"/>
    </row>
    <row r="1075" s="97" customFormat="1" ht="12.75">
      <c r="C1075" s="98"/>
    </row>
    <row r="1076" s="97" customFormat="1" ht="12.75">
      <c r="C1076" s="98"/>
    </row>
    <row r="1077" s="97" customFormat="1" ht="12.75">
      <c r="C1077" s="98"/>
    </row>
    <row r="1078" s="97" customFormat="1" ht="12.75">
      <c r="C1078" s="98"/>
    </row>
    <row r="1079" s="97" customFormat="1" ht="12.75">
      <c r="C1079" s="98"/>
    </row>
    <row r="1080" s="97" customFormat="1" ht="12.75">
      <c r="C1080" s="98"/>
    </row>
    <row r="1081" s="97" customFormat="1" ht="12.75">
      <c r="C1081" s="98"/>
    </row>
    <row r="1082" s="97" customFormat="1" ht="12.75">
      <c r="C1082" s="98"/>
    </row>
    <row r="1083" s="97" customFormat="1" ht="12.75">
      <c r="C1083" s="98"/>
    </row>
    <row r="1084" s="97" customFormat="1" ht="12.75">
      <c r="C1084" s="98"/>
    </row>
    <row r="1085" s="97" customFormat="1" ht="12.75">
      <c r="C1085" s="98"/>
    </row>
    <row r="1086" s="97" customFormat="1" ht="12.75">
      <c r="C1086" s="98"/>
    </row>
    <row r="1087" s="97" customFormat="1" ht="12.75">
      <c r="C1087" s="98"/>
    </row>
    <row r="1088" s="97" customFormat="1" ht="12.75">
      <c r="C1088" s="98"/>
    </row>
    <row r="1089" s="97" customFormat="1" ht="12.75">
      <c r="C1089" s="98"/>
    </row>
    <row r="1090" s="97" customFormat="1" ht="12.75">
      <c r="C1090" s="98"/>
    </row>
    <row r="1091" s="97" customFormat="1" ht="12.75">
      <c r="C1091" s="98"/>
    </row>
    <row r="1092" s="97" customFormat="1" ht="12.75">
      <c r="C1092" s="98"/>
    </row>
    <row r="1093" s="97" customFormat="1" ht="12.75">
      <c r="C1093" s="98"/>
    </row>
    <row r="1094" s="97" customFormat="1" ht="12.75">
      <c r="C1094" s="98"/>
    </row>
    <row r="1095" s="97" customFormat="1" ht="12.75">
      <c r="C1095" s="98"/>
    </row>
    <row r="1096" s="97" customFormat="1" ht="12.75">
      <c r="C1096" s="98"/>
    </row>
    <row r="1097" s="97" customFormat="1" ht="12.75">
      <c r="C1097" s="98"/>
    </row>
    <row r="1098" s="97" customFormat="1" ht="12.75">
      <c r="C1098" s="98"/>
    </row>
    <row r="1099" s="97" customFormat="1" ht="12.75">
      <c r="C1099" s="98"/>
    </row>
    <row r="1100" s="97" customFormat="1" ht="12.75">
      <c r="C1100" s="98"/>
    </row>
    <row r="1101" s="97" customFormat="1" ht="12.75">
      <c r="C1101" s="98"/>
    </row>
    <row r="1102" s="97" customFormat="1" ht="12.75">
      <c r="C1102" s="98"/>
    </row>
    <row r="1103" s="97" customFormat="1" ht="12.75">
      <c r="C1103" s="98"/>
    </row>
    <row r="1104" s="97" customFormat="1" ht="12.75">
      <c r="C1104" s="98"/>
    </row>
    <row r="1105" s="97" customFormat="1" ht="12.75">
      <c r="C1105" s="98"/>
    </row>
    <row r="1106" s="97" customFormat="1" ht="12.75">
      <c r="C1106" s="98"/>
    </row>
    <row r="1107" s="97" customFormat="1" ht="12.75">
      <c r="C1107" s="98"/>
    </row>
    <row r="1108" s="97" customFormat="1" ht="12.75">
      <c r="C1108" s="98"/>
    </row>
    <row r="1109" s="97" customFormat="1" ht="12.75">
      <c r="C1109" s="98"/>
    </row>
    <row r="1110" s="97" customFormat="1" ht="12.75">
      <c r="C1110" s="98"/>
    </row>
    <row r="1111" s="97" customFormat="1" ht="12.75">
      <c r="C1111" s="98"/>
    </row>
    <row r="1112" s="97" customFormat="1" ht="12.75">
      <c r="C1112" s="98"/>
    </row>
    <row r="1113" s="97" customFormat="1" ht="12.75">
      <c r="C1113" s="98"/>
    </row>
    <row r="1114" s="97" customFormat="1" ht="12.75">
      <c r="C1114" s="98"/>
    </row>
    <row r="1115" s="97" customFormat="1" ht="12.75">
      <c r="C1115" s="98"/>
    </row>
    <row r="1116" s="97" customFormat="1" ht="12.75">
      <c r="C1116" s="98"/>
    </row>
    <row r="1117" s="97" customFormat="1" ht="12.75">
      <c r="C1117" s="98"/>
    </row>
    <row r="1118" s="97" customFormat="1" ht="12.75">
      <c r="C1118" s="98"/>
    </row>
    <row r="1119" s="97" customFormat="1" ht="12.75">
      <c r="C1119" s="98"/>
    </row>
    <row r="1120" s="97" customFormat="1" ht="12.75">
      <c r="C1120" s="98"/>
    </row>
    <row r="1121" s="97" customFormat="1" ht="12.75">
      <c r="C1121" s="98"/>
    </row>
    <row r="1122" s="97" customFormat="1" ht="12.75">
      <c r="C1122" s="98"/>
    </row>
    <row r="1123" s="97" customFormat="1" ht="12.75">
      <c r="C1123" s="98"/>
    </row>
    <row r="1124" s="97" customFormat="1" ht="12.75">
      <c r="C1124" s="98"/>
    </row>
    <row r="1125" s="97" customFormat="1" ht="12.75">
      <c r="C1125" s="98"/>
    </row>
    <row r="1126" s="97" customFormat="1" ht="12.75">
      <c r="C1126" s="98"/>
    </row>
    <row r="1127" s="97" customFormat="1" ht="12.75">
      <c r="C1127" s="98"/>
    </row>
    <row r="1128" s="97" customFormat="1" ht="12.75">
      <c r="C1128" s="98"/>
    </row>
    <row r="1129" s="97" customFormat="1" ht="12.75">
      <c r="C1129" s="98"/>
    </row>
    <row r="1130" s="97" customFormat="1" ht="12.75">
      <c r="C1130" s="98"/>
    </row>
    <row r="1131" s="97" customFormat="1" ht="12.75">
      <c r="C1131" s="98"/>
    </row>
    <row r="1132" s="97" customFormat="1" ht="12.75">
      <c r="C1132" s="98"/>
    </row>
    <row r="1133" s="97" customFormat="1" ht="12.75">
      <c r="C1133" s="98"/>
    </row>
    <row r="1134" s="97" customFormat="1" ht="12.75">
      <c r="C1134" s="98"/>
    </row>
    <row r="1135" s="97" customFormat="1" ht="12.75">
      <c r="C1135" s="98"/>
    </row>
    <row r="1136" s="97" customFormat="1" ht="12.75">
      <c r="C1136" s="98"/>
    </row>
    <row r="1137" s="97" customFormat="1" ht="12.75">
      <c r="C1137" s="98"/>
    </row>
    <row r="1138" s="97" customFormat="1" ht="12.75">
      <c r="C1138" s="98"/>
    </row>
    <row r="1139" s="97" customFormat="1" ht="12.75">
      <c r="C1139" s="98"/>
    </row>
    <row r="1140" s="97" customFormat="1" ht="12.75">
      <c r="C1140" s="98"/>
    </row>
    <row r="1141" s="97" customFormat="1" ht="12.75">
      <c r="C1141" s="98"/>
    </row>
    <row r="1142" s="97" customFormat="1" ht="12.75">
      <c r="C1142" s="98"/>
    </row>
    <row r="1143" s="97" customFormat="1" ht="12.75">
      <c r="C1143" s="98"/>
    </row>
    <row r="1144" s="97" customFormat="1" ht="12.75">
      <c r="C1144" s="98"/>
    </row>
    <row r="1145" s="97" customFormat="1" ht="12.75">
      <c r="C1145" s="98"/>
    </row>
    <row r="1146" s="97" customFormat="1" ht="12.75">
      <c r="C1146" s="98"/>
    </row>
    <row r="1147" s="97" customFormat="1" ht="12.75">
      <c r="C1147" s="98"/>
    </row>
    <row r="1148" s="97" customFormat="1" ht="12.75">
      <c r="C1148" s="98"/>
    </row>
    <row r="1149" s="97" customFormat="1" ht="12.75">
      <c r="C1149" s="98"/>
    </row>
    <row r="1150" s="97" customFormat="1" ht="12.75">
      <c r="C1150" s="98"/>
    </row>
    <row r="1151" s="97" customFormat="1" ht="12.75">
      <c r="C1151" s="98"/>
    </row>
    <row r="1152" s="97" customFormat="1" ht="12.75">
      <c r="C1152" s="98"/>
    </row>
    <row r="1153" s="97" customFormat="1" ht="12.75">
      <c r="C1153" s="98"/>
    </row>
    <row r="1154" s="97" customFormat="1" ht="12.75">
      <c r="C1154" s="98"/>
    </row>
    <row r="1155" s="97" customFormat="1" ht="12.75">
      <c r="C1155" s="98"/>
    </row>
    <row r="1156" s="97" customFormat="1" ht="12.75">
      <c r="C1156" s="98"/>
    </row>
    <row r="1157" s="97" customFormat="1" ht="12.75">
      <c r="C1157" s="98"/>
    </row>
    <row r="1158" s="97" customFormat="1" ht="12.75">
      <c r="C1158" s="98"/>
    </row>
    <row r="1159" s="97" customFormat="1" ht="12.75">
      <c r="C1159" s="98"/>
    </row>
    <row r="1160" s="97" customFormat="1" ht="12.75">
      <c r="C1160" s="98"/>
    </row>
    <row r="1161" s="97" customFormat="1" ht="12.75">
      <c r="C1161" s="98"/>
    </row>
    <row r="1162" s="97" customFormat="1" ht="12.75">
      <c r="C1162" s="98"/>
    </row>
    <row r="1163" s="97" customFormat="1" ht="12.75">
      <c r="C1163" s="98"/>
    </row>
    <row r="1164" s="97" customFormat="1" ht="12.75">
      <c r="C1164" s="98"/>
    </row>
    <row r="1165" s="97" customFormat="1" ht="12.75">
      <c r="C1165" s="98"/>
    </row>
    <row r="1166" s="97" customFormat="1" ht="12.75">
      <c r="C1166" s="98"/>
    </row>
    <row r="1167" s="97" customFormat="1" ht="12.75">
      <c r="C1167" s="98"/>
    </row>
    <row r="1168" s="97" customFormat="1" ht="12.75">
      <c r="C1168" s="98"/>
    </row>
    <row r="1169" s="97" customFormat="1" ht="12.75">
      <c r="C1169" s="98"/>
    </row>
    <row r="1170" s="97" customFormat="1" ht="12.75">
      <c r="C1170" s="98"/>
    </row>
    <row r="1171" s="97" customFormat="1" ht="12.75">
      <c r="C1171" s="98"/>
    </row>
    <row r="1172" s="97" customFormat="1" ht="12.75">
      <c r="C1172" s="98"/>
    </row>
    <row r="1173" s="97" customFormat="1" ht="12.75">
      <c r="C1173" s="98"/>
    </row>
    <row r="1174" s="97" customFormat="1" ht="12.75">
      <c r="C1174" s="98"/>
    </row>
    <row r="1175" s="97" customFormat="1" ht="12.75">
      <c r="C1175" s="98"/>
    </row>
    <row r="1176" s="97" customFormat="1" ht="12.75">
      <c r="C1176" s="98"/>
    </row>
    <row r="1177" s="97" customFormat="1" ht="12.75">
      <c r="C1177" s="98"/>
    </row>
    <row r="1178" s="97" customFormat="1" ht="12.75">
      <c r="C1178" s="98"/>
    </row>
    <row r="1179" s="97" customFormat="1" ht="12.75">
      <c r="C1179" s="98"/>
    </row>
    <row r="1180" s="97" customFormat="1" ht="12.75">
      <c r="C1180" s="98"/>
    </row>
    <row r="1181" s="97" customFormat="1" ht="12.75">
      <c r="C1181" s="98"/>
    </row>
    <row r="1182" s="97" customFormat="1" ht="12.75">
      <c r="C1182" s="98"/>
    </row>
    <row r="1183" s="97" customFormat="1" ht="12.75">
      <c r="C1183" s="98"/>
    </row>
    <row r="1184" s="97" customFormat="1" ht="12.75">
      <c r="C1184" s="98"/>
    </row>
    <row r="1185" s="97" customFormat="1" ht="12.75">
      <c r="C1185" s="98"/>
    </row>
    <row r="1186" s="97" customFormat="1" ht="12.75">
      <c r="C1186" s="98"/>
    </row>
    <row r="1187" s="97" customFormat="1" ht="12.75">
      <c r="C1187" s="98"/>
    </row>
    <row r="1188" s="97" customFormat="1" ht="12.75">
      <c r="C1188" s="98"/>
    </row>
    <row r="1189" s="97" customFormat="1" ht="12.75">
      <c r="C1189" s="98"/>
    </row>
    <row r="1190" s="97" customFormat="1" ht="12.75">
      <c r="C1190" s="98"/>
    </row>
    <row r="1191" s="97" customFormat="1" ht="12.75">
      <c r="C1191" s="98"/>
    </row>
    <row r="1192" s="97" customFormat="1" ht="12.75">
      <c r="C1192" s="98"/>
    </row>
    <row r="1193" s="97" customFormat="1" ht="12.75">
      <c r="C1193" s="98"/>
    </row>
    <row r="1194" s="97" customFormat="1" ht="12.75">
      <c r="C1194" s="98"/>
    </row>
    <row r="1195" s="97" customFormat="1" ht="12.75">
      <c r="C1195" s="98"/>
    </row>
    <row r="1196" s="97" customFormat="1" ht="12.75">
      <c r="C1196" s="98"/>
    </row>
    <row r="1197" s="97" customFormat="1" ht="12.75">
      <c r="C1197" s="98"/>
    </row>
    <row r="1198" s="97" customFormat="1" ht="12.75">
      <c r="C1198" s="98"/>
    </row>
    <row r="1199" s="97" customFormat="1" ht="12.75">
      <c r="C1199" s="98"/>
    </row>
    <row r="1200" s="97" customFormat="1" ht="12.75">
      <c r="C1200" s="98"/>
    </row>
    <row r="1201" s="97" customFormat="1" ht="12.75">
      <c r="C1201" s="98"/>
    </row>
    <row r="1202" s="97" customFormat="1" ht="12.75">
      <c r="C1202" s="98"/>
    </row>
    <row r="1203" s="97" customFormat="1" ht="12.75">
      <c r="C1203" s="98"/>
    </row>
    <row r="1204" s="97" customFormat="1" ht="12.75">
      <c r="C1204" s="98"/>
    </row>
    <row r="1205" s="97" customFormat="1" ht="12.75">
      <c r="C1205" s="98"/>
    </row>
    <row r="1206" s="97" customFormat="1" ht="12.75">
      <c r="C1206" s="98"/>
    </row>
    <row r="1207" s="97" customFormat="1" ht="12.75">
      <c r="C1207" s="98"/>
    </row>
    <row r="1208" s="97" customFormat="1" ht="12.75">
      <c r="C1208" s="98"/>
    </row>
    <row r="1209" s="97" customFormat="1" ht="12.75">
      <c r="C1209" s="98"/>
    </row>
    <row r="1210" s="97" customFormat="1" ht="12.75">
      <c r="C1210" s="98"/>
    </row>
    <row r="1211" s="97" customFormat="1" ht="12.75">
      <c r="C1211" s="98"/>
    </row>
    <row r="1212" s="97" customFormat="1" ht="12.75">
      <c r="C1212" s="98"/>
    </row>
    <row r="1213" s="97" customFormat="1" ht="12.75">
      <c r="C1213" s="98"/>
    </row>
    <row r="1214" s="97" customFormat="1" ht="12.75">
      <c r="C1214" s="98"/>
    </row>
    <row r="1215" s="97" customFormat="1" ht="12.75">
      <c r="C1215" s="98"/>
    </row>
    <row r="1216" s="97" customFormat="1" ht="12.75">
      <c r="C1216" s="98"/>
    </row>
    <row r="1217" s="97" customFormat="1" ht="12.75">
      <c r="C1217" s="98"/>
    </row>
    <row r="1218" s="97" customFormat="1" ht="12.75">
      <c r="C1218" s="98"/>
    </row>
    <row r="1219" s="97" customFormat="1" ht="12.75">
      <c r="C1219" s="98"/>
    </row>
    <row r="1220" s="97" customFormat="1" ht="12.75">
      <c r="C1220" s="98"/>
    </row>
    <row r="1221" s="97" customFormat="1" ht="12.75">
      <c r="C1221" s="98"/>
    </row>
    <row r="1222" s="97" customFormat="1" ht="12.75">
      <c r="C1222" s="98"/>
    </row>
    <row r="1223" s="97" customFormat="1" ht="12.75">
      <c r="C1223" s="98"/>
    </row>
    <row r="1224" s="97" customFormat="1" ht="12.75">
      <c r="C1224" s="98"/>
    </row>
    <row r="1225" s="97" customFormat="1" ht="12.75">
      <c r="C1225" s="98"/>
    </row>
    <row r="1226" s="97" customFormat="1" ht="12.75">
      <c r="C1226" s="98"/>
    </row>
    <row r="1227" s="97" customFormat="1" ht="12.75">
      <c r="C1227" s="98"/>
    </row>
    <row r="1228" s="97" customFormat="1" ht="12.75">
      <c r="C1228" s="98"/>
    </row>
    <row r="1229" s="97" customFormat="1" ht="12.75">
      <c r="C1229" s="98"/>
    </row>
    <row r="1230" s="97" customFormat="1" ht="12.75">
      <c r="C1230" s="98"/>
    </row>
    <row r="1231" s="97" customFormat="1" ht="12.75">
      <c r="C1231" s="98"/>
    </row>
    <row r="1232" s="97" customFormat="1" ht="12.75">
      <c r="C1232" s="98"/>
    </row>
    <row r="1233" s="97" customFormat="1" ht="12.75">
      <c r="C1233" s="98"/>
    </row>
    <row r="1234" s="97" customFormat="1" ht="12.75">
      <c r="C1234" s="98"/>
    </row>
    <row r="1235" s="97" customFormat="1" ht="12.75">
      <c r="C1235" s="98"/>
    </row>
    <row r="1236" s="97" customFormat="1" ht="12.75">
      <c r="C1236" s="98"/>
    </row>
    <row r="1237" s="97" customFormat="1" ht="12.75">
      <c r="C1237" s="98"/>
    </row>
    <row r="1238" s="97" customFormat="1" ht="12.75">
      <c r="C1238" s="98"/>
    </row>
    <row r="1239" s="97" customFormat="1" ht="12.75">
      <c r="C1239" s="98"/>
    </row>
    <row r="1240" s="97" customFormat="1" ht="12.75">
      <c r="C1240" s="98"/>
    </row>
    <row r="1241" s="97" customFormat="1" ht="12.75">
      <c r="C1241" s="98"/>
    </row>
    <row r="1242" s="97" customFormat="1" ht="12.75">
      <c r="C1242" s="98"/>
    </row>
    <row r="1243" s="97" customFormat="1" ht="12.75">
      <c r="C1243" s="98"/>
    </row>
    <row r="1244" s="97" customFormat="1" ht="12.75">
      <c r="C1244" s="98"/>
    </row>
    <row r="1245" s="97" customFormat="1" ht="12.75">
      <c r="C1245" s="98"/>
    </row>
    <row r="1246" s="97" customFormat="1" ht="12.75">
      <c r="C1246" s="98"/>
    </row>
    <row r="1247" s="97" customFormat="1" ht="12.75">
      <c r="C1247" s="98"/>
    </row>
    <row r="1248" s="97" customFormat="1" ht="12.75">
      <c r="C1248" s="98"/>
    </row>
    <row r="1249" s="97" customFormat="1" ht="12.75">
      <c r="C1249" s="98"/>
    </row>
    <row r="1250" s="97" customFormat="1" ht="12.75">
      <c r="C1250" s="98"/>
    </row>
    <row r="1251" s="97" customFormat="1" ht="12.75">
      <c r="C1251" s="98"/>
    </row>
    <row r="1252" s="97" customFormat="1" ht="12.75">
      <c r="C1252" s="98"/>
    </row>
    <row r="1253" s="97" customFormat="1" ht="12.75">
      <c r="C1253" s="98"/>
    </row>
    <row r="1254" s="97" customFormat="1" ht="12.75">
      <c r="C1254" s="98"/>
    </row>
    <row r="1255" s="97" customFormat="1" ht="12.75">
      <c r="C1255" s="98"/>
    </row>
    <row r="1256" s="97" customFormat="1" ht="12.75">
      <c r="C1256" s="98"/>
    </row>
    <row r="1257" s="97" customFormat="1" ht="12.75">
      <c r="C1257" s="98"/>
    </row>
    <row r="1258" s="97" customFormat="1" ht="12.75">
      <c r="C1258" s="98"/>
    </row>
    <row r="1259" s="97" customFormat="1" ht="12.75">
      <c r="C1259" s="98"/>
    </row>
    <row r="1260" s="97" customFormat="1" ht="12.75">
      <c r="C1260" s="98"/>
    </row>
    <row r="1261" s="97" customFormat="1" ht="12.75">
      <c r="C1261" s="98"/>
    </row>
    <row r="1262" s="97" customFormat="1" ht="12.75">
      <c r="C1262" s="98"/>
    </row>
    <row r="1263" s="97" customFormat="1" ht="12.75">
      <c r="C1263" s="98"/>
    </row>
    <row r="1264" s="97" customFormat="1" ht="12.75">
      <c r="C1264" s="98"/>
    </row>
    <row r="1265" s="97" customFormat="1" ht="12.75">
      <c r="C1265" s="98"/>
    </row>
    <row r="1266" s="97" customFormat="1" ht="12.75">
      <c r="C1266" s="98"/>
    </row>
    <row r="1267" s="97" customFormat="1" ht="12.75">
      <c r="C1267" s="98"/>
    </row>
    <row r="1268" s="97" customFormat="1" ht="12.75">
      <c r="C1268" s="98"/>
    </row>
    <row r="1269" s="97" customFormat="1" ht="12.75">
      <c r="C1269" s="98"/>
    </row>
    <row r="1270" s="97" customFormat="1" ht="12.75">
      <c r="C1270" s="98"/>
    </row>
    <row r="1271" s="97" customFormat="1" ht="12.75">
      <c r="C1271" s="98"/>
    </row>
    <row r="1272" s="97" customFormat="1" ht="12.75">
      <c r="C1272" s="98"/>
    </row>
    <row r="1273" s="97" customFormat="1" ht="12.75">
      <c r="C1273" s="98"/>
    </row>
    <row r="1274" s="97" customFormat="1" ht="12.75">
      <c r="C1274" s="98"/>
    </row>
    <row r="1275" s="97" customFormat="1" ht="12.75">
      <c r="C1275" s="98"/>
    </row>
    <row r="1276" s="97" customFormat="1" ht="12.75">
      <c r="C1276" s="98"/>
    </row>
    <row r="1277" s="97" customFormat="1" ht="12.75">
      <c r="C1277" s="98"/>
    </row>
    <row r="1278" s="97" customFormat="1" ht="12.75">
      <c r="C1278" s="98"/>
    </row>
    <row r="1279" s="97" customFormat="1" ht="12.75">
      <c r="C1279" s="98"/>
    </row>
    <row r="1280" s="97" customFormat="1" ht="12.75">
      <c r="C1280" s="98"/>
    </row>
    <row r="1281" s="97" customFormat="1" ht="12.75">
      <c r="C1281" s="98"/>
    </row>
    <row r="1282" s="97" customFormat="1" ht="12.75">
      <c r="C1282" s="98"/>
    </row>
    <row r="1283" s="97" customFormat="1" ht="12.75">
      <c r="C1283" s="98"/>
    </row>
    <row r="1284" s="97" customFormat="1" ht="12.75">
      <c r="C1284" s="98"/>
    </row>
    <row r="1285" s="97" customFormat="1" ht="12.75">
      <c r="C1285" s="98"/>
    </row>
    <row r="1286" s="97" customFormat="1" ht="12.75">
      <c r="C1286" s="98"/>
    </row>
    <row r="1287" s="97" customFormat="1" ht="12.75">
      <c r="C1287" s="98"/>
    </row>
    <row r="1288" s="97" customFormat="1" ht="12.75">
      <c r="C1288" s="98"/>
    </row>
    <row r="1289" s="97" customFormat="1" ht="12.75">
      <c r="C1289" s="98"/>
    </row>
    <row r="1290" s="97" customFormat="1" ht="12.75">
      <c r="C1290" s="98"/>
    </row>
    <row r="1291" s="97" customFormat="1" ht="12.75">
      <c r="C1291" s="98"/>
    </row>
    <row r="1292" s="97" customFormat="1" ht="12.75">
      <c r="C1292" s="98"/>
    </row>
    <row r="1293" s="97" customFormat="1" ht="12.75">
      <c r="C1293" s="98"/>
    </row>
    <row r="1294" s="97" customFormat="1" ht="12.75">
      <c r="C1294" s="98"/>
    </row>
    <row r="1295" s="97" customFormat="1" ht="12.75">
      <c r="C1295" s="98"/>
    </row>
    <row r="1296" s="97" customFormat="1" ht="12.75">
      <c r="C1296" s="98"/>
    </row>
    <row r="1297" s="97" customFormat="1" ht="12.75">
      <c r="C1297" s="98"/>
    </row>
    <row r="1298" s="97" customFormat="1" ht="12.75">
      <c r="C1298" s="98"/>
    </row>
    <row r="1299" s="97" customFormat="1" ht="12.75">
      <c r="C1299" s="98"/>
    </row>
    <row r="1300" s="97" customFormat="1" ht="12.75">
      <c r="C1300" s="98"/>
    </row>
    <row r="1301" s="97" customFormat="1" ht="12.75">
      <c r="C1301" s="98"/>
    </row>
    <row r="1302" s="97" customFormat="1" ht="12.75">
      <c r="C1302" s="98"/>
    </row>
    <row r="1303" s="97" customFormat="1" ht="12.75">
      <c r="C1303" s="98"/>
    </row>
    <row r="1304" s="97" customFormat="1" ht="12.75">
      <c r="C1304" s="98"/>
    </row>
    <row r="1305" s="97" customFormat="1" ht="12.75">
      <c r="C1305" s="98"/>
    </row>
    <row r="1306" s="97" customFormat="1" ht="12.75">
      <c r="C1306" s="98"/>
    </row>
    <row r="1307" s="97" customFormat="1" ht="12.75">
      <c r="C1307" s="98"/>
    </row>
    <row r="1308" s="97" customFormat="1" ht="12.75">
      <c r="C1308" s="98"/>
    </row>
    <row r="1309" s="97" customFormat="1" ht="12.75">
      <c r="C1309" s="98"/>
    </row>
    <row r="1310" s="97" customFormat="1" ht="12.75">
      <c r="C1310" s="98"/>
    </row>
    <row r="1311" s="97" customFormat="1" ht="12.75">
      <c r="C1311" s="98"/>
    </row>
    <row r="1312" s="97" customFormat="1" ht="12.75">
      <c r="C1312" s="98"/>
    </row>
    <row r="1313" s="97" customFormat="1" ht="12.75">
      <c r="C1313" s="98"/>
    </row>
    <row r="1314" s="97" customFormat="1" ht="12.75">
      <c r="C1314" s="98"/>
    </row>
    <row r="1315" s="97" customFormat="1" ht="12.75">
      <c r="C1315" s="98"/>
    </row>
    <row r="1316" s="97" customFormat="1" ht="12.75">
      <c r="C1316" s="98"/>
    </row>
    <row r="1317" s="97" customFormat="1" ht="12.75">
      <c r="C1317" s="98"/>
    </row>
    <row r="1318" s="97" customFormat="1" ht="12.75">
      <c r="C1318" s="98"/>
    </row>
    <row r="1319" s="97" customFormat="1" ht="12.75">
      <c r="C1319" s="98"/>
    </row>
    <row r="1320" s="97" customFormat="1" ht="12.75">
      <c r="C1320" s="98"/>
    </row>
    <row r="1321" s="97" customFormat="1" ht="12.75">
      <c r="C1321" s="98"/>
    </row>
    <row r="1322" s="97" customFormat="1" ht="12.75">
      <c r="C1322" s="98"/>
    </row>
    <row r="1323" s="97" customFormat="1" ht="12.75">
      <c r="C1323" s="98"/>
    </row>
    <row r="1324" s="97" customFormat="1" ht="12.75">
      <c r="C1324" s="98"/>
    </row>
    <row r="1325" s="97" customFormat="1" ht="12.75">
      <c r="C1325" s="98"/>
    </row>
    <row r="1326" s="97" customFormat="1" ht="12.75">
      <c r="C1326" s="98"/>
    </row>
    <row r="1327" s="97" customFormat="1" ht="12.75">
      <c r="C1327" s="98"/>
    </row>
    <row r="1328" s="97" customFormat="1" ht="12.75">
      <c r="C1328" s="98"/>
    </row>
    <row r="1329" s="97" customFormat="1" ht="12.75">
      <c r="C1329" s="98"/>
    </row>
    <row r="1330" s="97" customFormat="1" ht="12.75">
      <c r="C1330" s="98"/>
    </row>
    <row r="1331" s="97" customFormat="1" ht="12.75">
      <c r="C1331" s="98"/>
    </row>
    <row r="1332" s="97" customFormat="1" ht="12.75">
      <c r="C1332" s="98"/>
    </row>
    <row r="1333" s="97" customFormat="1" ht="12.75">
      <c r="C1333" s="98"/>
    </row>
    <row r="1334" s="97" customFormat="1" ht="12.75">
      <c r="C1334" s="98"/>
    </row>
    <row r="1335" s="97" customFormat="1" ht="12.75">
      <c r="C1335" s="98"/>
    </row>
    <row r="1336" s="97" customFormat="1" ht="12.75">
      <c r="C1336" s="98"/>
    </row>
    <row r="1337" s="97" customFormat="1" ht="12.75">
      <c r="C1337" s="98"/>
    </row>
    <row r="1338" s="97" customFormat="1" ht="12.75">
      <c r="C1338" s="98"/>
    </row>
    <row r="1339" s="97" customFormat="1" ht="12.75">
      <c r="C1339" s="98"/>
    </row>
    <row r="1340" s="97" customFormat="1" ht="12.75">
      <c r="C1340" s="98"/>
    </row>
    <row r="1341" s="97" customFormat="1" ht="12.75">
      <c r="C1341" s="98"/>
    </row>
    <row r="1342" s="97" customFormat="1" ht="12.75">
      <c r="C1342" s="98"/>
    </row>
    <row r="1343" s="97" customFormat="1" ht="12.75">
      <c r="C1343" s="98"/>
    </row>
    <row r="1344" s="97" customFormat="1" ht="12.75">
      <c r="C1344" s="98"/>
    </row>
    <row r="1345" s="97" customFormat="1" ht="12.75">
      <c r="C1345" s="98"/>
    </row>
    <row r="1346" s="97" customFormat="1" ht="12.75">
      <c r="C1346" s="98"/>
    </row>
    <row r="1347" s="97" customFormat="1" ht="12.75">
      <c r="C1347" s="98"/>
    </row>
    <row r="1348" s="97" customFormat="1" ht="12.75">
      <c r="C1348" s="98"/>
    </row>
    <row r="1349" s="97" customFormat="1" ht="12.75">
      <c r="C1349" s="98"/>
    </row>
    <row r="1350" s="97" customFormat="1" ht="12.75">
      <c r="C1350" s="98"/>
    </row>
    <row r="1351" s="97" customFormat="1" ht="12.75">
      <c r="C1351" s="98"/>
    </row>
    <row r="1352" s="97" customFormat="1" ht="12.75">
      <c r="C1352" s="98"/>
    </row>
    <row r="1353" s="97" customFormat="1" ht="12.75">
      <c r="C1353" s="98"/>
    </row>
    <row r="1354" s="97" customFormat="1" ht="12.75">
      <c r="C1354" s="98"/>
    </row>
    <row r="1355" s="97" customFormat="1" ht="12.75">
      <c r="C1355" s="98"/>
    </row>
    <row r="1356" s="97" customFormat="1" ht="12.75">
      <c r="C1356" s="98"/>
    </row>
    <row r="1357" s="97" customFormat="1" ht="12.75">
      <c r="C1357" s="98"/>
    </row>
    <row r="1358" s="97" customFormat="1" ht="12.75">
      <c r="C1358" s="98"/>
    </row>
    <row r="1359" s="97" customFormat="1" ht="12.75">
      <c r="C1359" s="98"/>
    </row>
    <row r="1360" s="97" customFormat="1" ht="12.75">
      <c r="C1360" s="98"/>
    </row>
    <row r="1361" s="97" customFormat="1" ht="12.75">
      <c r="C1361" s="98"/>
    </row>
    <row r="1362" s="97" customFormat="1" ht="12.75">
      <c r="C1362" s="98"/>
    </row>
    <row r="1363" s="97" customFormat="1" ht="12.75">
      <c r="C1363" s="98"/>
    </row>
    <row r="1364" s="97" customFormat="1" ht="12.75">
      <c r="C1364" s="98"/>
    </row>
    <row r="1365" s="97" customFormat="1" ht="12.75">
      <c r="C1365" s="98"/>
    </row>
    <row r="1366" s="97" customFormat="1" ht="12.75">
      <c r="C1366" s="98"/>
    </row>
    <row r="1367" s="97" customFormat="1" ht="12.75">
      <c r="C1367" s="98"/>
    </row>
    <row r="1368" s="97" customFormat="1" ht="12.75">
      <c r="C1368" s="98"/>
    </row>
    <row r="1369" s="97" customFormat="1" ht="12.75">
      <c r="C1369" s="98"/>
    </row>
    <row r="1370" s="97" customFormat="1" ht="12.75">
      <c r="C1370" s="98"/>
    </row>
    <row r="1371" s="97" customFormat="1" ht="12.75">
      <c r="C1371" s="98"/>
    </row>
    <row r="1372" s="97" customFormat="1" ht="12.75">
      <c r="C1372" s="98"/>
    </row>
    <row r="1373" s="97" customFormat="1" ht="12.75">
      <c r="C1373" s="98"/>
    </row>
    <row r="1374" s="97" customFormat="1" ht="12.75">
      <c r="C1374" s="98"/>
    </row>
    <row r="1375" s="97" customFormat="1" ht="12.75">
      <c r="C1375" s="98"/>
    </row>
    <row r="1376" s="97" customFormat="1" ht="12.75">
      <c r="C1376" s="98"/>
    </row>
    <row r="1377" s="97" customFormat="1" ht="12.75">
      <c r="C1377" s="98"/>
    </row>
    <row r="1378" s="97" customFormat="1" ht="12.75">
      <c r="C1378" s="98"/>
    </row>
    <row r="1379" s="97" customFormat="1" ht="12.75">
      <c r="C1379" s="98"/>
    </row>
    <row r="1380" s="97" customFormat="1" ht="12.75">
      <c r="C1380" s="98"/>
    </row>
    <row r="1381" s="97" customFormat="1" ht="12.75">
      <c r="C1381" s="98"/>
    </row>
    <row r="1382" s="97" customFormat="1" ht="12.75">
      <c r="C1382" s="98"/>
    </row>
    <row r="1383" s="97" customFormat="1" ht="12.75">
      <c r="C1383" s="98"/>
    </row>
    <row r="1384" s="97" customFormat="1" ht="12.75">
      <c r="C1384" s="98"/>
    </row>
    <row r="1385" s="97" customFormat="1" ht="12.75">
      <c r="C1385" s="98"/>
    </row>
    <row r="1386" s="97" customFormat="1" ht="12.75">
      <c r="C1386" s="98"/>
    </row>
    <row r="1387" s="97" customFormat="1" ht="12.75">
      <c r="C1387" s="98"/>
    </row>
    <row r="1388" s="97" customFormat="1" ht="12.75">
      <c r="C1388" s="98"/>
    </row>
    <row r="1389" s="97" customFormat="1" ht="12.75">
      <c r="C1389" s="98"/>
    </row>
    <row r="1390" s="97" customFormat="1" ht="12.75">
      <c r="C1390" s="98"/>
    </row>
    <row r="1391" s="97" customFormat="1" ht="12.75">
      <c r="C1391" s="98"/>
    </row>
    <row r="1392" s="97" customFormat="1" ht="12.75">
      <c r="C1392" s="98"/>
    </row>
    <row r="1393" s="97" customFormat="1" ht="12.75">
      <c r="C1393" s="98"/>
    </row>
    <row r="1394" s="97" customFormat="1" ht="12.75">
      <c r="C1394" s="98"/>
    </row>
    <row r="1395" s="97" customFormat="1" ht="12.75">
      <c r="C1395" s="98"/>
    </row>
    <row r="1396" s="97" customFormat="1" ht="12.75">
      <c r="C1396" s="98"/>
    </row>
    <row r="1397" s="97" customFormat="1" ht="12.75">
      <c r="C1397" s="98"/>
    </row>
    <row r="1398" s="97" customFormat="1" ht="12.75">
      <c r="C1398" s="98"/>
    </row>
    <row r="1399" s="97" customFormat="1" ht="12.75">
      <c r="C1399" s="98"/>
    </row>
    <row r="1400" s="97" customFormat="1" ht="12.75">
      <c r="C1400" s="98"/>
    </row>
    <row r="1401" s="97" customFormat="1" ht="12.75">
      <c r="C1401" s="98"/>
    </row>
    <row r="1402" s="97" customFormat="1" ht="12.75">
      <c r="C1402" s="98"/>
    </row>
    <row r="1403" s="97" customFormat="1" ht="12.75">
      <c r="C1403" s="98"/>
    </row>
    <row r="1404" s="97" customFormat="1" ht="12.75">
      <c r="C1404" s="98"/>
    </row>
    <row r="1405" s="97" customFormat="1" ht="12.75">
      <c r="C1405" s="98"/>
    </row>
    <row r="1406" s="97" customFormat="1" ht="12.75">
      <c r="C1406" s="98"/>
    </row>
    <row r="1407" s="97" customFormat="1" ht="12.75">
      <c r="C1407" s="98"/>
    </row>
    <row r="1408" s="97" customFormat="1" ht="12.75">
      <c r="C1408" s="98"/>
    </row>
    <row r="1409" s="97" customFormat="1" ht="12.75">
      <c r="C1409" s="98"/>
    </row>
    <row r="1410" s="97" customFormat="1" ht="12.75">
      <c r="C1410" s="98"/>
    </row>
    <row r="1411" s="97" customFormat="1" ht="12.75">
      <c r="C1411" s="98"/>
    </row>
    <row r="1412" s="97" customFormat="1" ht="12.75">
      <c r="C1412" s="98"/>
    </row>
    <row r="1413" s="97" customFormat="1" ht="12.75">
      <c r="C1413" s="98"/>
    </row>
    <row r="1414" s="97" customFormat="1" ht="12.75">
      <c r="C1414" s="98"/>
    </row>
    <row r="1415" s="97" customFormat="1" ht="12.75">
      <c r="C1415" s="98"/>
    </row>
    <row r="1416" s="97" customFormat="1" ht="12.75">
      <c r="C1416" s="98"/>
    </row>
    <row r="1417" s="97" customFormat="1" ht="12.75">
      <c r="C1417" s="98"/>
    </row>
    <row r="1418" s="97" customFormat="1" ht="12.75">
      <c r="C1418" s="98"/>
    </row>
    <row r="1419" s="97" customFormat="1" ht="12.75">
      <c r="C1419" s="98"/>
    </row>
    <row r="1420" s="97" customFormat="1" ht="12.75">
      <c r="C1420" s="98"/>
    </row>
    <row r="1421" s="97" customFormat="1" ht="12.75">
      <c r="C1421" s="98"/>
    </row>
    <row r="1422" s="97" customFormat="1" ht="12.75">
      <c r="C1422" s="98"/>
    </row>
    <row r="1423" s="97" customFormat="1" ht="12.75">
      <c r="C1423" s="98"/>
    </row>
    <row r="1424" s="97" customFormat="1" ht="12.75">
      <c r="C1424" s="98"/>
    </row>
    <row r="1425" s="97" customFormat="1" ht="12.75">
      <c r="C1425" s="98"/>
    </row>
    <row r="1426" s="97" customFormat="1" ht="12.75">
      <c r="C1426" s="98"/>
    </row>
    <row r="1427" s="97" customFormat="1" ht="12.75">
      <c r="C1427" s="98"/>
    </row>
    <row r="1428" s="97" customFormat="1" ht="12.75">
      <c r="C1428" s="98"/>
    </row>
    <row r="1429" s="97" customFormat="1" ht="12.75">
      <c r="C1429" s="98"/>
    </row>
    <row r="1430" s="97" customFormat="1" ht="12.75">
      <c r="C1430" s="98"/>
    </row>
    <row r="1431" s="97" customFormat="1" ht="12.75">
      <c r="C1431" s="98"/>
    </row>
    <row r="1432" s="97" customFormat="1" ht="12.75">
      <c r="C1432" s="98"/>
    </row>
    <row r="1433" s="97" customFormat="1" ht="12.75">
      <c r="C1433" s="98"/>
    </row>
    <row r="1434" s="97" customFormat="1" ht="12.75">
      <c r="C1434" s="98"/>
    </row>
    <row r="1435" s="97" customFormat="1" ht="12.75">
      <c r="C1435" s="98"/>
    </row>
    <row r="1436" s="97" customFormat="1" ht="12.75">
      <c r="C1436" s="98"/>
    </row>
    <row r="1437" s="97" customFormat="1" ht="12.75">
      <c r="C1437" s="98"/>
    </row>
    <row r="1438" s="97" customFormat="1" ht="12.75">
      <c r="C1438" s="98"/>
    </row>
    <row r="1439" s="97" customFormat="1" ht="12.75">
      <c r="C1439" s="98"/>
    </row>
    <row r="1440" s="97" customFormat="1" ht="12.75">
      <c r="C1440" s="98"/>
    </row>
    <row r="1441" s="97" customFormat="1" ht="12.75">
      <c r="C1441" s="98"/>
    </row>
    <row r="1442" s="97" customFormat="1" ht="12.75">
      <c r="C1442" s="98"/>
    </row>
    <row r="1443" s="97" customFormat="1" ht="12.75">
      <c r="C1443" s="98"/>
    </row>
    <row r="1444" s="97" customFormat="1" ht="12.75">
      <c r="C1444" s="98"/>
    </row>
    <row r="1445" s="97" customFormat="1" ht="12.75">
      <c r="C1445" s="98"/>
    </row>
    <row r="1446" s="97" customFormat="1" ht="12.75">
      <c r="C1446" s="98"/>
    </row>
    <row r="1447" s="97" customFormat="1" ht="12.75">
      <c r="C1447" s="98"/>
    </row>
    <row r="1448" s="97" customFormat="1" ht="12.75">
      <c r="C1448" s="98"/>
    </row>
    <row r="1449" s="97" customFormat="1" ht="12.75">
      <c r="C1449" s="98"/>
    </row>
    <row r="1450" s="97" customFormat="1" ht="12.75">
      <c r="C1450" s="98"/>
    </row>
    <row r="1451" s="97" customFormat="1" ht="12.75">
      <c r="C1451" s="98"/>
    </row>
    <row r="1452" s="97" customFormat="1" ht="12.75">
      <c r="C1452" s="98"/>
    </row>
    <row r="1453" s="97" customFormat="1" ht="12.75">
      <c r="C1453" s="98"/>
    </row>
    <row r="1454" s="97" customFormat="1" ht="12.75">
      <c r="C1454" s="98"/>
    </row>
    <row r="1455" s="97" customFormat="1" ht="12.75">
      <c r="C1455" s="98"/>
    </row>
    <row r="1456" s="97" customFormat="1" ht="12.75">
      <c r="C1456" s="98"/>
    </row>
    <row r="1457" s="97" customFormat="1" ht="12.75">
      <c r="C1457" s="98"/>
    </row>
    <row r="1458" s="97" customFormat="1" ht="12.75">
      <c r="C1458" s="98"/>
    </row>
    <row r="1459" s="97" customFormat="1" ht="12.75">
      <c r="C1459" s="98"/>
    </row>
    <row r="1460" s="97" customFormat="1" ht="12.75">
      <c r="C1460" s="98"/>
    </row>
    <row r="1461" s="97" customFormat="1" ht="12.75">
      <c r="C1461" s="98"/>
    </row>
    <row r="1462" s="97" customFormat="1" ht="12.75">
      <c r="C1462" s="98"/>
    </row>
    <row r="1463" s="97" customFormat="1" ht="12.75">
      <c r="C1463" s="98"/>
    </row>
    <row r="1464" s="97" customFormat="1" ht="12.75">
      <c r="C1464" s="98"/>
    </row>
    <row r="1465" s="97" customFormat="1" ht="12.75">
      <c r="C1465" s="98"/>
    </row>
    <row r="1466" s="97" customFormat="1" ht="12.75">
      <c r="C1466" s="98"/>
    </row>
    <row r="1467" s="97" customFormat="1" ht="12.75">
      <c r="C1467" s="98"/>
    </row>
    <row r="1468" s="97" customFormat="1" ht="12.75">
      <c r="C1468" s="98"/>
    </row>
    <row r="1469" s="97" customFormat="1" ht="12.75">
      <c r="C1469" s="98"/>
    </row>
    <row r="1470" s="97" customFormat="1" ht="12.75">
      <c r="C1470" s="98"/>
    </row>
    <row r="1471" s="97" customFormat="1" ht="12.75">
      <c r="C1471" s="98"/>
    </row>
    <row r="1472" s="97" customFormat="1" ht="12.75">
      <c r="C1472" s="98"/>
    </row>
    <row r="1473" s="97" customFormat="1" ht="12.75">
      <c r="C1473" s="98"/>
    </row>
    <row r="1474" s="97" customFormat="1" ht="12.75">
      <c r="C1474" s="98"/>
    </row>
    <row r="1475" s="97" customFormat="1" ht="12.75">
      <c r="C1475" s="98"/>
    </row>
    <row r="1476" s="97" customFormat="1" ht="12.75">
      <c r="C1476" s="98"/>
    </row>
    <row r="1477" s="97" customFormat="1" ht="12.75">
      <c r="C1477" s="98"/>
    </row>
    <row r="1478" s="97" customFormat="1" ht="12.75">
      <c r="C1478" s="98"/>
    </row>
    <row r="1479" s="97" customFormat="1" ht="12.75">
      <c r="C1479" s="98"/>
    </row>
    <row r="1480" s="97" customFormat="1" ht="12.75">
      <c r="C1480" s="98"/>
    </row>
    <row r="1481" s="97" customFormat="1" ht="12.75">
      <c r="C1481" s="98"/>
    </row>
    <row r="1482" s="97" customFormat="1" ht="12.75">
      <c r="C1482" s="98"/>
    </row>
    <row r="1483" s="97" customFormat="1" ht="12.75">
      <c r="C1483" s="98"/>
    </row>
    <row r="1484" s="97" customFormat="1" ht="12.75">
      <c r="C1484" s="98"/>
    </row>
    <row r="1485" s="97" customFormat="1" ht="12.75">
      <c r="C1485" s="98"/>
    </row>
    <row r="1486" s="97" customFormat="1" ht="12.75">
      <c r="C1486" s="98"/>
    </row>
    <row r="1487" s="97" customFormat="1" ht="12.75">
      <c r="C1487" s="98"/>
    </row>
    <row r="1488" s="97" customFormat="1" ht="12.75">
      <c r="C1488" s="98"/>
    </row>
    <row r="1489" s="97" customFormat="1" ht="12.75">
      <c r="C1489" s="98"/>
    </row>
    <row r="1490" s="97" customFormat="1" ht="12.75">
      <c r="C1490" s="98"/>
    </row>
    <row r="1491" s="97" customFormat="1" ht="12.75">
      <c r="C1491" s="98"/>
    </row>
    <row r="1492" s="97" customFormat="1" ht="12.75">
      <c r="C1492" s="98"/>
    </row>
    <row r="1493" s="97" customFormat="1" ht="12.75">
      <c r="C1493" s="98"/>
    </row>
    <row r="1494" s="97" customFormat="1" ht="12.75">
      <c r="C1494" s="98"/>
    </row>
    <row r="1495" s="97" customFormat="1" ht="12.75">
      <c r="C1495" s="98"/>
    </row>
    <row r="1496" s="97" customFormat="1" ht="12.75">
      <c r="C1496" s="98"/>
    </row>
    <row r="1497" s="97" customFormat="1" ht="12.75">
      <c r="C1497" s="98"/>
    </row>
    <row r="1498" s="97" customFormat="1" ht="12.75">
      <c r="C1498" s="98"/>
    </row>
    <row r="1499" s="97" customFormat="1" ht="12.75">
      <c r="C1499" s="98"/>
    </row>
    <row r="1500" s="97" customFormat="1" ht="12.75">
      <c r="C1500" s="98"/>
    </row>
    <row r="1501" s="97" customFormat="1" ht="12.75">
      <c r="C1501" s="98"/>
    </row>
    <row r="1502" s="97" customFormat="1" ht="12.75">
      <c r="C1502" s="98"/>
    </row>
    <row r="1503" s="97" customFormat="1" ht="12.75">
      <c r="C1503" s="98"/>
    </row>
    <row r="1504" s="97" customFormat="1" ht="12.75">
      <c r="C1504" s="98"/>
    </row>
    <row r="1505" s="97" customFormat="1" ht="12.75">
      <c r="C1505" s="98"/>
    </row>
    <row r="1506" s="97" customFormat="1" ht="12.75">
      <c r="C1506" s="98"/>
    </row>
    <row r="1507" s="97" customFormat="1" ht="12.75">
      <c r="C1507" s="98"/>
    </row>
    <row r="1508" s="97" customFormat="1" ht="12.75">
      <c r="C1508" s="98"/>
    </row>
    <row r="1509" s="97" customFormat="1" ht="12.75">
      <c r="C1509" s="98"/>
    </row>
    <row r="1510" s="97" customFormat="1" ht="12.75">
      <c r="C1510" s="98"/>
    </row>
    <row r="1511" s="97" customFormat="1" ht="12.75">
      <c r="C1511" s="98"/>
    </row>
    <row r="1512" s="97" customFormat="1" ht="12.75">
      <c r="C1512" s="98"/>
    </row>
    <row r="1513" s="97" customFormat="1" ht="12.75">
      <c r="C1513" s="98"/>
    </row>
    <row r="1514" s="97" customFormat="1" ht="12.75">
      <c r="C1514" s="98"/>
    </row>
    <row r="1515" s="97" customFormat="1" ht="12.75">
      <c r="C1515" s="98"/>
    </row>
    <row r="1516" s="97" customFormat="1" ht="12.75">
      <c r="C1516" s="98"/>
    </row>
    <row r="1517" s="97" customFormat="1" ht="12.75">
      <c r="C1517" s="98"/>
    </row>
    <row r="1518" s="97" customFormat="1" ht="12.75">
      <c r="C1518" s="98"/>
    </row>
    <row r="1519" s="97" customFormat="1" ht="12.75">
      <c r="C1519" s="98"/>
    </row>
    <row r="1520" s="97" customFormat="1" ht="12.75">
      <c r="C1520" s="98"/>
    </row>
    <row r="1521" s="97" customFormat="1" ht="12.75">
      <c r="C1521" s="98"/>
    </row>
    <row r="1522" s="97" customFormat="1" ht="12.75">
      <c r="C1522" s="98"/>
    </row>
    <row r="1523" s="97" customFormat="1" ht="12.75">
      <c r="C1523" s="98"/>
    </row>
    <row r="1524" s="97" customFormat="1" ht="12.75">
      <c r="C1524" s="98"/>
    </row>
    <row r="1525" s="97" customFormat="1" ht="12.75">
      <c r="C1525" s="98"/>
    </row>
    <row r="1526" s="97" customFormat="1" ht="12.75">
      <c r="C1526" s="98"/>
    </row>
    <row r="1527" s="97" customFormat="1" ht="12.75">
      <c r="C1527" s="98"/>
    </row>
    <row r="1528" s="97" customFormat="1" ht="12.75">
      <c r="C1528" s="98"/>
    </row>
    <row r="1529" s="97" customFormat="1" ht="12.75">
      <c r="C1529" s="98"/>
    </row>
    <row r="1530" s="97" customFormat="1" ht="12.75">
      <c r="C1530" s="98"/>
    </row>
    <row r="1531" s="97" customFormat="1" ht="12.75">
      <c r="C1531" s="98"/>
    </row>
    <row r="1532" s="97" customFormat="1" ht="12.75">
      <c r="C1532" s="98"/>
    </row>
    <row r="1533" s="97" customFormat="1" ht="12.75">
      <c r="C1533" s="98"/>
    </row>
    <row r="1534" s="97" customFormat="1" ht="12.75">
      <c r="C1534" s="98"/>
    </row>
    <row r="1535" s="97" customFormat="1" ht="12.75">
      <c r="C1535" s="98"/>
    </row>
    <row r="1536" s="97" customFormat="1" ht="12.75">
      <c r="C1536" s="98"/>
    </row>
    <row r="1537" s="97" customFormat="1" ht="12.75">
      <c r="C1537" s="98"/>
    </row>
    <row r="1538" s="97" customFormat="1" ht="12.75">
      <c r="C1538" s="98"/>
    </row>
    <row r="1539" s="97" customFormat="1" ht="12.75">
      <c r="C1539" s="98"/>
    </row>
    <row r="1540" s="97" customFormat="1" ht="12.75">
      <c r="C1540" s="98"/>
    </row>
    <row r="1541" s="97" customFormat="1" ht="12.75">
      <c r="C1541" s="98"/>
    </row>
    <row r="1542" s="97" customFormat="1" ht="12.75">
      <c r="C1542" s="98"/>
    </row>
    <row r="1543" s="97" customFormat="1" ht="12.75">
      <c r="C1543" s="98"/>
    </row>
    <row r="1544" s="97" customFormat="1" ht="12.75">
      <c r="C1544" s="98"/>
    </row>
    <row r="1545" s="97" customFormat="1" ht="12.75">
      <c r="C1545" s="98"/>
    </row>
    <row r="1546" s="97" customFormat="1" ht="12.75">
      <c r="C1546" s="98"/>
    </row>
    <row r="1547" s="97" customFormat="1" ht="12.75">
      <c r="C1547" s="98"/>
    </row>
    <row r="1548" s="97" customFormat="1" ht="12.75">
      <c r="C1548" s="98"/>
    </row>
    <row r="1549" s="97" customFormat="1" ht="12.75">
      <c r="C1549" s="98"/>
    </row>
    <row r="1550" s="97" customFormat="1" ht="12.75">
      <c r="C1550" s="98"/>
    </row>
    <row r="1551" s="97" customFormat="1" ht="12.75">
      <c r="C1551" s="98"/>
    </row>
    <row r="1552" s="97" customFormat="1" ht="12.75">
      <c r="C1552" s="98"/>
    </row>
    <row r="1553" s="97" customFormat="1" ht="12.75">
      <c r="C1553" s="98"/>
    </row>
    <row r="1554" s="97" customFormat="1" ht="12.75">
      <c r="C1554" s="98"/>
    </row>
    <row r="1555" s="97" customFormat="1" ht="12.75">
      <c r="C1555" s="98"/>
    </row>
    <row r="1556" s="97" customFormat="1" ht="12.75">
      <c r="C1556" s="98"/>
    </row>
    <row r="1557" s="97" customFormat="1" ht="12.75">
      <c r="C1557" s="98"/>
    </row>
    <row r="1558" s="97" customFormat="1" ht="12.75">
      <c r="C1558" s="98"/>
    </row>
    <row r="1559" s="97" customFormat="1" ht="12.75">
      <c r="C1559" s="98"/>
    </row>
    <row r="1560" s="97" customFormat="1" ht="12.75">
      <c r="C1560" s="98"/>
    </row>
    <row r="1561" s="97" customFormat="1" ht="12.75">
      <c r="C1561" s="98"/>
    </row>
    <row r="1562" s="97" customFormat="1" ht="12.75">
      <c r="C1562" s="98"/>
    </row>
    <row r="1563" s="97" customFormat="1" ht="12.75">
      <c r="C1563" s="98"/>
    </row>
    <row r="1564" s="97" customFormat="1" ht="12.75">
      <c r="C1564" s="98"/>
    </row>
    <row r="1565" s="97" customFormat="1" ht="12.75">
      <c r="C1565" s="98"/>
    </row>
    <row r="1566" s="97" customFormat="1" ht="12.75">
      <c r="C1566" s="98"/>
    </row>
    <row r="1567" s="97" customFormat="1" ht="12.75">
      <c r="C1567" s="98"/>
    </row>
    <row r="1568" s="97" customFormat="1" ht="12.75">
      <c r="C1568" s="98"/>
    </row>
    <row r="1569" s="97" customFormat="1" ht="12.75">
      <c r="C1569" s="98"/>
    </row>
    <row r="1570" s="97" customFormat="1" ht="12.75">
      <c r="C1570" s="98"/>
    </row>
    <row r="1571" s="97" customFormat="1" ht="12.75">
      <c r="C1571" s="98"/>
    </row>
    <row r="1572" s="97" customFormat="1" ht="12.75">
      <c r="C1572" s="98"/>
    </row>
    <row r="1573" s="97" customFormat="1" ht="12.75">
      <c r="C1573" s="98"/>
    </row>
    <row r="1574" s="97" customFormat="1" ht="12.75">
      <c r="C1574" s="98"/>
    </row>
    <row r="1575" s="97" customFormat="1" ht="12.75">
      <c r="C1575" s="98"/>
    </row>
    <row r="1576" s="97" customFormat="1" ht="12.75">
      <c r="C1576" s="98"/>
    </row>
    <row r="1577" s="97" customFormat="1" ht="12.75">
      <c r="C1577" s="98"/>
    </row>
    <row r="1578" s="97" customFormat="1" ht="12.75">
      <c r="C1578" s="98"/>
    </row>
    <row r="1579" s="97" customFormat="1" ht="12.75">
      <c r="C1579" s="98"/>
    </row>
    <row r="1580" s="97" customFormat="1" ht="12.75">
      <c r="C1580" s="98"/>
    </row>
    <row r="1581" s="97" customFormat="1" ht="12.75">
      <c r="C1581" s="98"/>
    </row>
    <row r="1582" s="97" customFormat="1" ht="12.75">
      <c r="C1582" s="98"/>
    </row>
    <row r="1583" s="97" customFormat="1" ht="12.75">
      <c r="C1583" s="98"/>
    </row>
    <row r="1584" s="97" customFormat="1" ht="12.75">
      <c r="C1584" s="98"/>
    </row>
    <row r="1585" s="97" customFormat="1" ht="12.75">
      <c r="C1585" s="98"/>
    </row>
    <row r="1586" s="97" customFormat="1" ht="12.75">
      <c r="C1586" s="98"/>
    </row>
    <row r="1587" s="97" customFormat="1" ht="12.75">
      <c r="C1587" s="98"/>
    </row>
    <row r="1588" s="97" customFormat="1" ht="12.75">
      <c r="C1588" s="98"/>
    </row>
    <row r="1589" s="97" customFormat="1" ht="12.75">
      <c r="C1589" s="98"/>
    </row>
    <row r="1590" s="97" customFormat="1" ht="12.75">
      <c r="C1590" s="98"/>
    </row>
    <row r="1591" s="97" customFormat="1" ht="12.75">
      <c r="C1591" s="98"/>
    </row>
    <row r="1592" s="97" customFormat="1" ht="12.75">
      <c r="C1592" s="98"/>
    </row>
    <row r="1593" s="97" customFormat="1" ht="12.75">
      <c r="C1593" s="98"/>
    </row>
    <row r="1594" s="97" customFormat="1" ht="12.75">
      <c r="C1594" s="98"/>
    </row>
    <row r="1595" s="97" customFormat="1" ht="12.75">
      <c r="C1595" s="98"/>
    </row>
    <row r="1596" s="97" customFormat="1" ht="12.75">
      <c r="C1596" s="98"/>
    </row>
    <row r="1597" s="97" customFormat="1" ht="12.75">
      <c r="C1597" s="98"/>
    </row>
    <row r="1598" s="97" customFormat="1" ht="12.75">
      <c r="C1598" s="98"/>
    </row>
    <row r="1599" s="97" customFormat="1" ht="12.75">
      <c r="C1599" s="98"/>
    </row>
    <row r="1600" s="97" customFormat="1" ht="12.75">
      <c r="C1600" s="98"/>
    </row>
    <row r="1601" s="97" customFormat="1" ht="12.75">
      <c r="C1601" s="98"/>
    </row>
    <row r="1602" s="97" customFormat="1" ht="12.75">
      <c r="C1602" s="98"/>
    </row>
    <row r="1603" s="97" customFormat="1" ht="12.75">
      <c r="C1603" s="98"/>
    </row>
    <row r="1604" s="97" customFormat="1" ht="12.75">
      <c r="C1604" s="98"/>
    </row>
    <row r="1605" s="97" customFormat="1" ht="12.75">
      <c r="C1605" s="98"/>
    </row>
    <row r="1606" s="97" customFormat="1" ht="12.75">
      <c r="C1606" s="98"/>
    </row>
    <row r="1607" s="97" customFormat="1" ht="12.75">
      <c r="C1607" s="98"/>
    </row>
    <row r="1608" s="97" customFormat="1" ht="12.75">
      <c r="C1608" s="98"/>
    </row>
    <row r="1609" s="97" customFormat="1" ht="12.75">
      <c r="C1609" s="98"/>
    </row>
    <row r="1610" s="97" customFormat="1" ht="12.75">
      <c r="C1610" s="98"/>
    </row>
    <row r="1611" s="97" customFormat="1" ht="12.75">
      <c r="C1611" s="98"/>
    </row>
    <row r="1612" s="97" customFormat="1" ht="12.75">
      <c r="C1612" s="98"/>
    </row>
    <row r="1613" s="97" customFormat="1" ht="12.75">
      <c r="C1613" s="98"/>
    </row>
    <row r="1614" s="97" customFormat="1" ht="12.75">
      <c r="C1614" s="98"/>
    </row>
    <row r="1615" s="97" customFormat="1" ht="12.75">
      <c r="C1615" s="98"/>
    </row>
    <row r="1616" s="97" customFormat="1" ht="12.75">
      <c r="C1616" s="98"/>
    </row>
    <row r="1617" s="97" customFormat="1" ht="12.75">
      <c r="C1617" s="98"/>
    </row>
    <row r="1618" s="97" customFormat="1" ht="12.75">
      <c r="C1618" s="98"/>
    </row>
    <row r="1619" s="97" customFormat="1" ht="12.75">
      <c r="C1619" s="98"/>
    </row>
    <row r="1620" s="97" customFormat="1" ht="12.75">
      <c r="C1620" s="98"/>
    </row>
    <row r="1621" s="97" customFormat="1" ht="12.75">
      <c r="C1621" s="98"/>
    </row>
    <row r="1622" s="97" customFormat="1" ht="12.75">
      <c r="C1622" s="98"/>
    </row>
    <row r="1623" s="97" customFormat="1" ht="12.75">
      <c r="C1623" s="98"/>
    </row>
    <row r="1624" s="97" customFormat="1" ht="12.75">
      <c r="C1624" s="98"/>
    </row>
    <row r="1625" s="97" customFormat="1" ht="12.75">
      <c r="C1625" s="98"/>
    </row>
    <row r="1626" s="97" customFormat="1" ht="12.75">
      <c r="C1626" s="98"/>
    </row>
    <row r="1627" s="97" customFormat="1" ht="12.75">
      <c r="C1627" s="98"/>
    </row>
    <row r="1628" s="97" customFormat="1" ht="12.75">
      <c r="C1628" s="98"/>
    </row>
    <row r="1629" s="97" customFormat="1" ht="12.75">
      <c r="C1629" s="98"/>
    </row>
    <row r="1630" s="97" customFormat="1" ht="12.75">
      <c r="C1630" s="98"/>
    </row>
    <row r="1631" s="97" customFormat="1" ht="12.75">
      <c r="C1631" s="98"/>
    </row>
    <row r="1632" s="97" customFormat="1" ht="12.75">
      <c r="C1632" s="98"/>
    </row>
    <row r="1633" s="97" customFormat="1" ht="12.75">
      <c r="C1633" s="98"/>
    </row>
    <row r="1634" s="97" customFormat="1" ht="12.75">
      <c r="C1634" s="98"/>
    </row>
    <row r="1635" s="97" customFormat="1" ht="12.75">
      <c r="C1635" s="98"/>
    </row>
    <row r="1636" s="97" customFormat="1" ht="12.75">
      <c r="C1636" s="98"/>
    </row>
    <row r="1637" s="97" customFormat="1" ht="12.75">
      <c r="C1637" s="98"/>
    </row>
    <row r="1638" s="97" customFormat="1" ht="12.75">
      <c r="C1638" s="98"/>
    </row>
    <row r="1639" s="97" customFormat="1" ht="12.75">
      <c r="C1639" s="98"/>
    </row>
    <row r="1640" s="97" customFormat="1" ht="12.75">
      <c r="C1640" s="98"/>
    </row>
    <row r="1641" s="97" customFormat="1" ht="12.75">
      <c r="C1641" s="98"/>
    </row>
    <row r="1642" s="97" customFormat="1" ht="12.75">
      <c r="C1642" s="98"/>
    </row>
    <row r="1643" s="97" customFormat="1" ht="12.75">
      <c r="C1643" s="98"/>
    </row>
    <row r="1644" s="97" customFormat="1" ht="12.75">
      <c r="C1644" s="98"/>
    </row>
    <row r="1645" s="97" customFormat="1" ht="12.75">
      <c r="C1645" s="98"/>
    </row>
    <row r="1646" s="97" customFormat="1" ht="12.75">
      <c r="C1646" s="98"/>
    </row>
    <row r="1647" s="97" customFormat="1" ht="12.75">
      <c r="C1647" s="98"/>
    </row>
    <row r="1648" s="97" customFormat="1" ht="12.75">
      <c r="C1648" s="98"/>
    </row>
    <row r="1649" s="97" customFormat="1" ht="12.75">
      <c r="C1649" s="98"/>
    </row>
    <row r="1650" s="97" customFormat="1" ht="12.75">
      <c r="C1650" s="98"/>
    </row>
    <row r="1651" s="97" customFormat="1" ht="12.75">
      <c r="C1651" s="98"/>
    </row>
    <row r="1652" s="97" customFormat="1" ht="12.75">
      <c r="C1652" s="98"/>
    </row>
    <row r="1653" s="97" customFormat="1" ht="12.75">
      <c r="C1653" s="98"/>
    </row>
    <row r="1654" s="97" customFormat="1" ht="12.75">
      <c r="C1654" s="98"/>
    </row>
    <row r="1655" s="97" customFormat="1" ht="12.75">
      <c r="C1655" s="98"/>
    </row>
    <row r="1656" s="97" customFormat="1" ht="12.75">
      <c r="C1656" s="98"/>
    </row>
    <row r="1657" s="97" customFormat="1" ht="12.75">
      <c r="C1657" s="98"/>
    </row>
    <row r="1658" s="97" customFormat="1" ht="12.75">
      <c r="C1658" s="98"/>
    </row>
    <row r="1659" s="97" customFormat="1" ht="12.75">
      <c r="C1659" s="98"/>
    </row>
    <row r="1660" s="97" customFormat="1" ht="12.75">
      <c r="C1660" s="98"/>
    </row>
    <row r="1661" s="97" customFormat="1" ht="12.75">
      <c r="C1661" s="98"/>
    </row>
    <row r="1662" s="97" customFormat="1" ht="12.75">
      <c r="C1662" s="98"/>
    </row>
    <row r="1663" s="97" customFormat="1" ht="12.75">
      <c r="C1663" s="98"/>
    </row>
    <row r="1664" s="97" customFormat="1" ht="12.75">
      <c r="C1664" s="98"/>
    </row>
    <row r="1665" s="97" customFormat="1" ht="12.75">
      <c r="C1665" s="98"/>
    </row>
    <row r="1666" s="97" customFormat="1" ht="12.75">
      <c r="C1666" s="98"/>
    </row>
    <row r="1667" s="97" customFormat="1" ht="12.75">
      <c r="C1667" s="98"/>
    </row>
    <row r="1668" s="97" customFormat="1" ht="12.75">
      <c r="C1668" s="98"/>
    </row>
    <row r="1669" s="97" customFormat="1" ht="12.75">
      <c r="C1669" s="98"/>
    </row>
    <row r="1670" s="97" customFormat="1" ht="12.75">
      <c r="C1670" s="98"/>
    </row>
    <row r="1671" s="97" customFormat="1" ht="12.75">
      <c r="C1671" s="98"/>
    </row>
    <row r="1672" s="97" customFormat="1" ht="12.75">
      <c r="C1672" s="98"/>
    </row>
    <row r="1673" s="97" customFormat="1" ht="12.75">
      <c r="C1673" s="98"/>
    </row>
    <row r="1674" s="97" customFormat="1" ht="12.75">
      <c r="C1674" s="98"/>
    </row>
    <row r="1675" s="97" customFormat="1" ht="12.75">
      <c r="C1675" s="98"/>
    </row>
    <row r="1676" s="97" customFormat="1" ht="12.75">
      <c r="C1676" s="98"/>
    </row>
    <row r="1677" s="97" customFormat="1" ht="12.75">
      <c r="C1677" s="98"/>
    </row>
    <row r="1678" s="97" customFormat="1" ht="12.75">
      <c r="C1678" s="98"/>
    </row>
    <row r="1679" s="97" customFormat="1" ht="12.75">
      <c r="C1679" s="98"/>
    </row>
    <row r="1680" s="97" customFormat="1" ht="12.75">
      <c r="C1680" s="98"/>
    </row>
    <row r="1681" s="97" customFormat="1" ht="12.75">
      <c r="C1681" s="98"/>
    </row>
    <row r="1682" s="97" customFormat="1" ht="12.75">
      <c r="C1682" s="98"/>
    </row>
    <row r="1683" s="97" customFormat="1" ht="12.75">
      <c r="C1683" s="98"/>
    </row>
    <row r="1684" s="97" customFormat="1" ht="12.75">
      <c r="C1684" s="98"/>
    </row>
    <row r="1685" s="97" customFormat="1" ht="12.75">
      <c r="C1685" s="98"/>
    </row>
    <row r="1686" s="97" customFormat="1" ht="12.75">
      <c r="C1686" s="98"/>
    </row>
    <row r="1687" s="97" customFormat="1" ht="12.75">
      <c r="C1687" s="98"/>
    </row>
    <row r="1688" s="97" customFormat="1" ht="12.75">
      <c r="C1688" s="98"/>
    </row>
    <row r="1689" s="97" customFormat="1" ht="12.75">
      <c r="C1689" s="98"/>
    </row>
    <row r="1690" s="97" customFormat="1" ht="12.75">
      <c r="C1690" s="98"/>
    </row>
    <row r="1691" s="97" customFormat="1" ht="12.75">
      <c r="C1691" s="98"/>
    </row>
    <row r="1692" s="97" customFormat="1" ht="12.75">
      <c r="C1692" s="98"/>
    </row>
    <row r="1693" s="97" customFormat="1" ht="12.75">
      <c r="C1693" s="98"/>
    </row>
    <row r="1694" s="97" customFormat="1" ht="12.75">
      <c r="C1694" s="98"/>
    </row>
    <row r="1695" s="97" customFormat="1" ht="12.75">
      <c r="C1695" s="98"/>
    </row>
    <row r="1696" s="97" customFormat="1" ht="12.75">
      <c r="C1696" s="98"/>
    </row>
    <row r="1697" s="97" customFormat="1" ht="12.75">
      <c r="C1697" s="98"/>
    </row>
    <row r="1698" s="97" customFormat="1" ht="12.75">
      <c r="C1698" s="98"/>
    </row>
    <row r="1699" s="97" customFormat="1" ht="12.75">
      <c r="C1699" s="98"/>
    </row>
    <row r="1700" s="97" customFormat="1" ht="12.75">
      <c r="C1700" s="98"/>
    </row>
    <row r="1701" s="97" customFormat="1" ht="12.75">
      <c r="C1701" s="98"/>
    </row>
    <row r="1702" s="97" customFormat="1" ht="12.75">
      <c r="C1702" s="98"/>
    </row>
    <row r="1703" s="97" customFormat="1" ht="12.75">
      <c r="C1703" s="98"/>
    </row>
    <row r="1704" s="97" customFormat="1" ht="12.75">
      <c r="C1704" s="98"/>
    </row>
    <row r="1705" s="97" customFormat="1" ht="12.75">
      <c r="C1705" s="98"/>
    </row>
    <row r="1706" s="97" customFormat="1" ht="12.75">
      <c r="C1706" s="98"/>
    </row>
    <row r="1707" s="97" customFormat="1" ht="12.75">
      <c r="C1707" s="98"/>
    </row>
    <row r="1708" s="97" customFormat="1" ht="12.75">
      <c r="C1708" s="98"/>
    </row>
    <row r="1709" s="97" customFormat="1" ht="12.75">
      <c r="C1709" s="98"/>
    </row>
    <row r="1710" s="97" customFormat="1" ht="12.75">
      <c r="C1710" s="98"/>
    </row>
    <row r="1711" s="97" customFormat="1" ht="12.75">
      <c r="C1711" s="98"/>
    </row>
    <row r="1712" s="97" customFormat="1" ht="12.75">
      <c r="C1712" s="98"/>
    </row>
    <row r="1713" s="97" customFormat="1" ht="12.75">
      <c r="C1713" s="98"/>
    </row>
    <row r="1714" s="97" customFormat="1" ht="12.75">
      <c r="C1714" s="98"/>
    </row>
    <row r="1715" s="97" customFormat="1" ht="12.75">
      <c r="C1715" s="98"/>
    </row>
    <row r="1716" s="97" customFormat="1" ht="12.75">
      <c r="C1716" s="98"/>
    </row>
    <row r="1717" s="97" customFormat="1" ht="12.75">
      <c r="C1717" s="98"/>
    </row>
    <row r="1718" s="97" customFormat="1" ht="12.75">
      <c r="C1718" s="98"/>
    </row>
    <row r="1719" s="97" customFormat="1" ht="12.75">
      <c r="C1719" s="98"/>
    </row>
    <row r="1720" s="97" customFormat="1" ht="12.75">
      <c r="C1720" s="98"/>
    </row>
    <row r="1721" s="97" customFormat="1" ht="12.75">
      <c r="C1721" s="98"/>
    </row>
    <row r="1722" s="97" customFormat="1" ht="12.75">
      <c r="C1722" s="98"/>
    </row>
    <row r="1723" s="97" customFormat="1" ht="12.75">
      <c r="C1723" s="98"/>
    </row>
    <row r="1724" s="97" customFormat="1" ht="12.75">
      <c r="C1724" s="98"/>
    </row>
    <row r="1725" s="97" customFormat="1" ht="12.75">
      <c r="C1725" s="98"/>
    </row>
    <row r="1726" s="97" customFormat="1" ht="12.75">
      <c r="C1726" s="98"/>
    </row>
    <row r="1727" s="97" customFormat="1" ht="12.75">
      <c r="C1727" s="98"/>
    </row>
    <row r="1728" s="97" customFormat="1" ht="12.75">
      <c r="C1728" s="98"/>
    </row>
    <row r="1729" s="97" customFormat="1" ht="12.75">
      <c r="C1729" s="98"/>
    </row>
    <row r="1730" s="97" customFormat="1" ht="12.75">
      <c r="C1730" s="98"/>
    </row>
    <row r="1731" s="97" customFormat="1" ht="12.75">
      <c r="C1731" s="98"/>
    </row>
    <row r="1732" s="97" customFormat="1" ht="12.75">
      <c r="C1732" s="98"/>
    </row>
    <row r="1733" s="97" customFormat="1" ht="12.75">
      <c r="C1733" s="98"/>
    </row>
    <row r="1734" s="97" customFormat="1" ht="12.75">
      <c r="C1734" s="98"/>
    </row>
    <row r="1735" s="97" customFormat="1" ht="12.75">
      <c r="C1735" s="98"/>
    </row>
    <row r="1736" s="97" customFormat="1" ht="12.75">
      <c r="C1736" s="98"/>
    </row>
    <row r="1737" s="97" customFormat="1" ht="12.75">
      <c r="C1737" s="98"/>
    </row>
    <row r="1738" s="97" customFormat="1" ht="12.75">
      <c r="C1738" s="98"/>
    </row>
    <row r="1739" s="97" customFormat="1" ht="12.75">
      <c r="C1739" s="98"/>
    </row>
    <row r="1740" s="97" customFormat="1" ht="12.75">
      <c r="C1740" s="98"/>
    </row>
    <row r="1741" s="97" customFormat="1" ht="12.75">
      <c r="C1741" s="98"/>
    </row>
    <row r="1742" s="97" customFormat="1" ht="12.75">
      <c r="C1742" s="98"/>
    </row>
    <row r="1743" s="97" customFormat="1" ht="12.75">
      <c r="C1743" s="98"/>
    </row>
    <row r="1744" s="97" customFormat="1" ht="12.75">
      <c r="C1744" s="98"/>
    </row>
    <row r="1745" s="97" customFormat="1" ht="12.75">
      <c r="C1745" s="98"/>
    </row>
    <row r="1746" s="97" customFormat="1" ht="12.75">
      <c r="C1746" s="98"/>
    </row>
    <row r="1747" s="97" customFormat="1" ht="12.75">
      <c r="C1747" s="98"/>
    </row>
    <row r="1748" s="97" customFormat="1" ht="12.75">
      <c r="C1748" s="98"/>
    </row>
    <row r="1749" s="97" customFormat="1" ht="12.75">
      <c r="C1749" s="98"/>
    </row>
    <row r="1750" s="97" customFormat="1" ht="12.75">
      <c r="C1750" s="98"/>
    </row>
    <row r="1751" s="97" customFormat="1" ht="12.75">
      <c r="C1751" s="98"/>
    </row>
    <row r="1752" s="97" customFormat="1" ht="12.75">
      <c r="C1752" s="98"/>
    </row>
    <row r="1753" s="97" customFormat="1" ht="12.75">
      <c r="C1753" s="98"/>
    </row>
    <row r="1754" s="97" customFormat="1" ht="12.75">
      <c r="C1754" s="98"/>
    </row>
    <row r="1755" s="97" customFormat="1" ht="12.75">
      <c r="C1755" s="98"/>
    </row>
    <row r="1756" s="97" customFormat="1" ht="12.75">
      <c r="C1756" s="98"/>
    </row>
    <row r="1757" s="97" customFormat="1" ht="12.75">
      <c r="C1757" s="98"/>
    </row>
    <row r="1758" s="97" customFormat="1" ht="12.75">
      <c r="C1758" s="98"/>
    </row>
    <row r="1759" s="97" customFormat="1" ht="12.75">
      <c r="C1759" s="98"/>
    </row>
    <row r="1760" s="97" customFormat="1" ht="12.75">
      <c r="C1760" s="98"/>
    </row>
    <row r="1761" s="97" customFormat="1" ht="12.75">
      <c r="C1761" s="98"/>
    </row>
    <row r="1762" s="97" customFormat="1" ht="12.75">
      <c r="C1762" s="98"/>
    </row>
    <row r="1763" s="97" customFormat="1" ht="12.75">
      <c r="C1763" s="98"/>
    </row>
    <row r="1764" s="97" customFormat="1" ht="12.75">
      <c r="C1764" s="98"/>
    </row>
    <row r="1765" s="97" customFormat="1" ht="12.75">
      <c r="C1765" s="98"/>
    </row>
    <row r="1766" s="97" customFormat="1" ht="12.75">
      <c r="C1766" s="98"/>
    </row>
    <row r="1767" s="97" customFormat="1" ht="12.75">
      <c r="C1767" s="98"/>
    </row>
    <row r="1768" s="97" customFormat="1" ht="12.75">
      <c r="C1768" s="98"/>
    </row>
    <row r="1769" s="97" customFormat="1" ht="12.75">
      <c r="C1769" s="98"/>
    </row>
    <row r="1770" s="97" customFormat="1" ht="12.75">
      <c r="C1770" s="98"/>
    </row>
    <row r="1771" s="97" customFormat="1" ht="12.75">
      <c r="C1771" s="98"/>
    </row>
    <row r="1772" s="97" customFormat="1" ht="12.75">
      <c r="C1772" s="98"/>
    </row>
    <row r="1773" s="97" customFormat="1" ht="12.75">
      <c r="C1773" s="98"/>
    </row>
    <row r="1774" s="97" customFormat="1" ht="12.75">
      <c r="C1774" s="98"/>
    </row>
    <row r="1775" s="97" customFormat="1" ht="12.75">
      <c r="C1775" s="98"/>
    </row>
    <row r="1776" s="97" customFormat="1" ht="12.75">
      <c r="C1776" s="98"/>
    </row>
    <row r="1777" s="97" customFormat="1" ht="12.75">
      <c r="C1777" s="98"/>
    </row>
    <row r="1778" s="97" customFormat="1" ht="12.75">
      <c r="C1778" s="98"/>
    </row>
    <row r="1779" s="97" customFormat="1" ht="12.75">
      <c r="C1779" s="98"/>
    </row>
    <row r="1780" s="97" customFormat="1" ht="12.75">
      <c r="C1780" s="98"/>
    </row>
    <row r="1781" s="97" customFormat="1" ht="12.75">
      <c r="C1781" s="98"/>
    </row>
    <row r="1782" s="97" customFormat="1" ht="12.75">
      <c r="C1782" s="98"/>
    </row>
    <row r="1783" s="97" customFormat="1" ht="12.75">
      <c r="C1783" s="98"/>
    </row>
    <row r="1784" s="97" customFormat="1" ht="12.75">
      <c r="C1784" s="98"/>
    </row>
    <row r="1785" s="97" customFormat="1" ht="12.75">
      <c r="C1785" s="98"/>
    </row>
    <row r="1786" s="97" customFormat="1" ht="12.75">
      <c r="C1786" s="98"/>
    </row>
    <row r="1787" s="97" customFormat="1" ht="12.75">
      <c r="C1787" s="98"/>
    </row>
    <row r="1788" s="97" customFormat="1" ht="12.75">
      <c r="C1788" s="98"/>
    </row>
    <row r="1789" s="97" customFormat="1" ht="12.75">
      <c r="C1789" s="98"/>
    </row>
    <row r="1790" s="97" customFormat="1" ht="12.75">
      <c r="C1790" s="98"/>
    </row>
    <row r="1791" s="97" customFormat="1" ht="12.75">
      <c r="C1791" s="98"/>
    </row>
    <row r="1792" s="97" customFormat="1" ht="12.75">
      <c r="C1792" s="98"/>
    </row>
    <row r="1793" s="97" customFormat="1" ht="12.75">
      <c r="C1793" s="98"/>
    </row>
    <row r="1794" s="97" customFormat="1" ht="12.75">
      <c r="C1794" s="98"/>
    </row>
    <row r="1795" s="97" customFormat="1" ht="12.75">
      <c r="C1795" s="98"/>
    </row>
    <row r="1796" s="97" customFormat="1" ht="12.75">
      <c r="C1796" s="98"/>
    </row>
    <row r="1797" s="97" customFormat="1" ht="12.75">
      <c r="C1797" s="98"/>
    </row>
    <row r="1798" s="97" customFormat="1" ht="12.75">
      <c r="C1798" s="98"/>
    </row>
    <row r="1799" s="97" customFormat="1" ht="12.75">
      <c r="C1799" s="98"/>
    </row>
    <row r="1800" s="97" customFormat="1" ht="12.75">
      <c r="C1800" s="98"/>
    </row>
    <row r="1801" s="97" customFormat="1" ht="12.75">
      <c r="C1801" s="98"/>
    </row>
    <row r="1802" s="97" customFormat="1" ht="12.75">
      <c r="C1802" s="98"/>
    </row>
    <row r="1803" s="97" customFormat="1" ht="12.75">
      <c r="C1803" s="98"/>
    </row>
    <row r="1804" s="97" customFormat="1" ht="12.75">
      <c r="C1804" s="98"/>
    </row>
    <row r="1805" s="97" customFormat="1" ht="12.75">
      <c r="C1805" s="98"/>
    </row>
    <row r="1806" s="97" customFormat="1" ht="12.75">
      <c r="C1806" s="98"/>
    </row>
    <row r="1807" s="97" customFormat="1" ht="12.75">
      <c r="C1807" s="98"/>
    </row>
    <row r="1808" s="97" customFormat="1" ht="12.75">
      <c r="C1808" s="98"/>
    </row>
    <row r="1809" s="97" customFormat="1" ht="12.75">
      <c r="C1809" s="98"/>
    </row>
    <row r="1810" s="97" customFormat="1" ht="12.75">
      <c r="C1810" s="98"/>
    </row>
    <row r="1811" s="97" customFormat="1" ht="12.75">
      <c r="C1811" s="98"/>
    </row>
    <row r="1812" s="97" customFormat="1" ht="12.75">
      <c r="C1812" s="98"/>
    </row>
    <row r="1813" s="97" customFormat="1" ht="12.75">
      <c r="C1813" s="98"/>
    </row>
    <row r="1814" s="97" customFormat="1" ht="12.75">
      <c r="C1814" s="98"/>
    </row>
    <row r="1815" s="97" customFormat="1" ht="12.75">
      <c r="C1815" s="98"/>
    </row>
    <row r="1816" s="97" customFormat="1" ht="12.75">
      <c r="C1816" s="98"/>
    </row>
    <row r="1817" s="97" customFormat="1" ht="12.75">
      <c r="C1817" s="98"/>
    </row>
    <row r="1818" s="97" customFormat="1" ht="12.75">
      <c r="C1818" s="98"/>
    </row>
    <row r="1819" s="97" customFormat="1" ht="12.75">
      <c r="C1819" s="98"/>
    </row>
    <row r="1820" s="97" customFormat="1" ht="12.75">
      <c r="C1820" s="98"/>
    </row>
    <row r="1821" s="97" customFormat="1" ht="12.75">
      <c r="C1821" s="98"/>
    </row>
    <row r="1822" s="97" customFormat="1" ht="12.75">
      <c r="C1822" s="98"/>
    </row>
    <row r="1823" s="97" customFormat="1" ht="12.75">
      <c r="C1823" s="98"/>
    </row>
    <row r="1824" s="97" customFormat="1" ht="12.75">
      <c r="C1824" s="98"/>
    </row>
    <row r="1825" s="97" customFormat="1" ht="12.75">
      <c r="C1825" s="98"/>
    </row>
    <row r="1826" s="97" customFormat="1" ht="12.75">
      <c r="C1826" s="98"/>
    </row>
    <row r="1827" s="97" customFormat="1" ht="12.75">
      <c r="C1827" s="98"/>
    </row>
    <row r="1828" s="97" customFormat="1" ht="12.75">
      <c r="C1828" s="98"/>
    </row>
    <row r="1829" s="97" customFormat="1" ht="12.75">
      <c r="C1829" s="98"/>
    </row>
    <row r="1830" s="97" customFormat="1" ht="12.75">
      <c r="C1830" s="98"/>
    </row>
    <row r="1831" s="97" customFormat="1" ht="12.75">
      <c r="C1831" s="98"/>
    </row>
    <row r="1832" s="97" customFormat="1" ht="12.75">
      <c r="C1832" s="98"/>
    </row>
    <row r="1833" s="97" customFormat="1" ht="12.75">
      <c r="C1833" s="98"/>
    </row>
    <row r="1834" s="97" customFormat="1" ht="12.75">
      <c r="C1834" s="98"/>
    </row>
    <row r="1835" s="97" customFormat="1" ht="12.75">
      <c r="C1835" s="98"/>
    </row>
    <row r="1836" s="97" customFormat="1" ht="12.75">
      <c r="C1836" s="98"/>
    </row>
    <row r="1837" s="97" customFormat="1" ht="12.75">
      <c r="C1837" s="98"/>
    </row>
    <row r="1838" s="97" customFormat="1" ht="12.75">
      <c r="C1838" s="98"/>
    </row>
    <row r="1839" s="97" customFormat="1" ht="12.75">
      <c r="C1839" s="98"/>
    </row>
    <row r="1840" s="97" customFormat="1" ht="12.75">
      <c r="C1840" s="98"/>
    </row>
    <row r="1841" s="97" customFormat="1" ht="12.75">
      <c r="C1841" s="98"/>
    </row>
    <row r="1842" s="97" customFormat="1" ht="12.75">
      <c r="C1842" s="98"/>
    </row>
    <row r="1843" s="97" customFormat="1" ht="12.75">
      <c r="C1843" s="98"/>
    </row>
    <row r="1844" s="97" customFormat="1" ht="12.75">
      <c r="C1844" s="98"/>
    </row>
    <row r="1845" s="97" customFormat="1" ht="12.75">
      <c r="C1845" s="98"/>
    </row>
    <row r="1846" s="97" customFormat="1" ht="12.75">
      <c r="C1846" s="98"/>
    </row>
    <row r="1847" s="97" customFormat="1" ht="12.75">
      <c r="C1847" s="98"/>
    </row>
    <row r="1848" s="97" customFormat="1" ht="12.75">
      <c r="C1848" s="98"/>
    </row>
    <row r="1849" s="97" customFormat="1" ht="12.75">
      <c r="C1849" s="98"/>
    </row>
    <row r="1850" s="97" customFormat="1" ht="12.75">
      <c r="C1850" s="98"/>
    </row>
    <row r="1851" s="97" customFormat="1" ht="12.75">
      <c r="C1851" s="98"/>
    </row>
    <row r="1852" s="97" customFormat="1" ht="12.75">
      <c r="C1852" s="98"/>
    </row>
    <row r="1853" s="97" customFormat="1" ht="12.75">
      <c r="C1853" s="98"/>
    </row>
    <row r="1854" s="97" customFormat="1" ht="12.75">
      <c r="C1854" s="98"/>
    </row>
    <row r="1855" s="97" customFormat="1" ht="12.75">
      <c r="C1855" s="98"/>
    </row>
    <row r="1856" s="97" customFormat="1" ht="12.75">
      <c r="C1856" s="98"/>
    </row>
    <row r="1857" s="97" customFormat="1" ht="12.75">
      <c r="C1857" s="98"/>
    </row>
    <row r="1858" s="97" customFormat="1" ht="12.75">
      <c r="C1858" s="98"/>
    </row>
    <row r="1859" s="97" customFormat="1" ht="12.75">
      <c r="C1859" s="98"/>
    </row>
    <row r="1860" s="97" customFormat="1" ht="12.75">
      <c r="C1860" s="98"/>
    </row>
    <row r="1861" s="97" customFormat="1" ht="12.75">
      <c r="C1861" s="98"/>
    </row>
    <row r="1862" s="97" customFormat="1" ht="12.75">
      <c r="C1862" s="98"/>
    </row>
    <row r="1863" s="97" customFormat="1" ht="12.75">
      <c r="C1863" s="98"/>
    </row>
    <row r="1864" s="97" customFormat="1" ht="12.75">
      <c r="C1864" s="98"/>
    </row>
    <row r="1865" s="97" customFormat="1" ht="12.75">
      <c r="C1865" s="98"/>
    </row>
    <row r="1866" s="97" customFormat="1" ht="12.75">
      <c r="C1866" s="98"/>
    </row>
    <row r="1867" s="97" customFormat="1" ht="12.75">
      <c r="C1867" s="98"/>
    </row>
    <row r="1868" s="97" customFormat="1" ht="12.75">
      <c r="C1868" s="98"/>
    </row>
    <row r="1869" s="97" customFormat="1" ht="12.75">
      <c r="C1869" s="98"/>
    </row>
    <row r="1870" s="97" customFormat="1" ht="12.75">
      <c r="C1870" s="98"/>
    </row>
    <row r="1871" s="97" customFormat="1" ht="12.75">
      <c r="C1871" s="98"/>
    </row>
    <row r="1872" s="97" customFormat="1" ht="12.75">
      <c r="C1872" s="98"/>
    </row>
    <row r="1873" s="97" customFormat="1" ht="12.75">
      <c r="C1873" s="98"/>
    </row>
    <row r="1874" s="97" customFormat="1" ht="12.75">
      <c r="C1874" s="98"/>
    </row>
    <row r="1875" s="97" customFormat="1" ht="12.75">
      <c r="C1875" s="98"/>
    </row>
    <row r="1876" s="97" customFormat="1" ht="12.75">
      <c r="C1876" s="98"/>
    </row>
    <row r="1877" s="97" customFormat="1" ht="12.75">
      <c r="C1877" s="98"/>
    </row>
    <row r="1878" s="97" customFormat="1" ht="12.75">
      <c r="C1878" s="98"/>
    </row>
    <row r="1879" s="97" customFormat="1" ht="12.75">
      <c r="C1879" s="98"/>
    </row>
    <row r="1880" s="97" customFormat="1" ht="12.75">
      <c r="C1880" s="98"/>
    </row>
    <row r="1881" s="97" customFormat="1" ht="12.75">
      <c r="C1881" s="98"/>
    </row>
    <row r="1882" s="97" customFormat="1" ht="12.75">
      <c r="C1882" s="98"/>
    </row>
    <row r="1883" s="97" customFormat="1" ht="12.75">
      <c r="C1883" s="98"/>
    </row>
    <row r="1884" s="97" customFormat="1" ht="12.75">
      <c r="C1884" s="98"/>
    </row>
    <row r="1885" s="97" customFormat="1" ht="12.75">
      <c r="C1885" s="98"/>
    </row>
    <row r="1886" s="97" customFormat="1" ht="12.75">
      <c r="C1886" s="98"/>
    </row>
    <row r="1887" s="97" customFormat="1" ht="12.75">
      <c r="C1887" s="98"/>
    </row>
    <row r="1888" s="97" customFormat="1" ht="12.75">
      <c r="C1888" s="98"/>
    </row>
    <row r="1889" s="97" customFormat="1" ht="12.75">
      <c r="C1889" s="98"/>
    </row>
    <row r="1890" s="97" customFormat="1" ht="12.75">
      <c r="C1890" s="98"/>
    </row>
    <row r="1891" s="97" customFormat="1" ht="12.75">
      <c r="C1891" s="98"/>
    </row>
    <row r="1892" s="97" customFormat="1" ht="12.75">
      <c r="C1892" s="98"/>
    </row>
    <row r="1893" s="97" customFormat="1" ht="12.75">
      <c r="C1893" s="98"/>
    </row>
    <row r="1894" s="97" customFormat="1" ht="12.75">
      <c r="C1894" s="98"/>
    </row>
    <row r="1895" s="97" customFormat="1" ht="12.75">
      <c r="C1895" s="98"/>
    </row>
    <row r="1896" s="97" customFormat="1" ht="12.75">
      <c r="C1896" s="98"/>
    </row>
    <row r="1897" s="97" customFormat="1" ht="12.75">
      <c r="C1897" s="98"/>
    </row>
    <row r="1898" s="97" customFormat="1" ht="12.75">
      <c r="C1898" s="98"/>
    </row>
    <row r="1899" s="97" customFormat="1" ht="12.75">
      <c r="C1899" s="98"/>
    </row>
    <row r="1900" s="97" customFormat="1" ht="12.75">
      <c r="C1900" s="98"/>
    </row>
    <row r="1901" s="97" customFormat="1" ht="12.75">
      <c r="C1901" s="98"/>
    </row>
    <row r="1902" s="97" customFormat="1" ht="12.75">
      <c r="C1902" s="98"/>
    </row>
    <row r="1903" s="97" customFormat="1" ht="12.75">
      <c r="C1903" s="98"/>
    </row>
    <row r="1904" s="97" customFormat="1" ht="12.75">
      <c r="C1904" s="98"/>
    </row>
    <row r="1905" s="97" customFormat="1" ht="12.75">
      <c r="C1905" s="98"/>
    </row>
    <row r="1906" s="97" customFormat="1" ht="12.75">
      <c r="C1906" s="98"/>
    </row>
    <row r="1907" s="97" customFormat="1" ht="12.75">
      <c r="C1907" s="98"/>
    </row>
    <row r="1908" s="97" customFormat="1" ht="12.75">
      <c r="C1908" s="98"/>
    </row>
    <row r="1909" s="97" customFormat="1" ht="12.75">
      <c r="C1909" s="98"/>
    </row>
    <row r="1910" s="97" customFormat="1" ht="12.75">
      <c r="C1910" s="98"/>
    </row>
    <row r="1911" s="97" customFormat="1" ht="12.75">
      <c r="C1911" s="98"/>
    </row>
    <row r="1912" s="97" customFormat="1" ht="12.75">
      <c r="C1912" s="98"/>
    </row>
    <row r="1913" s="97" customFormat="1" ht="12.75">
      <c r="C1913" s="98"/>
    </row>
    <row r="1914" s="97" customFormat="1" ht="12.75">
      <c r="C1914" s="98"/>
    </row>
    <row r="1915" s="97" customFormat="1" ht="12.75">
      <c r="C1915" s="98"/>
    </row>
    <row r="1916" s="97" customFormat="1" ht="12.75">
      <c r="C1916" s="98"/>
    </row>
    <row r="1917" s="97" customFormat="1" ht="12.75">
      <c r="C1917" s="98"/>
    </row>
    <row r="1918" s="97" customFormat="1" ht="12.75">
      <c r="C1918" s="98"/>
    </row>
    <row r="1919" s="97" customFormat="1" ht="12.75">
      <c r="C1919" s="98"/>
    </row>
    <row r="1920" s="97" customFormat="1" ht="12.75">
      <c r="C1920" s="98"/>
    </row>
    <row r="1921" s="97" customFormat="1" ht="12.75">
      <c r="C1921" s="98"/>
    </row>
    <row r="1922" s="97" customFormat="1" ht="12.75">
      <c r="C1922" s="98"/>
    </row>
    <row r="1923" s="97" customFormat="1" ht="12.75">
      <c r="C1923" s="98"/>
    </row>
    <row r="1924" s="97" customFormat="1" ht="12.75">
      <c r="C1924" s="98"/>
    </row>
    <row r="1925" s="97" customFormat="1" ht="12.75">
      <c r="C1925" s="98"/>
    </row>
    <row r="1926" s="97" customFormat="1" ht="12.75">
      <c r="C1926" s="98"/>
    </row>
    <row r="1927" s="97" customFormat="1" ht="12.75">
      <c r="C1927" s="98"/>
    </row>
    <row r="1928" s="97" customFormat="1" ht="12.75">
      <c r="C1928" s="98"/>
    </row>
    <row r="1929" s="97" customFormat="1" ht="12.75">
      <c r="C1929" s="98"/>
    </row>
    <row r="1930" s="97" customFormat="1" ht="12.75">
      <c r="C1930" s="98"/>
    </row>
    <row r="1931" s="97" customFormat="1" ht="12.75">
      <c r="C1931" s="98"/>
    </row>
    <row r="1932" s="97" customFormat="1" ht="12.75">
      <c r="C1932" s="98"/>
    </row>
    <row r="1933" s="97" customFormat="1" ht="12.75">
      <c r="C1933" s="98"/>
    </row>
    <row r="1934" s="97" customFormat="1" ht="12.75">
      <c r="C1934" s="98"/>
    </row>
    <row r="1935" s="97" customFormat="1" ht="12.75">
      <c r="C1935" s="98"/>
    </row>
    <row r="1936" s="97" customFormat="1" ht="12.75">
      <c r="C1936" s="98"/>
    </row>
    <row r="1937" s="97" customFormat="1" ht="12.75">
      <c r="C1937" s="98"/>
    </row>
    <row r="1938" s="97" customFormat="1" ht="12.75">
      <c r="C1938" s="98"/>
    </row>
    <row r="1939" s="97" customFormat="1" ht="12.75">
      <c r="C1939" s="98"/>
    </row>
    <row r="1940" s="97" customFormat="1" ht="12.75">
      <c r="C1940" s="98"/>
    </row>
    <row r="1941" s="97" customFormat="1" ht="12.75">
      <c r="C1941" s="98"/>
    </row>
    <row r="1942" s="97" customFormat="1" ht="12.75">
      <c r="C1942" s="98"/>
    </row>
    <row r="1943" s="97" customFormat="1" ht="12.75">
      <c r="C1943" s="98"/>
    </row>
    <row r="1944" s="97" customFormat="1" ht="12.75">
      <c r="C1944" s="98"/>
    </row>
    <row r="1945" s="97" customFormat="1" ht="12.75">
      <c r="C1945" s="98"/>
    </row>
    <row r="1946" s="97" customFormat="1" ht="12.75">
      <c r="C1946" s="98"/>
    </row>
    <row r="1947" s="97" customFormat="1" ht="12.75">
      <c r="C1947" s="98"/>
    </row>
    <row r="1948" s="97" customFormat="1" ht="12.75">
      <c r="C1948" s="98"/>
    </row>
    <row r="1949" s="97" customFormat="1" ht="12.75">
      <c r="C1949" s="98"/>
    </row>
    <row r="1950" s="97" customFormat="1" ht="12.75">
      <c r="C1950" s="98"/>
    </row>
    <row r="1951" s="97" customFormat="1" ht="12.75">
      <c r="C1951" s="98"/>
    </row>
    <row r="1952" s="97" customFormat="1" ht="12.75">
      <c r="C1952" s="98"/>
    </row>
    <row r="1953" s="97" customFormat="1" ht="12.75">
      <c r="C1953" s="98"/>
    </row>
    <row r="1954" s="97" customFormat="1" ht="12.75">
      <c r="C1954" s="98"/>
    </row>
    <row r="1955" s="97" customFormat="1" ht="12.75">
      <c r="C1955" s="98"/>
    </row>
    <row r="1956" s="97" customFormat="1" ht="12.75">
      <c r="C1956" s="98"/>
    </row>
    <row r="1957" s="97" customFormat="1" ht="12.75">
      <c r="C1957" s="98"/>
    </row>
    <row r="1958" s="97" customFormat="1" ht="12.75">
      <c r="C1958" s="98"/>
    </row>
    <row r="1959" s="97" customFormat="1" ht="12.75">
      <c r="C1959" s="98"/>
    </row>
    <row r="1960" s="97" customFormat="1" ht="12.75">
      <c r="C1960" s="98"/>
    </row>
    <row r="1961" s="97" customFormat="1" ht="12.75">
      <c r="C1961" s="98"/>
    </row>
    <row r="1962" s="97" customFormat="1" ht="12.75">
      <c r="C1962" s="98"/>
    </row>
    <row r="1963" s="97" customFormat="1" ht="12.75">
      <c r="C1963" s="98"/>
    </row>
    <row r="1964" s="97" customFormat="1" ht="12.75">
      <c r="C1964" s="98"/>
    </row>
    <row r="1965" s="97" customFormat="1" ht="12.75">
      <c r="C1965" s="98"/>
    </row>
    <row r="1966" s="97" customFormat="1" ht="12.75">
      <c r="C1966" s="98"/>
    </row>
    <row r="1967" s="97" customFormat="1" ht="12.75">
      <c r="C1967" s="98"/>
    </row>
    <row r="1968" s="97" customFormat="1" ht="12.75">
      <c r="C1968" s="98"/>
    </row>
    <row r="1969" s="97" customFormat="1" ht="12.75">
      <c r="C1969" s="98"/>
    </row>
    <row r="1970" s="97" customFormat="1" ht="12.75">
      <c r="C1970" s="98"/>
    </row>
    <row r="1971" s="97" customFormat="1" ht="12.75">
      <c r="C1971" s="98"/>
    </row>
    <row r="1972" s="97" customFormat="1" ht="12.75">
      <c r="C1972" s="98"/>
    </row>
    <row r="1973" s="97" customFormat="1" ht="12.75">
      <c r="C1973" s="98"/>
    </row>
    <row r="1974" s="97" customFormat="1" ht="12.75">
      <c r="C1974" s="98"/>
    </row>
    <row r="1975" s="97" customFormat="1" ht="12.75">
      <c r="C1975" s="98"/>
    </row>
    <row r="1976" s="97" customFormat="1" ht="12.75">
      <c r="C1976" s="98"/>
    </row>
    <row r="1977" s="97" customFormat="1" ht="12.75">
      <c r="C1977" s="98"/>
    </row>
    <row r="1978" s="97" customFormat="1" ht="12.75">
      <c r="C1978" s="98"/>
    </row>
    <row r="1979" s="97" customFormat="1" ht="12.75">
      <c r="C1979" s="98"/>
    </row>
    <row r="1980" s="97" customFormat="1" ht="12.75">
      <c r="C1980" s="98"/>
    </row>
    <row r="1981" s="97" customFormat="1" ht="12.75">
      <c r="C1981" s="98"/>
    </row>
    <row r="1982" s="97" customFormat="1" ht="12.75">
      <c r="C1982" s="98"/>
    </row>
    <row r="1983" s="97" customFormat="1" ht="12.75">
      <c r="C1983" s="98"/>
    </row>
    <row r="1984" s="97" customFormat="1" ht="12.75">
      <c r="C1984" s="98"/>
    </row>
    <row r="1985" s="97" customFormat="1" ht="12.75">
      <c r="C1985" s="98"/>
    </row>
    <row r="1986" s="97" customFormat="1" ht="12.75">
      <c r="C1986" s="98"/>
    </row>
    <row r="1987" s="97" customFormat="1" ht="12.75">
      <c r="C1987" s="98"/>
    </row>
    <row r="1988" s="97" customFormat="1" ht="12.75">
      <c r="C1988" s="98"/>
    </row>
    <row r="1989" s="97" customFormat="1" ht="12.75">
      <c r="C1989" s="98"/>
    </row>
    <row r="1990" s="97" customFormat="1" ht="12.75">
      <c r="C1990" s="98"/>
    </row>
    <row r="1991" s="97" customFormat="1" ht="12.75">
      <c r="C1991" s="98"/>
    </row>
    <row r="1992" s="97" customFormat="1" ht="12.75">
      <c r="C1992" s="98"/>
    </row>
    <row r="1993" s="97" customFormat="1" ht="12.75">
      <c r="C1993" s="98"/>
    </row>
    <row r="1994" s="97" customFormat="1" ht="12.75">
      <c r="C1994" s="98"/>
    </row>
    <row r="1995" s="97" customFormat="1" ht="12.75">
      <c r="C1995" s="98"/>
    </row>
    <row r="1996" s="97" customFormat="1" ht="12.75">
      <c r="C1996" s="98"/>
    </row>
    <row r="1997" s="97" customFormat="1" ht="12.75">
      <c r="C1997" s="98"/>
    </row>
    <row r="1998" s="97" customFormat="1" ht="12.75">
      <c r="C1998" s="98"/>
    </row>
    <row r="1999" s="97" customFormat="1" ht="12.75">
      <c r="C1999" s="98"/>
    </row>
    <row r="2000" s="97" customFormat="1" ht="12.75">
      <c r="C2000" s="98"/>
    </row>
    <row r="2001" s="97" customFormat="1" ht="12.75">
      <c r="C2001" s="98"/>
    </row>
    <row r="2002" s="97" customFormat="1" ht="12.75">
      <c r="C2002" s="98"/>
    </row>
    <row r="2003" s="97" customFormat="1" ht="12.75">
      <c r="C2003" s="98"/>
    </row>
    <row r="2004" s="97" customFormat="1" ht="12.75">
      <c r="C2004" s="98"/>
    </row>
    <row r="2005" s="97" customFormat="1" ht="12.75">
      <c r="C2005" s="98"/>
    </row>
    <row r="2006" s="97" customFormat="1" ht="12.75">
      <c r="C2006" s="98"/>
    </row>
    <row r="2007" s="97" customFormat="1" ht="12.75">
      <c r="C2007" s="98"/>
    </row>
    <row r="2008" s="97" customFormat="1" ht="12.75">
      <c r="C2008" s="98"/>
    </row>
    <row r="2009" s="97" customFormat="1" ht="12.75">
      <c r="C2009" s="98"/>
    </row>
    <row r="2010" s="97" customFormat="1" ht="12.75">
      <c r="C2010" s="98"/>
    </row>
    <row r="2011" s="97" customFormat="1" ht="12.75">
      <c r="C2011" s="98"/>
    </row>
    <row r="2012" s="97" customFormat="1" ht="12.75">
      <c r="C2012" s="98"/>
    </row>
    <row r="2013" s="97" customFormat="1" ht="12.75">
      <c r="C2013" s="98"/>
    </row>
    <row r="2014" s="97" customFormat="1" ht="12.75">
      <c r="C2014" s="98"/>
    </row>
    <row r="2015" s="97" customFormat="1" ht="12.75">
      <c r="C2015" s="98"/>
    </row>
    <row r="2016" s="97" customFormat="1" ht="12.75">
      <c r="C2016" s="98"/>
    </row>
    <row r="2017" s="97" customFormat="1" ht="12.75">
      <c r="C2017" s="98"/>
    </row>
    <row r="2018" s="97" customFormat="1" ht="12.75">
      <c r="C2018" s="98"/>
    </row>
    <row r="2019" s="97" customFormat="1" ht="12.75">
      <c r="C2019" s="98"/>
    </row>
    <row r="2020" s="97" customFormat="1" ht="12.75">
      <c r="C2020" s="98"/>
    </row>
    <row r="2021" s="97" customFormat="1" ht="12.75">
      <c r="C2021" s="98"/>
    </row>
    <row r="2022" s="97" customFormat="1" ht="12.75">
      <c r="C2022" s="98"/>
    </row>
    <row r="2023" s="97" customFormat="1" ht="12.75">
      <c r="C2023" s="98"/>
    </row>
    <row r="2024" s="97" customFormat="1" ht="12.75">
      <c r="C2024" s="98"/>
    </row>
    <row r="2025" s="97" customFormat="1" ht="12.75">
      <c r="C2025" s="98"/>
    </row>
    <row r="2026" s="97" customFormat="1" ht="12.75">
      <c r="C2026" s="98"/>
    </row>
    <row r="2027" s="97" customFormat="1" ht="12.75">
      <c r="C2027" s="98"/>
    </row>
    <row r="2028" s="97" customFormat="1" ht="12.75">
      <c r="C2028" s="98"/>
    </row>
    <row r="2029" s="97" customFormat="1" ht="12.75">
      <c r="C2029" s="98"/>
    </row>
    <row r="2030" s="97" customFormat="1" ht="12.75">
      <c r="C2030" s="98"/>
    </row>
    <row r="2031" s="97" customFormat="1" ht="12.75">
      <c r="C2031" s="98"/>
    </row>
    <row r="2032" s="97" customFormat="1" ht="12.75">
      <c r="C2032" s="98"/>
    </row>
    <row r="2033" s="97" customFormat="1" ht="12.75">
      <c r="C2033" s="98"/>
    </row>
    <row r="2034" s="97" customFormat="1" ht="12.75">
      <c r="C2034" s="98"/>
    </row>
    <row r="2035" s="97" customFormat="1" ht="12.75">
      <c r="C2035" s="98"/>
    </row>
    <row r="2036" s="97" customFormat="1" ht="12.75">
      <c r="C2036" s="98"/>
    </row>
    <row r="2037" s="97" customFormat="1" ht="12.75">
      <c r="C2037" s="98"/>
    </row>
    <row r="2038" s="97" customFormat="1" ht="12.75">
      <c r="C2038" s="98"/>
    </row>
    <row r="2039" s="97" customFormat="1" ht="12.75">
      <c r="C2039" s="98"/>
    </row>
    <row r="2040" s="97" customFormat="1" ht="12.75">
      <c r="C2040" s="98"/>
    </row>
    <row r="2041" s="97" customFormat="1" ht="12.75">
      <c r="C2041" s="98"/>
    </row>
    <row r="2042" s="97" customFormat="1" ht="12.75">
      <c r="C2042" s="98"/>
    </row>
    <row r="2043" s="97" customFormat="1" ht="12.75">
      <c r="C2043" s="98"/>
    </row>
    <row r="2044" s="97" customFormat="1" ht="12.75">
      <c r="C2044" s="98"/>
    </row>
    <row r="2045" s="97" customFormat="1" ht="12.75">
      <c r="C2045" s="98"/>
    </row>
    <row r="2046" s="97" customFormat="1" ht="12.75">
      <c r="C2046" s="98"/>
    </row>
    <row r="2047" s="97" customFormat="1" ht="12.75">
      <c r="C2047" s="98"/>
    </row>
    <row r="2048" s="97" customFormat="1" ht="12.75">
      <c r="C2048" s="98"/>
    </row>
    <row r="2049" s="97" customFormat="1" ht="12.75">
      <c r="C2049" s="98"/>
    </row>
    <row r="2050" s="97" customFormat="1" ht="12.75">
      <c r="C2050" s="98"/>
    </row>
    <row r="2051" s="97" customFormat="1" ht="12.75">
      <c r="C2051" s="98"/>
    </row>
    <row r="2052" s="97" customFormat="1" ht="12.75">
      <c r="C2052" s="98"/>
    </row>
    <row r="2053" s="97" customFormat="1" ht="12.75">
      <c r="C2053" s="98"/>
    </row>
    <row r="2054" s="97" customFormat="1" ht="12.75">
      <c r="C2054" s="98"/>
    </row>
    <row r="2055" s="97" customFormat="1" ht="12.75">
      <c r="C2055" s="98"/>
    </row>
    <row r="2056" s="97" customFormat="1" ht="12.75">
      <c r="C2056" s="98"/>
    </row>
    <row r="2057" s="97" customFormat="1" ht="12.75">
      <c r="C2057" s="98"/>
    </row>
    <row r="2058" s="97" customFormat="1" ht="12.75">
      <c r="C2058" s="98"/>
    </row>
    <row r="2059" s="97" customFormat="1" ht="12.75">
      <c r="C2059" s="98"/>
    </row>
    <row r="2060" s="97" customFormat="1" ht="12.75">
      <c r="C2060" s="98"/>
    </row>
    <row r="2061" s="97" customFormat="1" ht="12.75">
      <c r="C2061" s="98"/>
    </row>
    <row r="2062" s="97" customFormat="1" ht="12.75">
      <c r="C2062" s="98"/>
    </row>
    <row r="2063" s="97" customFormat="1" ht="12.75">
      <c r="C2063" s="98"/>
    </row>
    <row r="2064" s="97" customFormat="1" ht="12.75">
      <c r="C2064" s="98"/>
    </row>
    <row r="2065" s="97" customFormat="1" ht="12.75">
      <c r="C2065" s="98"/>
    </row>
    <row r="2066" s="97" customFormat="1" ht="12.75">
      <c r="C2066" s="98"/>
    </row>
    <row r="2067" s="97" customFormat="1" ht="12.75">
      <c r="C2067" s="98"/>
    </row>
    <row r="2068" s="97" customFormat="1" ht="12.75">
      <c r="C2068" s="98"/>
    </row>
    <row r="2069" s="97" customFormat="1" ht="12.75">
      <c r="C2069" s="98"/>
    </row>
    <row r="2070" s="97" customFormat="1" ht="12.75">
      <c r="C2070" s="98"/>
    </row>
    <row r="2071" s="97" customFormat="1" ht="12.75">
      <c r="C2071" s="98"/>
    </row>
    <row r="2072" s="97" customFormat="1" ht="12.75">
      <c r="C2072" s="98"/>
    </row>
    <row r="2073" s="97" customFormat="1" ht="12.75">
      <c r="C2073" s="98"/>
    </row>
    <row r="2074" s="97" customFormat="1" ht="12.75">
      <c r="C2074" s="98"/>
    </row>
    <row r="2075" s="97" customFormat="1" ht="12.75">
      <c r="C2075" s="98"/>
    </row>
    <row r="2076" s="97" customFormat="1" ht="12.75">
      <c r="C2076" s="98"/>
    </row>
    <row r="2077" s="97" customFormat="1" ht="12.75">
      <c r="C2077" s="98"/>
    </row>
    <row r="2078" s="97" customFormat="1" ht="12.75">
      <c r="C2078" s="98"/>
    </row>
    <row r="2079" s="97" customFormat="1" ht="12.75">
      <c r="C2079" s="98"/>
    </row>
    <row r="2080" s="97" customFormat="1" ht="12.75">
      <c r="C2080" s="98"/>
    </row>
    <row r="2081" s="97" customFormat="1" ht="12.75">
      <c r="C2081" s="98"/>
    </row>
    <row r="2082" s="97" customFormat="1" ht="12.75">
      <c r="C2082" s="98"/>
    </row>
    <row r="2083" s="97" customFormat="1" ht="12.75">
      <c r="C2083" s="98"/>
    </row>
    <row r="2084" s="97" customFormat="1" ht="12.75">
      <c r="C2084" s="98"/>
    </row>
    <row r="2085" s="97" customFormat="1" ht="12.75">
      <c r="C2085" s="98"/>
    </row>
    <row r="2086" s="97" customFormat="1" ht="12.75">
      <c r="C2086" s="98"/>
    </row>
  </sheetData>
  <sheetProtection password="DFFE" sheet="1"/>
  <mergeCells count="48">
    <mergeCell ref="B416:F417"/>
    <mergeCell ref="A234:B234"/>
    <mergeCell ref="A235:B235"/>
    <mergeCell ref="A238:B238"/>
    <mergeCell ref="A231:B231"/>
    <mergeCell ref="A232:B232"/>
    <mergeCell ref="A233:B233"/>
    <mergeCell ref="A382:K382"/>
    <mergeCell ref="A383:K389"/>
    <mergeCell ref="A390:K390"/>
    <mergeCell ref="C1:I1"/>
    <mergeCell ref="J1:K1"/>
    <mergeCell ref="C2:I2"/>
    <mergeCell ref="J2:K2"/>
    <mergeCell ref="C3:I3"/>
    <mergeCell ref="J3:K3"/>
    <mergeCell ref="C4:I4"/>
    <mergeCell ref="J4:K4"/>
    <mergeCell ref="A5:K5"/>
    <mergeCell ref="A6:K6"/>
    <mergeCell ref="A7:K7"/>
    <mergeCell ref="A8:K8"/>
    <mergeCell ref="A398:K398"/>
    <mergeCell ref="A9:K9"/>
    <mergeCell ref="A10:K10"/>
    <mergeCell ref="A11:K11"/>
    <mergeCell ref="A12:K12"/>
    <mergeCell ref="A13:K13"/>
    <mergeCell ref="A14:B17"/>
    <mergeCell ref="C14:K14"/>
    <mergeCell ref="C15:J16"/>
    <mergeCell ref="C17:K17"/>
    <mergeCell ref="A397:K397"/>
    <mergeCell ref="A391:K391"/>
    <mergeCell ref="A392:K392"/>
    <mergeCell ref="B393:D393"/>
    <mergeCell ref="G393:H393"/>
    <mergeCell ref="I393:K393"/>
    <mergeCell ref="G415:H415"/>
    <mergeCell ref="G416:H416"/>
    <mergeCell ref="G414:H414"/>
    <mergeCell ref="A399:K399"/>
    <mergeCell ref="A400:K408"/>
    <mergeCell ref="A394:K394"/>
    <mergeCell ref="A395:K395"/>
    <mergeCell ref="B396:D396"/>
    <mergeCell ref="G396:H396"/>
    <mergeCell ref="I396:K396"/>
  </mergeCells>
  <printOptions/>
  <pageMargins left="0.4" right="0.4" top="1.75" bottom="0.5" header="0.5" footer="0.3"/>
  <pageSetup fitToHeight="0" fitToWidth="1" horizontalDpi="600" verticalDpi="600" orientation="portrait" scale="64" r:id="rId5"/>
  <headerFooter alignWithMargins="0">
    <oddHeader>&amp;L&amp;6&amp;G&amp;C
&amp;"Arial,Bold"&amp;16CHAPTER 17
ESTIMATING FIRE RESISTANCE TIME OF STEEL COLUMNS
PROTECTED BY FIRE PROTECTION INSULATION&amp;R
&amp;"Arial,Bold"&amp;16Version 1805.1
(English Units)</oddHeader>
    <oddFooter>&amp;L&amp;F&amp;C&amp;P of &amp;N&amp;R&amp;D&amp;T</oddFooter>
  </headerFooter>
  <rowBreaks count="2" manualBreakCount="2">
    <brk id="241" max="10" man="1"/>
    <brk id="291"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2" max="2" width="12.421875" style="0" customWidth="1"/>
    <col min="5" max="5" width="12.421875" style="0" customWidth="1"/>
  </cols>
  <sheetData>
    <row r="3" spans="1:6" ht="15.75">
      <c r="A3" s="55" t="s">
        <v>245</v>
      </c>
      <c r="B3" s="109"/>
      <c r="C3" s="109"/>
      <c r="D3" s="110"/>
      <c r="E3" s="111"/>
      <c r="F3" s="110"/>
    </row>
    <row r="4" ht="13.5" thickBot="1"/>
    <row r="5" spans="2:11" ht="16.5" thickBot="1">
      <c r="B5" s="319" t="s">
        <v>254</v>
      </c>
      <c r="C5" s="320"/>
      <c r="D5" s="56"/>
      <c r="E5" s="317" t="s">
        <v>255</v>
      </c>
      <c r="F5" s="318"/>
      <c r="H5" s="56"/>
      <c r="I5" s="57"/>
      <c r="J5" s="56"/>
      <c r="K5" s="56"/>
    </row>
    <row r="6" spans="2:6" ht="12.75">
      <c r="B6" s="94" t="s">
        <v>0</v>
      </c>
      <c r="C6" s="81" t="s">
        <v>212</v>
      </c>
      <c r="D6" s="56"/>
      <c r="E6" s="82" t="s">
        <v>0</v>
      </c>
      <c r="F6" s="96" t="s">
        <v>212</v>
      </c>
    </row>
    <row r="7" spans="2:11" ht="12.75">
      <c r="B7" s="94" t="s">
        <v>1</v>
      </c>
      <c r="C7" s="81" t="s">
        <v>213</v>
      </c>
      <c r="D7" s="56"/>
      <c r="E7" s="94" t="s">
        <v>1</v>
      </c>
      <c r="F7" s="81" t="s">
        <v>213</v>
      </c>
      <c r="K7" s="24"/>
    </row>
    <row r="8" spans="2:6" ht="13.5" thickBot="1">
      <c r="B8" s="95"/>
      <c r="C8" s="93"/>
      <c r="D8" s="56"/>
      <c r="E8" s="95"/>
      <c r="F8" s="93"/>
    </row>
    <row r="9" spans="2:11" ht="12.75">
      <c r="B9" s="79" t="s">
        <v>2</v>
      </c>
      <c r="C9" s="92">
        <v>29.61622311</v>
      </c>
      <c r="D9" s="56"/>
      <c r="E9" s="79" t="s">
        <v>2</v>
      </c>
      <c r="F9" s="92">
        <v>26.04731929672237</v>
      </c>
      <c r="K9" s="25"/>
    </row>
    <row r="10" spans="2:11" ht="12.75">
      <c r="B10" s="73" t="s">
        <v>3</v>
      </c>
      <c r="C10" s="74">
        <v>27.75597869</v>
      </c>
      <c r="D10" s="56"/>
      <c r="E10" s="73" t="s">
        <v>3</v>
      </c>
      <c r="F10" s="74">
        <v>24.40973483472575</v>
      </c>
      <c r="K10" s="26"/>
    </row>
    <row r="11" spans="2:6" ht="12.75">
      <c r="B11" s="73" t="s">
        <v>4</v>
      </c>
      <c r="C11" s="74">
        <v>25.89426508</v>
      </c>
      <c r="D11" s="56"/>
      <c r="E11" s="73" t="s">
        <v>4</v>
      </c>
      <c r="F11" s="74">
        <v>22.76707530647986</v>
      </c>
    </row>
    <row r="12" spans="2:6" ht="12.75">
      <c r="B12" s="73" t="s">
        <v>5</v>
      </c>
      <c r="C12" s="74">
        <v>24.48163877</v>
      </c>
      <c r="D12" s="56"/>
      <c r="E12" s="73" t="s">
        <v>5</v>
      </c>
      <c r="F12" s="74">
        <v>21.52269399707174</v>
      </c>
    </row>
    <row r="13" spans="2:6" ht="12.75">
      <c r="B13" s="73" t="s">
        <v>6</v>
      </c>
      <c r="C13" s="74">
        <v>23.05957056</v>
      </c>
      <c r="D13" s="56"/>
      <c r="E13" s="73" t="s">
        <v>6</v>
      </c>
      <c r="F13" s="74">
        <v>20.27027027027027</v>
      </c>
    </row>
    <row r="14" spans="2:6" ht="12.75">
      <c r="B14" s="73" t="s">
        <v>7</v>
      </c>
      <c r="C14" s="74">
        <v>23.2772954</v>
      </c>
      <c r="D14" s="56"/>
      <c r="E14" s="73" t="s">
        <v>7</v>
      </c>
      <c r="F14" s="74">
        <v>20.92328130189306</v>
      </c>
    </row>
    <row r="15" spans="2:6" ht="12.75">
      <c r="B15" s="73" t="s">
        <v>8</v>
      </c>
      <c r="C15" s="74">
        <v>21.59654901</v>
      </c>
      <c r="D15" s="56"/>
      <c r="E15" s="73" t="s">
        <v>8</v>
      </c>
      <c r="F15" s="74">
        <v>19.41456092069052</v>
      </c>
    </row>
    <row r="16" spans="2:6" ht="12.75">
      <c r="B16" s="73" t="s">
        <v>9</v>
      </c>
      <c r="C16" s="74">
        <v>20.32857076</v>
      </c>
      <c r="D16" s="56"/>
      <c r="E16" s="73" t="s">
        <v>9</v>
      </c>
      <c r="F16" s="74">
        <v>18.274621370596606</v>
      </c>
    </row>
    <row r="17" spans="2:6" ht="12.75">
      <c r="B17" s="73" t="s">
        <v>10</v>
      </c>
      <c r="C17" s="74">
        <v>19.05295601</v>
      </c>
      <c r="D17" s="56"/>
      <c r="E17" s="73" t="s">
        <v>10</v>
      </c>
      <c r="F17" s="74">
        <v>17.12846347607053</v>
      </c>
    </row>
    <row r="18" spans="2:6" ht="12.75">
      <c r="B18" s="73" t="s">
        <v>11</v>
      </c>
      <c r="C18" s="74">
        <v>17.9910045</v>
      </c>
      <c r="D18" s="56"/>
      <c r="E18" s="73" t="s">
        <v>11</v>
      </c>
      <c r="F18" s="74">
        <v>16.172506738544474</v>
      </c>
    </row>
    <row r="19" spans="2:6" ht="12.75">
      <c r="B19" s="73" t="s">
        <v>12</v>
      </c>
      <c r="C19" s="74">
        <v>16.9212691</v>
      </c>
      <c r="D19" s="56"/>
      <c r="E19" s="73" t="s">
        <v>12</v>
      </c>
      <c r="F19" s="74">
        <v>15.209125475285173</v>
      </c>
    </row>
    <row r="20" spans="2:6" ht="12.75">
      <c r="B20" s="73" t="s">
        <v>13</v>
      </c>
      <c r="C20" s="74">
        <v>15.31914894</v>
      </c>
      <c r="D20" s="56"/>
      <c r="E20" s="73" t="s">
        <v>13</v>
      </c>
      <c r="F20" s="74">
        <v>13.763806287170775</v>
      </c>
    </row>
    <row r="21" spans="2:6" ht="12.75">
      <c r="B21" s="73" t="s">
        <v>14</v>
      </c>
      <c r="C21" s="74">
        <v>25.30626531</v>
      </c>
      <c r="D21" s="56"/>
      <c r="E21" s="73" t="s">
        <v>14</v>
      </c>
      <c r="F21" s="74">
        <v>22.22222222222222</v>
      </c>
    </row>
    <row r="22" spans="2:6" ht="12.75">
      <c r="B22" s="73" t="s">
        <v>15</v>
      </c>
      <c r="C22" s="74">
        <v>23.31941086</v>
      </c>
      <c r="D22" s="56"/>
      <c r="E22" s="73" t="s">
        <v>15</v>
      </c>
      <c r="F22" s="74">
        <v>20.47402146220953</v>
      </c>
    </row>
    <row r="23" spans="2:6" ht="12.75">
      <c r="B23" s="73" t="s">
        <v>16</v>
      </c>
      <c r="C23" s="74">
        <v>21.31401052</v>
      </c>
      <c r="D23" s="56"/>
      <c r="E23" s="73" t="s">
        <v>16</v>
      </c>
      <c r="F23" s="74">
        <v>18.710728415173378</v>
      </c>
    </row>
    <row r="24" spans="2:6" ht="12.75">
      <c r="B24" s="73" t="s">
        <v>17</v>
      </c>
      <c r="C24" s="74">
        <v>18.16642597</v>
      </c>
      <c r="D24" s="56"/>
      <c r="E24" s="73" t="s">
        <v>17</v>
      </c>
      <c r="F24" s="74">
        <v>16.29007769938376</v>
      </c>
    </row>
    <row r="25" spans="2:6" ht="12.75">
      <c r="B25" s="73" t="s">
        <v>18</v>
      </c>
      <c r="C25" s="74">
        <v>16.92084604</v>
      </c>
      <c r="D25" s="56"/>
      <c r="E25" s="73" t="s">
        <v>18</v>
      </c>
      <c r="F25" s="74">
        <v>15.170806061149467</v>
      </c>
    </row>
    <row r="26" spans="2:6" ht="12.75">
      <c r="B26" s="73" t="s">
        <v>19</v>
      </c>
      <c r="C26" s="74">
        <v>15.67051733</v>
      </c>
      <c r="D26" s="56"/>
      <c r="E26" s="73" t="s">
        <v>19</v>
      </c>
      <c r="F26" s="74">
        <v>14.046461372231226</v>
      </c>
    </row>
    <row r="27" spans="2:6" ht="12.75">
      <c r="B27" s="73" t="s">
        <v>20</v>
      </c>
      <c r="C27" s="74">
        <v>14.29436705</v>
      </c>
      <c r="D27" s="56"/>
      <c r="E27" s="73" t="s">
        <v>20</v>
      </c>
      <c r="F27" s="74">
        <v>12.809842590917313</v>
      </c>
    </row>
    <row r="28" spans="2:6" ht="12.75">
      <c r="B28" s="73" t="s">
        <v>21</v>
      </c>
      <c r="C28" s="74">
        <v>23.96705949</v>
      </c>
      <c r="D28" s="56"/>
      <c r="E28" s="73" t="s">
        <v>21</v>
      </c>
      <c r="F28" s="74">
        <v>20.96894409937888</v>
      </c>
    </row>
    <row r="29" spans="2:6" ht="12.75">
      <c r="B29" s="73" t="s">
        <v>22</v>
      </c>
      <c r="C29" s="74">
        <v>21.81610508</v>
      </c>
      <c r="D29" s="56"/>
      <c r="E29" s="73" t="s">
        <v>22</v>
      </c>
      <c r="F29" s="74">
        <v>19.084096586178187</v>
      </c>
    </row>
    <row r="30" spans="2:6" ht="12.75">
      <c r="B30" s="73" t="s">
        <v>23</v>
      </c>
      <c r="C30" s="74">
        <v>19.86127721</v>
      </c>
      <c r="D30" s="56"/>
      <c r="E30" s="73" t="s">
        <v>23</v>
      </c>
      <c r="F30" s="74">
        <v>17.370931302819848</v>
      </c>
    </row>
    <row r="31" spans="2:6" ht="12.75">
      <c r="B31" s="73" t="s">
        <v>24</v>
      </c>
      <c r="C31" s="74">
        <v>17.40181269</v>
      </c>
      <c r="D31" s="56"/>
      <c r="E31" s="73" t="s">
        <v>24</v>
      </c>
      <c r="F31" s="74">
        <v>15.595156050014769</v>
      </c>
    </row>
    <row r="32" spans="2:6" ht="12.75">
      <c r="B32" s="73" t="s">
        <v>25</v>
      </c>
      <c r="C32" s="74">
        <v>16.40302045</v>
      </c>
      <c r="D32" s="56"/>
      <c r="E32" s="73" t="s">
        <v>25</v>
      </c>
      <c r="F32" s="74">
        <v>14.699199841944086</v>
      </c>
    </row>
    <row r="33" spans="2:6" ht="12.75">
      <c r="B33" s="73" t="s">
        <v>26</v>
      </c>
      <c r="C33" s="74">
        <v>15.40248963</v>
      </c>
      <c r="D33" s="56"/>
      <c r="E33" s="73" t="s">
        <v>26</v>
      </c>
      <c r="F33" s="74">
        <v>13.799940517497769</v>
      </c>
    </row>
    <row r="34" spans="2:6" ht="12.75">
      <c r="B34" s="73" t="s">
        <v>27</v>
      </c>
      <c r="C34" s="74">
        <v>14.40080004</v>
      </c>
      <c r="D34" s="56"/>
      <c r="E34" s="73" t="s">
        <v>27</v>
      </c>
      <c r="F34" s="74">
        <v>12.899372947148402</v>
      </c>
    </row>
    <row r="35" spans="2:6" ht="12.75">
      <c r="B35" s="73" t="s">
        <v>28</v>
      </c>
      <c r="C35" s="74">
        <v>13.25744895</v>
      </c>
      <c r="D35" s="56"/>
      <c r="E35" s="73" t="s">
        <v>28</v>
      </c>
      <c r="F35" s="74">
        <v>11.87287627423546</v>
      </c>
    </row>
    <row r="36" spans="2:6" ht="12.75">
      <c r="B36" s="73" t="s">
        <v>29</v>
      </c>
      <c r="C36" s="74">
        <v>22.15193155</v>
      </c>
      <c r="D36" s="56"/>
      <c r="E36" s="73" t="s">
        <v>29</v>
      </c>
      <c r="F36" s="74">
        <v>19.32856755044792</v>
      </c>
    </row>
    <row r="37" spans="2:6" ht="12.75">
      <c r="B37" s="73" t="s">
        <v>30</v>
      </c>
      <c r="C37" s="74">
        <v>20.14178482</v>
      </c>
      <c r="D37" s="56"/>
      <c r="E37" s="73" t="s">
        <v>30</v>
      </c>
      <c r="F37" s="74">
        <v>17.573221757322173</v>
      </c>
    </row>
    <row r="38" spans="2:6" ht="12.75">
      <c r="B38" s="73" t="s">
        <v>31</v>
      </c>
      <c r="C38" s="74">
        <v>18.35612133</v>
      </c>
      <c r="D38" s="56"/>
      <c r="E38" s="73" t="s">
        <v>31</v>
      </c>
      <c r="F38" s="74">
        <v>16.013161502604877</v>
      </c>
    </row>
    <row r="39" spans="2:6" ht="12.75">
      <c r="B39" s="73" t="s">
        <v>32</v>
      </c>
      <c r="C39" s="74">
        <v>16.35385535</v>
      </c>
      <c r="D39" s="56"/>
      <c r="E39" s="73" t="s">
        <v>32</v>
      </c>
      <c r="F39" s="74">
        <v>14.596670934699105</v>
      </c>
    </row>
    <row r="40" spans="2:6" ht="12.75">
      <c r="B40" s="73" t="s">
        <v>33</v>
      </c>
      <c r="C40" s="74">
        <v>14.71242262</v>
      </c>
      <c r="D40" s="56"/>
      <c r="E40" s="73" t="s">
        <v>33</v>
      </c>
      <c r="F40" s="74">
        <v>13.131638236240745</v>
      </c>
    </row>
    <row r="41" spans="2:6" ht="12.75">
      <c r="B41" s="73" t="s">
        <v>34</v>
      </c>
      <c r="C41" s="74">
        <v>13.61825426</v>
      </c>
      <c r="D41" s="56"/>
      <c r="E41" s="73" t="s">
        <v>34</v>
      </c>
      <c r="F41" s="74">
        <v>12.152553329023917</v>
      </c>
    </row>
    <row r="42" spans="2:6" ht="12.75">
      <c r="B42" s="73" t="s">
        <v>35</v>
      </c>
      <c r="C42" s="74">
        <v>12.23597961</v>
      </c>
      <c r="D42" s="56"/>
      <c r="E42" s="73" t="s">
        <v>35</v>
      </c>
      <c r="F42" s="74">
        <v>10.916179337231968</v>
      </c>
    </row>
    <row r="43" spans="2:6" ht="12.75">
      <c r="B43" s="73" t="s">
        <v>36</v>
      </c>
      <c r="C43" s="74">
        <v>22.2285747</v>
      </c>
      <c r="D43" s="56"/>
      <c r="E43" s="73" t="s">
        <v>36</v>
      </c>
      <c r="F43" s="74">
        <v>19.36062145204661</v>
      </c>
    </row>
    <row r="44" spans="2:6" ht="12.75">
      <c r="B44" s="73" t="s">
        <v>37</v>
      </c>
      <c r="C44" s="74">
        <v>20.16574586</v>
      </c>
      <c r="D44" s="56"/>
      <c r="E44" s="73" t="s">
        <v>37</v>
      </c>
      <c r="F44" s="74">
        <v>17.55862898376428</v>
      </c>
    </row>
    <row r="45" spans="2:6" ht="12.75">
      <c r="B45" s="73" t="s">
        <v>38</v>
      </c>
      <c r="C45" s="74">
        <v>18.2123617</v>
      </c>
      <c r="D45" s="56"/>
      <c r="E45" s="73" t="s">
        <v>38</v>
      </c>
      <c r="F45" s="74">
        <v>15.85156801452052</v>
      </c>
    </row>
    <row r="46" spans="2:6" ht="12.75">
      <c r="B46" s="73" t="s">
        <v>39</v>
      </c>
      <c r="C46" s="74">
        <v>16.35982289</v>
      </c>
      <c r="D46" s="56"/>
      <c r="E46" s="73" t="s">
        <v>39</v>
      </c>
      <c r="F46" s="74">
        <v>14.236463192050293</v>
      </c>
    </row>
    <row r="47" spans="2:6" ht="12.75">
      <c r="B47" s="73" t="s">
        <v>40</v>
      </c>
      <c r="C47" s="74">
        <v>14.61871852</v>
      </c>
      <c r="D47" s="56"/>
      <c r="E47" s="73" t="s">
        <v>40</v>
      </c>
      <c r="F47" s="74">
        <v>12.719119445576844</v>
      </c>
    </row>
    <row r="48" spans="2:6" ht="12.75">
      <c r="B48" s="73" t="s">
        <v>41</v>
      </c>
      <c r="C48" s="74">
        <v>15.08323862</v>
      </c>
      <c r="D48" s="56"/>
      <c r="E48" s="73" t="s">
        <v>41</v>
      </c>
      <c r="F48" s="74">
        <v>13.4525939177102</v>
      </c>
    </row>
    <row r="49" spans="2:6" ht="12.75">
      <c r="B49" s="73" t="s">
        <v>42</v>
      </c>
      <c r="C49" s="74">
        <v>13.56297094</v>
      </c>
      <c r="D49" s="56"/>
      <c r="E49" s="73" t="s">
        <v>42</v>
      </c>
      <c r="F49" s="74">
        <v>12.095032397408206</v>
      </c>
    </row>
    <row r="50" spans="2:6" ht="12.75">
      <c r="B50" s="73" t="s">
        <v>43</v>
      </c>
      <c r="C50" s="74">
        <v>12.33599351</v>
      </c>
      <c r="D50" s="56"/>
      <c r="E50" s="73" t="s">
        <v>43</v>
      </c>
      <c r="F50" s="74">
        <v>10.998552821997103</v>
      </c>
    </row>
    <row r="51" spans="2:6" ht="12.75">
      <c r="B51" s="73" t="s">
        <v>44</v>
      </c>
      <c r="C51" s="74">
        <v>11.0982659</v>
      </c>
      <c r="D51" s="56"/>
      <c r="E51" s="73" t="s">
        <v>44</v>
      </c>
      <c r="F51" s="74">
        <v>9.892108134319312</v>
      </c>
    </row>
    <row r="52" spans="2:6" ht="12.75">
      <c r="B52" s="73" t="s">
        <v>45</v>
      </c>
      <c r="C52" s="74">
        <v>10.98317095</v>
      </c>
      <c r="D52" s="56"/>
      <c r="E52" s="73" t="s">
        <v>45</v>
      </c>
      <c r="F52" s="74">
        <v>9.949184273870019</v>
      </c>
    </row>
    <row r="53" spans="2:6" ht="12.75">
      <c r="B53" s="73" t="s">
        <v>46</v>
      </c>
      <c r="C53" s="74">
        <v>9.797372523</v>
      </c>
      <c r="D53" s="56"/>
      <c r="E53" s="73" t="s">
        <v>46</v>
      </c>
      <c r="F53" s="74">
        <v>8.874546187979025</v>
      </c>
    </row>
    <row r="54" spans="2:6" ht="12.75">
      <c r="B54" s="73" t="s">
        <v>47</v>
      </c>
      <c r="C54" s="74">
        <v>21.99227029</v>
      </c>
      <c r="D54" s="56"/>
      <c r="E54" s="73" t="s">
        <v>47</v>
      </c>
      <c r="F54" s="74">
        <v>19.02502157031924</v>
      </c>
    </row>
    <row r="55" spans="2:6" ht="12.75">
      <c r="B55" s="73" t="s">
        <v>48</v>
      </c>
      <c r="C55" s="74">
        <v>19.87951807</v>
      </c>
      <c r="D55" s="56"/>
      <c r="E55" s="73" t="s">
        <v>48</v>
      </c>
      <c r="F55" s="74">
        <v>17.194963091619627</v>
      </c>
    </row>
    <row r="56" spans="2:6" ht="12.75">
      <c r="B56" s="73" t="s">
        <v>49</v>
      </c>
      <c r="C56" s="74">
        <v>18.45455691</v>
      </c>
      <c r="D56" s="56"/>
      <c r="E56" s="73" t="s">
        <v>49</v>
      </c>
      <c r="F56" s="74">
        <v>15.961622328826866</v>
      </c>
    </row>
    <row r="57" spans="2:6" ht="12.75">
      <c r="B57" s="73" t="s">
        <v>50</v>
      </c>
      <c r="C57" s="74">
        <v>16.87357487</v>
      </c>
      <c r="D57" s="56"/>
      <c r="E57" s="73" t="s">
        <v>50</v>
      </c>
      <c r="F57" s="74">
        <v>14.592462751971954</v>
      </c>
    </row>
    <row r="58" spans="2:6" ht="12.75">
      <c r="B58" s="73" t="s">
        <v>51</v>
      </c>
      <c r="C58" s="74">
        <v>15.42180939</v>
      </c>
      <c r="D58" s="56"/>
      <c r="E58" s="73" t="s">
        <v>51</v>
      </c>
      <c r="F58" s="74">
        <v>13.336267605633804</v>
      </c>
    </row>
    <row r="59" spans="2:6" ht="12.75">
      <c r="B59" s="73" t="s">
        <v>52</v>
      </c>
      <c r="C59" s="74">
        <v>16.57261657</v>
      </c>
      <c r="D59" s="56"/>
      <c r="E59" s="73" t="s">
        <v>52</v>
      </c>
      <c r="F59" s="74">
        <v>14.730728616684264</v>
      </c>
    </row>
    <row r="60" spans="2:6" ht="12.75">
      <c r="B60" s="73" t="s">
        <v>53</v>
      </c>
      <c r="C60" s="74">
        <v>14.88900516</v>
      </c>
      <c r="D60" s="56"/>
      <c r="E60" s="73" t="s">
        <v>53</v>
      </c>
      <c r="F60" s="74">
        <v>13.235880398671096</v>
      </c>
    </row>
    <row r="61" spans="2:6" ht="12.75">
      <c r="B61" s="73" t="s">
        <v>54</v>
      </c>
      <c r="C61" s="74">
        <v>13.18185238</v>
      </c>
      <c r="D61" s="56"/>
      <c r="E61" s="73" t="s">
        <v>54</v>
      </c>
      <c r="F61" s="74">
        <v>11.719063545150501</v>
      </c>
    </row>
    <row r="62" spans="2:6" ht="12.75">
      <c r="B62" s="73" t="s">
        <v>55</v>
      </c>
      <c r="C62" s="74">
        <v>12.32442229</v>
      </c>
      <c r="D62" s="56"/>
      <c r="E62" s="73" t="s">
        <v>55</v>
      </c>
      <c r="F62" s="74">
        <v>10.955961331901182</v>
      </c>
    </row>
    <row r="63" spans="2:6" ht="12.75">
      <c r="B63" s="73" t="s">
        <v>56</v>
      </c>
      <c r="C63" s="74">
        <v>11.28983308</v>
      </c>
      <c r="D63" s="56"/>
      <c r="E63" s="73" t="s">
        <v>56</v>
      </c>
      <c r="F63" s="74">
        <v>10.035068788777988</v>
      </c>
    </row>
    <row r="64" spans="2:6" ht="12.75">
      <c r="B64" s="73" t="s">
        <v>57</v>
      </c>
      <c r="C64" s="74">
        <v>11.22047244</v>
      </c>
      <c r="D64" s="56"/>
      <c r="E64" s="73" t="s">
        <v>57</v>
      </c>
      <c r="F64" s="74">
        <v>10.131832321137612</v>
      </c>
    </row>
    <row r="65" spans="2:6" ht="12.75">
      <c r="B65" s="73" t="s">
        <v>58</v>
      </c>
      <c r="C65" s="74">
        <v>9.918994875</v>
      </c>
      <c r="D65" s="56"/>
      <c r="E65" s="73" t="s">
        <v>58</v>
      </c>
      <c r="F65" s="74">
        <v>8.952551477170994</v>
      </c>
    </row>
    <row r="66" spans="2:6" ht="12.75">
      <c r="B66" s="73" t="s">
        <v>59</v>
      </c>
      <c r="C66" s="74">
        <v>8.78243513</v>
      </c>
      <c r="D66" s="56"/>
      <c r="E66" s="73" t="s">
        <v>59</v>
      </c>
      <c r="F66" s="74">
        <v>7.925547883518464</v>
      </c>
    </row>
    <row r="67" spans="2:6" ht="12.75">
      <c r="B67" s="73" t="s">
        <v>60</v>
      </c>
      <c r="C67" s="74">
        <v>20.27689031</v>
      </c>
      <c r="D67" s="56"/>
      <c r="E67" s="73" t="s">
        <v>60</v>
      </c>
      <c r="F67" s="74">
        <v>17.480719794344473</v>
      </c>
    </row>
    <row r="68" spans="2:6" ht="12.75">
      <c r="B68" s="73" t="s">
        <v>61</v>
      </c>
      <c r="C68" s="74">
        <v>18.20263309</v>
      </c>
      <c r="D68" s="56"/>
      <c r="E68" s="73" t="s">
        <v>61</v>
      </c>
      <c r="F68" s="74">
        <v>15.68820917612235</v>
      </c>
    </row>
    <row r="69" spans="2:6" ht="12.75">
      <c r="B69" s="73" t="s">
        <v>62</v>
      </c>
      <c r="C69" s="74">
        <v>16.7373643</v>
      </c>
      <c r="D69" s="56"/>
      <c r="E69" s="73" t="s">
        <v>62</v>
      </c>
      <c r="F69" s="74">
        <v>14.425579377865908</v>
      </c>
    </row>
    <row r="70" spans="2:6" ht="12.75">
      <c r="B70" s="73" t="s">
        <v>63</v>
      </c>
      <c r="C70" s="74">
        <v>14.93703865</v>
      </c>
      <c r="D70" s="56"/>
      <c r="E70" s="73" t="s">
        <v>63</v>
      </c>
      <c r="F70" s="74">
        <v>12.871040159640806</v>
      </c>
    </row>
    <row r="71" spans="2:6" ht="12.75">
      <c r="B71" s="73" t="s">
        <v>64</v>
      </c>
      <c r="C71" s="74">
        <v>13.27994175</v>
      </c>
      <c r="D71" s="56"/>
      <c r="E71" s="73" t="s">
        <v>64</v>
      </c>
      <c r="F71" s="74">
        <v>11.441475348136995</v>
      </c>
    </row>
    <row r="72" spans="2:6" ht="12.75">
      <c r="B72" s="73" t="s">
        <v>65</v>
      </c>
      <c r="C72" s="74">
        <v>14.4762552</v>
      </c>
      <c r="D72" s="56"/>
      <c r="E72" s="73" t="s">
        <v>65</v>
      </c>
      <c r="F72" s="74">
        <v>12.813956986012936</v>
      </c>
    </row>
    <row r="73" spans="2:6" ht="12.75">
      <c r="B73" s="73" t="s">
        <v>66</v>
      </c>
      <c r="C73" s="74">
        <v>13.31739799</v>
      </c>
      <c r="D73" s="56"/>
      <c r="E73" s="73" t="s">
        <v>66</v>
      </c>
      <c r="F73" s="74">
        <v>11.789600967351875</v>
      </c>
    </row>
    <row r="74" spans="2:6" ht="12.75">
      <c r="B74" s="73" t="s">
        <v>67</v>
      </c>
      <c r="C74" s="74">
        <v>12.34991424</v>
      </c>
      <c r="D74" s="56"/>
      <c r="E74" s="73" t="s">
        <v>67</v>
      </c>
      <c r="F74" s="74">
        <v>10.933940774487473</v>
      </c>
    </row>
    <row r="75" spans="2:6" ht="12.75">
      <c r="B75" s="73" t="s">
        <v>68</v>
      </c>
      <c r="C75" s="74">
        <v>11.37342754</v>
      </c>
      <c r="D75" s="56"/>
      <c r="E75" s="73" t="s">
        <v>68</v>
      </c>
      <c r="F75" s="74">
        <v>10.06711409395973</v>
      </c>
    </row>
    <row r="76" spans="2:6" ht="12.75">
      <c r="B76" s="73" t="s">
        <v>69</v>
      </c>
      <c r="C76" s="74">
        <v>10.38871093</v>
      </c>
      <c r="D76" s="56"/>
      <c r="E76" s="73" t="s">
        <v>69</v>
      </c>
      <c r="F76" s="74">
        <v>9.195402298850574</v>
      </c>
    </row>
    <row r="77" spans="2:6" ht="12.75">
      <c r="B77" s="73" t="s">
        <v>70</v>
      </c>
      <c r="C77" s="74">
        <v>10.30235162</v>
      </c>
      <c r="D77" s="56"/>
      <c r="E77" s="73" t="s">
        <v>70</v>
      </c>
      <c r="F77" s="74">
        <v>9.25553319919517</v>
      </c>
    </row>
    <row r="78" spans="2:6" ht="12.75">
      <c r="B78" s="73" t="s">
        <v>71</v>
      </c>
      <c r="C78" s="74">
        <v>9.020013154</v>
      </c>
      <c r="D78" s="56"/>
      <c r="E78" s="73" t="s">
        <v>71</v>
      </c>
      <c r="F78" s="74">
        <v>8.104001350666891</v>
      </c>
    </row>
    <row r="79" spans="2:6" ht="12.75">
      <c r="B79" s="73" t="s">
        <v>72</v>
      </c>
      <c r="C79" s="74">
        <v>7.954545455</v>
      </c>
      <c r="D79" s="56"/>
      <c r="E79" s="73" t="s">
        <v>72</v>
      </c>
      <c r="F79" s="74">
        <v>7.142857142857142</v>
      </c>
    </row>
    <row r="80" spans="2:6" ht="12.75">
      <c r="B80" s="73" t="s">
        <v>73</v>
      </c>
      <c r="C80" s="74">
        <v>18.73682567</v>
      </c>
      <c r="D80" s="56"/>
      <c r="E80" s="73" t="s">
        <v>73</v>
      </c>
      <c r="F80" s="74">
        <v>16.113871357593663</v>
      </c>
    </row>
    <row r="81" spans="2:6" ht="12.75">
      <c r="B81" s="73" t="s">
        <v>74</v>
      </c>
      <c r="C81" s="74">
        <v>16.80698717</v>
      </c>
      <c r="D81" s="56"/>
      <c r="E81" s="73" t="s">
        <v>74</v>
      </c>
      <c r="F81" s="74">
        <v>14.450006764984439</v>
      </c>
    </row>
    <row r="82" spans="2:6" ht="12.75">
      <c r="B82" s="73" t="s">
        <v>75</v>
      </c>
      <c r="C82" s="74">
        <v>14.66317543</v>
      </c>
      <c r="D82" s="56"/>
      <c r="E82" s="73" t="s">
        <v>75</v>
      </c>
      <c r="F82" s="74">
        <v>12.604010366934935</v>
      </c>
    </row>
    <row r="83" spans="2:6" ht="12.75">
      <c r="B83" s="73" t="s">
        <v>76</v>
      </c>
      <c r="C83" s="74">
        <v>12.8485817</v>
      </c>
      <c r="D83" s="56"/>
      <c r="E83" s="73" t="s">
        <v>76</v>
      </c>
      <c r="F83" s="74">
        <v>11.04243922538113</v>
      </c>
    </row>
    <row r="84" spans="2:6" ht="12.75">
      <c r="B84" s="73" t="s">
        <v>77</v>
      </c>
      <c r="C84" s="74">
        <v>12.8185907</v>
      </c>
      <c r="D84" s="56"/>
      <c r="E84" s="73" t="s">
        <v>77</v>
      </c>
      <c r="F84" s="74">
        <v>11.30952380952381</v>
      </c>
    </row>
    <row r="85" spans="2:6" ht="12.75">
      <c r="B85" s="73" t="s">
        <v>78</v>
      </c>
      <c r="C85" s="74">
        <v>11.32716632</v>
      </c>
      <c r="D85" s="56"/>
      <c r="E85" s="73" t="s">
        <v>78</v>
      </c>
      <c r="F85" s="74">
        <v>9.993337774816789</v>
      </c>
    </row>
    <row r="86" spans="2:6" ht="12.75">
      <c r="B86" s="73" t="s">
        <v>79</v>
      </c>
      <c r="C86" s="74">
        <v>10.25154248</v>
      </c>
      <c r="D86" s="56"/>
      <c r="E86" s="73" t="s">
        <v>79</v>
      </c>
      <c r="F86" s="74">
        <v>9.043711271143863</v>
      </c>
    </row>
    <row r="87" spans="2:6" ht="12.75">
      <c r="B87" s="73" t="s">
        <v>80</v>
      </c>
      <c r="C87" s="74">
        <v>9.161179502</v>
      </c>
      <c r="D87" s="56"/>
      <c r="E87" s="73" t="s">
        <v>80</v>
      </c>
      <c r="F87" s="74">
        <v>8.082168715271932</v>
      </c>
    </row>
    <row r="88" spans="2:6" ht="12.75">
      <c r="B88" s="73" t="s">
        <v>81</v>
      </c>
      <c r="C88" s="74">
        <v>8.294134588</v>
      </c>
      <c r="D88" s="56"/>
      <c r="E88" s="73" t="s">
        <v>81</v>
      </c>
      <c r="F88" s="74">
        <v>7.313357034027426</v>
      </c>
    </row>
    <row r="89" spans="2:6" ht="12.75">
      <c r="B89" s="73" t="s">
        <v>82</v>
      </c>
      <c r="C89" s="74">
        <v>7.784869729</v>
      </c>
      <c r="D89" s="56"/>
      <c r="E89" s="73" t="s">
        <v>82</v>
      </c>
      <c r="F89" s="74">
        <v>6.978052898142937</v>
      </c>
    </row>
    <row r="90" spans="2:6" ht="12.75">
      <c r="B90" s="73" t="s">
        <v>83</v>
      </c>
      <c r="C90" s="74">
        <v>6.585056986</v>
      </c>
      <c r="D90" s="56"/>
      <c r="E90" s="73" t="s">
        <v>83</v>
      </c>
      <c r="F90" s="74">
        <v>5.900151285930409</v>
      </c>
    </row>
    <row r="91" spans="2:6" ht="12.75">
      <c r="B91" s="73" t="s">
        <v>84</v>
      </c>
      <c r="C91" s="74">
        <v>94.83598571</v>
      </c>
      <c r="D91" s="56"/>
      <c r="E91" s="73" t="s">
        <v>84</v>
      </c>
      <c r="F91" s="74">
        <v>79.44857609287139</v>
      </c>
    </row>
    <row r="92" spans="2:6" ht="12.75">
      <c r="B92" s="73" t="s">
        <v>85</v>
      </c>
      <c r="C92" s="74">
        <v>88.10864525</v>
      </c>
      <c r="D92" s="56"/>
      <c r="E92" s="73" t="s">
        <v>85</v>
      </c>
      <c r="F92" s="74">
        <v>73.73868046571798</v>
      </c>
    </row>
    <row r="93" spans="2:6" ht="12.75">
      <c r="B93" s="73" t="s">
        <v>86</v>
      </c>
      <c r="C93" s="74">
        <v>81.66938523</v>
      </c>
      <c r="D93" s="56"/>
      <c r="E93" s="73" t="s">
        <v>86</v>
      </c>
      <c r="F93" s="74">
        <v>68.29084752139968</v>
      </c>
    </row>
    <row r="94" spans="2:6" ht="12.75">
      <c r="B94" s="73" t="s">
        <v>87</v>
      </c>
      <c r="C94" s="74">
        <v>75.58405863</v>
      </c>
      <c r="D94" s="56"/>
      <c r="E94" s="73" t="s">
        <v>87</v>
      </c>
      <c r="F94" s="74">
        <v>63.145809414466136</v>
      </c>
    </row>
    <row r="95" spans="2:6" ht="12.75">
      <c r="B95" s="73" t="s">
        <v>88</v>
      </c>
      <c r="C95" s="74">
        <v>69.88934188</v>
      </c>
      <c r="D95" s="56"/>
      <c r="E95" s="73" t="s">
        <v>88</v>
      </c>
      <c r="F95" s="74">
        <v>58.331713007971985</v>
      </c>
    </row>
    <row r="96" spans="2:6" ht="12.75">
      <c r="B96" s="73" t="s">
        <v>89</v>
      </c>
      <c r="C96" s="74">
        <v>64.60391646</v>
      </c>
      <c r="D96" s="56"/>
      <c r="E96" s="73" t="s">
        <v>89</v>
      </c>
      <c r="F96" s="74">
        <v>53.87271830291071</v>
      </c>
    </row>
    <row r="97" spans="2:6" ht="12.75">
      <c r="B97" s="73" t="s">
        <v>90</v>
      </c>
      <c r="C97" s="74">
        <v>61.09351658</v>
      </c>
      <c r="D97" s="56"/>
      <c r="E97" s="73" t="s">
        <v>90</v>
      </c>
      <c r="F97" s="74">
        <v>50.93155325296403</v>
      </c>
    </row>
    <row r="98" spans="2:6" ht="12.75">
      <c r="B98" s="73" t="s">
        <v>91</v>
      </c>
      <c r="C98" s="74">
        <v>57.67419394</v>
      </c>
      <c r="D98" s="56"/>
      <c r="E98" s="73" t="s">
        <v>91</v>
      </c>
      <c r="F98" s="74">
        <v>48.04828973843058</v>
      </c>
    </row>
    <row r="99" spans="2:6" ht="12.75">
      <c r="B99" s="73" t="s">
        <v>92</v>
      </c>
      <c r="C99" s="74">
        <v>54.17607223</v>
      </c>
      <c r="D99" s="56"/>
      <c r="E99" s="73" t="s">
        <v>92</v>
      </c>
      <c r="F99" s="74">
        <v>45.10819871990247</v>
      </c>
    </row>
    <row r="100" spans="2:6" ht="12.75">
      <c r="B100" s="73" t="s">
        <v>93</v>
      </c>
      <c r="C100" s="74">
        <v>50.72929543</v>
      </c>
      <c r="D100" s="56"/>
      <c r="E100" s="73" t="s">
        <v>93</v>
      </c>
      <c r="F100" s="74">
        <v>42.19617520049352</v>
      </c>
    </row>
    <row r="101" spans="2:6" ht="12.75">
      <c r="B101" s="73" t="s">
        <v>94</v>
      </c>
      <c r="C101" s="74">
        <v>46.58594433</v>
      </c>
      <c r="D101" s="56"/>
      <c r="E101" s="73" t="s">
        <v>94</v>
      </c>
      <c r="F101" s="74">
        <v>38.73780361220677</v>
      </c>
    </row>
    <row r="102" spans="2:6" ht="12.75">
      <c r="B102" s="73" t="s">
        <v>95</v>
      </c>
      <c r="C102" s="74">
        <v>42.86255206</v>
      </c>
      <c r="D102" s="56"/>
      <c r="E102" s="73" t="s">
        <v>95</v>
      </c>
      <c r="F102" s="74">
        <v>35.61988672120832</v>
      </c>
    </row>
    <row r="103" spans="2:6" ht="12.75">
      <c r="B103" s="73" t="s">
        <v>96</v>
      </c>
      <c r="C103" s="74">
        <v>39.33924357</v>
      </c>
      <c r="D103" s="56"/>
      <c r="E103" s="73" t="s">
        <v>96</v>
      </c>
      <c r="F103" s="74">
        <v>32.67295264328848</v>
      </c>
    </row>
    <row r="104" spans="2:6" ht="12.75">
      <c r="B104" s="73" t="s">
        <v>97</v>
      </c>
      <c r="C104" s="74">
        <v>36.02628527</v>
      </c>
      <c r="D104" s="56"/>
      <c r="E104" s="73" t="s">
        <v>97</v>
      </c>
      <c r="F104" s="74">
        <v>29.903743315508024</v>
      </c>
    </row>
    <row r="105" spans="2:6" ht="12.75">
      <c r="B105" s="73" t="s">
        <v>98</v>
      </c>
      <c r="C105" s="74">
        <v>32.93444329</v>
      </c>
      <c r="D105" s="56"/>
      <c r="E105" s="73" t="s">
        <v>98</v>
      </c>
      <c r="F105" s="74">
        <v>27.319810099266288</v>
      </c>
    </row>
    <row r="106" spans="2:6" ht="12.75">
      <c r="B106" s="73" t="s">
        <v>99</v>
      </c>
      <c r="C106" s="74">
        <v>30.34988861</v>
      </c>
      <c r="D106" s="56"/>
      <c r="E106" s="73" t="s">
        <v>99</v>
      </c>
      <c r="F106" s="74">
        <v>25.16844164312106</v>
      </c>
    </row>
    <row r="107" spans="2:6" ht="12.75">
      <c r="B107" s="73" t="s">
        <v>100</v>
      </c>
      <c r="C107" s="74">
        <v>27.88855143</v>
      </c>
      <c r="D107" s="56"/>
      <c r="E107" s="73" t="s">
        <v>100</v>
      </c>
      <c r="F107" s="74">
        <v>23.112278397898883</v>
      </c>
    </row>
    <row r="108" spans="2:6" ht="12.75">
      <c r="B108" s="73" t="s">
        <v>101</v>
      </c>
      <c r="C108" s="74">
        <v>25.29229301</v>
      </c>
      <c r="D108" s="56"/>
      <c r="E108" s="73" t="s">
        <v>101</v>
      </c>
      <c r="F108" s="74">
        <v>20.94539706237513</v>
      </c>
    </row>
    <row r="109" spans="2:6" ht="12.75">
      <c r="B109" s="73" t="s">
        <v>102</v>
      </c>
      <c r="C109" s="74">
        <v>23.29317269</v>
      </c>
      <c r="D109" s="56"/>
      <c r="E109" s="73" t="s">
        <v>102</v>
      </c>
      <c r="F109" s="74">
        <v>19.290465631929045</v>
      </c>
    </row>
    <row r="110" spans="2:6" ht="12.75">
      <c r="B110" s="73" t="s">
        <v>103</v>
      </c>
      <c r="C110" s="74">
        <v>21.93753895</v>
      </c>
      <c r="D110" s="56"/>
      <c r="E110" s="73" t="s">
        <v>103</v>
      </c>
      <c r="F110" s="74">
        <v>18.221557575060395</v>
      </c>
    </row>
    <row r="111" spans="2:6" ht="12.75">
      <c r="B111" s="73" t="s">
        <v>104</v>
      </c>
      <c r="C111" s="74">
        <v>20.05850397</v>
      </c>
      <c r="D111" s="56"/>
      <c r="E111" s="73" t="s">
        <v>104</v>
      </c>
      <c r="F111" s="74">
        <v>16.655100624566273</v>
      </c>
    </row>
    <row r="112" spans="2:6" ht="12.75">
      <c r="B112" s="73" t="s">
        <v>105</v>
      </c>
      <c r="C112" s="74">
        <v>18.31804495</v>
      </c>
      <c r="D112" s="56"/>
      <c r="E112" s="73" t="s">
        <v>105</v>
      </c>
      <c r="F112" s="74">
        <v>15.207534007673527</v>
      </c>
    </row>
    <row r="113" spans="2:6" ht="12.75">
      <c r="B113" s="73" t="s">
        <v>106</v>
      </c>
      <c r="C113" s="74">
        <v>16.72179604</v>
      </c>
      <c r="D113" s="56"/>
      <c r="E113" s="73" t="s">
        <v>106</v>
      </c>
      <c r="F113" s="74">
        <v>13.87688354164233</v>
      </c>
    </row>
    <row r="114" spans="2:6" ht="12.75">
      <c r="B114" s="73" t="s">
        <v>107</v>
      </c>
      <c r="C114" s="74">
        <v>15.27149321</v>
      </c>
      <c r="D114" s="56"/>
      <c r="E114" s="73" t="s">
        <v>107</v>
      </c>
      <c r="F114" s="74">
        <v>12.670107930549037</v>
      </c>
    </row>
    <row r="115" spans="2:6" ht="12.75">
      <c r="B115" s="73" t="s">
        <v>108</v>
      </c>
      <c r="C115" s="74">
        <v>16.96844283</v>
      </c>
      <c r="D115" s="56"/>
      <c r="E115" s="73" t="s">
        <v>108</v>
      </c>
      <c r="F115" s="74">
        <v>14.445096887844977</v>
      </c>
    </row>
    <row r="116" spans="2:6" ht="12.75">
      <c r="B116" s="73" t="s">
        <v>109</v>
      </c>
      <c r="C116" s="74">
        <v>15.40329575</v>
      </c>
      <c r="D116" s="56"/>
      <c r="E116" s="73" t="s">
        <v>109</v>
      </c>
      <c r="F116" s="74">
        <v>13.112817483756645</v>
      </c>
    </row>
    <row r="117" spans="2:6" ht="12.75">
      <c r="B117" s="73" t="s">
        <v>110</v>
      </c>
      <c r="C117" s="74">
        <v>14.22718159</v>
      </c>
      <c r="D117" s="56"/>
      <c r="E117" s="73" t="s">
        <v>110</v>
      </c>
      <c r="F117" s="74">
        <v>12.108621457189495</v>
      </c>
    </row>
    <row r="118" spans="2:6" ht="12.75">
      <c r="B118" s="73" t="s">
        <v>111</v>
      </c>
      <c r="C118" s="74">
        <v>12.83872665</v>
      </c>
      <c r="D118" s="56"/>
      <c r="E118" s="73" t="s">
        <v>111</v>
      </c>
      <c r="F118" s="74">
        <v>10.923742724966424</v>
      </c>
    </row>
    <row r="119" spans="2:6" ht="12.75">
      <c r="B119" s="73" t="s">
        <v>112</v>
      </c>
      <c r="C119" s="74">
        <v>12.4024961</v>
      </c>
      <c r="D119" s="56"/>
      <c r="E119" s="73" t="s">
        <v>112</v>
      </c>
      <c r="F119" s="74">
        <v>10.717896865520729</v>
      </c>
    </row>
    <row r="120" spans="2:6" ht="12.75">
      <c r="B120" s="73" t="s">
        <v>113</v>
      </c>
      <c r="C120" s="74">
        <v>11.29633261</v>
      </c>
      <c r="D120" s="56"/>
      <c r="E120" s="73" t="s">
        <v>113</v>
      </c>
      <c r="F120" s="74">
        <v>9.759403592002712</v>
      </c>
    </row>
    <row r="121" spans="2:6" ht="12.75">
      <c r="B121" s="73" t="s">
        <v>114</v>
      </c>
      <c r="C121" s="74">
        <v>10.17851859</v>
      </c>
      <c r="D121" s="56"/>
      <c r="E121" s="73" t="s">
        <v>114</v>
      </c>
      <c r="F121" s="74">
        <v>8.79195774407906</v>
      </c>
    </row>
    <row r="122" spans="2:6" ht="12.75">
      <c r="B122" s="73" t="s">
        <v>115</v>
      </c>
      <c r="C122" s="74">
        <v>9.521820839</v>
      </c>
      <c r="D122" s="56"/>
      <c r="E122" s="73" t="s">
        <v>115</v>
      </c>
      <c r="F122" s="74">
        <v>8.342480790340286</v>
      </c>
    </row>
    <row r="123" spans="2:6" ht="12.75">
      <c r="B123" s="73" t="s">
        <v>116</v>
      </c>
      <c r="C123" s="74">
        <v>8.566929134</v>
      </c>
      <c r="D123" s="56"/>
      <c r="E123" s="73" t="s">
        <v>116</v>
      </c>
      <c r="F123" s="74">
        <v>7.50413831156888</v>
      </c>
    </row>
    <row r="124" spans="2:6" ht="12.75">
      <c r="B124" s="73" t="s">
        <v>117</v>
      </c>
      <c r="C124" s="74">
        <v>7.606169449</v>
      </c>
      <c r="D124" s="56"/>
      <c r="E124" s="73" t="s">
        <v>117</v>
      </c>
      <c r="F124" s="74">
        <v>6.659267480577136</v>
      </c>
    </row>
    <row r="125" spans="2:6" ht="12.75">
      <c r="B125" s="73" t="s">
        <v>118</v>
      </c>
      <c r="C125" s="74">
        <v>7.361094727</v>
      </c>
      <c r="D125" s="56"/>
      <c r="E125" s="73" t="s">
        <v>118</v>
      </c>
      <c r="F125" s="74">
        <v>6.580890107572241</v>
      </c>
    </row>
    <row r="126" spans="2:6" ht="12.75">
      <c r="B126" s="73" t="s">
        <v>119</v>
      </c>
      <c r="C126" s="74">
        <v>6.282722513</v>
      </c>
      <c r="D126" s="56"/>
      <c r="E126" s="73" t="s">
        <v>119</v>
      </c>
      <c r="F126" s="74">
        <v>5.614632071458953</v>
      </c>
    </row>
    <row r="127" spans="2:6" ht="12.75">
      <c r="B127" s="73" t="s">
        <v>120</v>
      </c>
      <c r="C127" s="74">
        <v>57.39910314</v>
      </c>
      <c r="D127" s="56"/>
      <c r="E127" s="73" t="s">
        <v>120</v>
      </c>
      <c r="F127" s="74">
        <v>48.21236398421619</v>
      </c>
    </row>
    <row r="128" spans="2:6" ht="12.75">
      <c r="B128" s="73" t="s">
        <v>121</v>
      </c>
      <c r="C128" s="74">
        <v>52.9705478</v>
      </c>
      <c r="D128" s="56"/>
      <c r="E128" s="73" t="s">
        <v>121</v>
      </c>
      <c r="F128" s="74">
        <v>44.45524110287866</v>
      </c>
    </row>
    <row r="129" spans="2:6" ht="12.75">
      <c r="B129" s="73" t="s">
        <v>122</v>
      </c>
      <c r="C129" s="74">
        <v>49.19188951</v>
      </c>
      <c r="D129" s="56"/>
      <c r="E129" s="73" t="s">
        <v>122</v>
      </c>
      <c r="F129" s="74">
        <v>41.23152709359606</v>
      </c>
    </row>
    <row r="130" spans="2:6" ht="12.75">
      <c r="B130" s="73" t="s">
        <v>123</v>
      </c>
      <c r="C130" s="74">
        <v>45.1040346</v>
      </c>
      <c r="D130" s="56"/>
      <c r="E130" s="73" t="s">
        <v>123</v>
      </c>
      <c r="F130" s="74">
        <v>37.776389756402246</v>
      </c>
    </row>
    <row r="131" spans="2:6" ht="12.75">
      <c r="B131" s="73" t="s">
        <v>124</v>
      </c>
      <c r="C131" s="74">
        <v>41.68239825</v>
      </c>
      <c r="D131" s="56"/>
      <c r="E131" s="73" t="s">
        <v>124</v>
      </c>
      <c r="F131" s="74">
        <v>34.88813045127038</v>
      </c>
    </row>
    <row r="132" spans="2:6" ht="12.75">
      <c r="B132" s="73" t="s">
        <v>125</v>
      </c>
      <c r="C132" s="74">
        <v>38.51444292</v>
      </c>
      <c r="D132" s="56"/>
      <c r="E132" s="73" t="s">
        <v>125</v>
      </c>
      <c r="F132" s="74">
        <v>32.21682434160061</v>
      </c>
    </row>
    <row r="133" spans="2:6" ht="12.75">
      <c r="B133" s="73" t="s">
        <v>126</v>
      </c>
      <c r="C133" s="74">
        <v>35.26682135</v>
      </c>
      <c r="D133" s="56"/>
      <c r="E133" s="73" t="s">
        <v>126</v>
      </c>
      <c r="F133" s="74">
        <v>29.487842731505435</v>
      </c>
    </row>
    <row r="134" spans="2:6" ht="12.75">
      <c r="B134" s="73" t="s">
        <v>127</v>
      </c>
      <c r="C134" s="74">
        <v>31.94988254</v>
      </c>
      <c r="D134" s="56"/>
      <c r="E134" s="73" t="s">
        <v>127</v>
      </c>
      <c r="F134" s="74">
        <v>26.69458257000785</v>
      </c>
    </row>
    <row r="135" spans="2:6" ht="12.75">
      <c r="B135" s="73" t="s">
        <v>128</v>
      </c>
      <c r="C135" s="74">
        <v>28.8973384</v>
      </c>
      <c r="D135" s="56"/>
      <c r="E135" s="73" t="s">
        <v>128</v>
      </c>
      <c r="F135" s="74">
        <v>24.126984126984123</v>
      </c>
    </row>
    <row r="136" spans="2:6" ht="12.75">
      <c r="B136" s="73" t="s">
        <v>129</v>
      </c>
      <c r="C136" s="74">
        <v>26.13709161</v>
      </c>
      <c r="D136" s="56"/>
      <c r="E136" s="73" t="s">
        <v>129</v>
      </c>
      <c r="F136" s="74">
        <v>21.806520577231424</v>
      </c>
    </row>
    <row r="137" spans="2:6" ht="12.75">
      <c r="B137" s="73" t="s">
        <v>130</v>
      </c>
      <c r="C137" s="74">
        <v>23.30851408</v>
      </c>
      <c r="D137" s="56"/>
      <c r="E137" s="73" t="s">
        <v>130</v>
      </c>
      <c r="F137" s="74">
        <v>19.433198380566804</v>
      </c>
    </row>
    <row r="138" spans="2:6" ht="12.75">
      <c r="B138" s="73" t="s">
        <v>131</v>
      </c>
      <c r="C138" s="74">
        <v>20.77752369</v>
      </c>
      <c r="D138" s="56"/>
      <c r="E138" s="73" t="s">
        <v>131</v>
      </c>
      <c r="F138" s="74">
        <v>17.3202614379085</v>
      </c>
    </row>
    <row r="139" spans="2:6" ht="12.75">
      <c r="B139" s="73" t="s">
        <v>132</v>
      </c>
      <c r="C139" s="74">
        <v>18.94736842</v>
      </c>
      <c r="D139" s="56"/>
      <c r="E139" s="73" t="s">
        <v>132</v>
      </c>
      <c r="F139" s="74">
        <v>15.789473684210524</v>
      </c>
    </row>
    <row r="140" spans="2:6" ht="12.75">
      <c r="B140" s="73" t="s">
        <v>133</v>
      </c>
      <c r="C140" s="74">
        <v>17.28333747</v>
      </c>
      <c r="D140" s="56"/>
      <c r="E140" s="73" t="s">
        <v>133</v>
      </c>
      <c r="F140" s="74">
        <v>14.394043843926653</v>
      </c>
    </row>
    <row r="141" spans="2:6" ht="12.75">
      <c r="B141" s="73" t="s">
        <v>134</v>
      </c>
      <c r="C141" s="74">
        <v>15.78421578</v>
      </c>
      <c r="D141" s="56"/>
      <c r="E141" s="73" t="s">
        <v>134</v>
      </c>
      <c r="F141" s="74">
        <v>13.141114499584143</v>
      </c>
    </row>
    <row r="142" spans="2:6" ht="12.75">
      <c r="B142" s="73" t="s">
        <v>135</v>
      </c>
      <c r="C142" s="74">
        <v>14.45783133</v>
      </c>
      <c r="D142" s="56"/>
      <c r="E142" s="73" t="s">
        <v>135</v>
      </c>
      <c r="F142" s="74">
        <v>12.03342618384401</v>
      </c>
    </row>
    <row r="143" spans="2:6" ht="12.75">
      <c r="B143" s="73" t="s">
        <v>136</v>
      </c>
      <c r="C143" s="74">
        <v>13.11806256</v>
      </c>
      <c r="D143" s="56"/>
      <c r="E143" s="73" t="s">
        <v>136</v>
      </c>
      <c r="F143" s="74">
        <v>10.915197313182201</v>
      </c>
    </row>
    <row r="144" spans="2:6" ht="12.75">
      <c r="B144" s="73" t="s">
        <v>137</v>
      </c>
      <c r="C144" s="74">
        <v>12.96330788</v>
      </c>
      <c r="D144" s="56"/>
      <c r="E144" s="73" t="s">
        <v>137</v>
      </c>
      <c r="F144" s="74">
        <v>10.926216640502354</v>
      </c>
    </row>
    <row r="145" spans="2:6" ht="12.75">
      <c r="B145" s="73" t="s">
        <v>138</v>
      </c>
      <c r="C145" s="74">
        <v>11.90676776</v>
      </c>
      <c r="D145" s="56"/>
      <c r="E145" s="73" t="s">
        <v>138</v>
      </c>
      <c r="F145" s="74">
        <v>10.029963728118593</v>
      </c>
    </row>
    <row r="146" spans="2:6" ht="12.75">
      <c r="B146" s="73" t="s">
        <v>139</v>
      </c>
      <c r="C146" s="74">
        <v>12.53132832</v>
      </c>
      <c r="D146" s="56"/>
      <c r="E146" s="73" t="s">
        <v>139</v>
      </c>
      <c r="F146" s="74">
        <v>10.721944245889922</v>
      </c>
    </row>
    <row r="147" spans="2:6" ht="12.75">
      <c r="B147" s="73" t="s">
        <v>140</v>
      </c>
      <c r="C147" s="74">
        <v>11.3481139</v>
      </c>
      <c r="D147" s="56"/>
      <c r="E147" s="73" t="s">
        <v>140</v>
      </c>
      <c r="F147" s="74">
        <v>9.706992629875966</v>
      </c>
    </row>
    <row r="148" spans="2:6" ht="12.75">
      <c r="B148" s="73" t="s">
        <v>141</v>
      </c>
      <c r="C148" s="74">
        <v>10.14691893</v>
      </c>
      <c r="D148" s="56"/>
      <c r="E148" s="73" t="s">
        <v>141</v>
      </c>
      <c r="F148" s="74">
        <v>8.67835834387995</v>
      </c>
    </row>
    <row r="149" spans="2:6" ht="12.75">
      <c r="B149" s="73" t="s">
        <v>142</v>
      </c>
      <c r="C149" s="74">
        <v>9.528130672</v>
      </c>
      <c r="D149" s="56"/>
      <c r="E149" s="73" t="s">
        <v>142</v>
      </c>
      <c r="F149" s="74">
        <v>8.293838862559243</v>
      </c>
    </row>
    <row r="150" spans="2:6" ht="12.75">
      <c r="B150" s="73" t="s">
        <v>143</v>
      </c>
      <c r="C150" s="74">
        <v>8.234217749</v>
      </c>
      <c r="D150" s="56"/>
      <c r="E150" s="73" t="s">
        <v>143</v>
      </c>
      <c r="F150" s="74">
        <v>7.165605095541402</v>
      </c>
    </row>
    <row r="151" spans="2:6" ht="12.75">
      <c r="B151" s="73" t="s">
        <v>144</v>
      </c>
      <c r="C151" s="74">
        <v>7.180667434</v>
      </c>
      <c r="D151" s="56"/>
      <c r="E151" s="73" t="s">
        <v>144</v>
      </c>
      <c r="F151" s="74">
        <v>6.247496996395675</v>
      </c>
    </row>
    <row r="152" spans="2:6" ht="12.75">
      <c r="B152" s="73" t="s">
        <v>145</v>
      </c>
      <c r="C152" s="74">
        <v>7.294832827</v>
      </c>
      <c r="D152" s="56"/>
      <c r="E152" s="73" t="s">
        <v>145</v>
      </c>
      <c r="F152" s="74">
        <v>6.5638985579313776</v>
      </c>
    </row>
    <row r="153" spans="2:6" ht="12.75">
      <c r="B153" s="73" t="s">
        <v>146</v>
      </c>
      <c r="C153" s="74">
        <v>6.357172731</v>
      </c>
      <c r="D153" s="56"/>
      <c r="E153" s="73" t="s">
        <v>146</v>
      </c>
      <c r="F153" s="74">
        <v>5.718585402558314</v>
      </c>
    </row>
    <row r="154" spans="2:6" ht="12.75">
      <c r="B154" s="73" t="s">
        <v>147</v>
      </c>
      <c r="C154" s="74">
        <v>5.406927626</v>
      </c>
      <c r="D154" s="56"/>
      <c r="E154" s="73" t="s">
        <v>147</v>
      </c>
      <c r="F154" s="74">
        <v>4.860759493670886</v>
      </c>
    </row>
    <row r="155" spans="2:6" ht="12.75">
      <c r="B155" s="73" t="s">
        <v>148</v>
      </c>
      <c r="C155" s="74">
        <v>4.755165582</v>
      </c>
      <c r="D155" s="56"/>
      <c r="E155" s="73" t="s">
        <v>148</v>
      </c>
      <c r="F155" s="74">
        <v>4.2748091603053435</v>
      </c>
    </row>
    <row r="156" spans="2:6" ht="12.75">
      <c r="B156" s="73" t="s">
        <v>149</v>
      </c>
      <c r="C156" s="74">
        <v>25.62196168</v>
      </c>
      <c r="D156" s="56"/>
      <c r="E156" s="73" t="s">
        <v>149</v>
      </c>
      <c r="F156" s="74">
        <v>21.37744552250676</v>
      </c>
    </row>
    <row r="157" spans="2:6" ht="12.75">
      <c r="B157" s="73" t="s">
        <v>150</v>
      </c>
      <c r="C157" s="74">
        <v>23.13922098</v>
      </c>
      <c r="D157" s="56"/>
      <c r="E157" s="73" t="s">
        <v>150</v>
      </c>
      <c r="F157" s="74">
        <v>19.292604501607716</v>
      </c>
    </row>
    <row r="158" spans="2:6" ht="12.75">
      <c r="B158" s="73" t="s">
        <v>151</v>
      </c>
      <c r="C158" s="74">
        <v>20.59884912</v>
      </c>
      <c r="D158" s="56"/>
      <c r="E158" s="73" t="s">
        <v>151</v>
      </c>
      <c r="F158" s="74">
        <v>17.162359824475864</v>
      </c>
    </row>
    <row r="159" spans="2:6" ht="12.75">
      <c r="B159" s="73" t="s">
        <v>152</v>
      </c>
      <c r="C159" s="74">
        <v>18.22125813</v>
      </c>
      <c r="D159" s="56"/>
      <c r="E159" s="73" t="s">
        <v>152</v>
      </c>
      <c r="F159" s="74">
        <v>15.172413793103452</v>
      </c>
    </row>
    <row r="160" spans="2:6" ht="12.75">
      <c r="B160" s="73" t="s">
        <v>153</v>
      </c>
      <c r="C160" s="74">
        <v>16.23880597</v>
      </c>
      <c r="D160" s="56"/>
      <c r="E160" s="73" t="s">
        <v>153</v>
      </c>
      <c r="F160" s="74">
        <v>13.51440874461742</v>
      </c>
    </row>
    <row r="161" spans="2:6" ht="12.75">
      <c r="B161" s="73" t="s">
        <v>154</v>
      </c>
      <c r="C161" s="74">
        <v>14.44622793</v>
      </c>
      <c r="D161" s="56"/>
      <c r="E161" s="73" t="s">
        <v>154</v>
      </c>
      <c r="F161" s="74">
        <v>12.016021361815755</v>
      </c>
    </row>
    <row r="162" spans="2:6" ht="12.75">
      <c r="B162" s="73" t="s">
        <v>155</v>
      </c>
      <c r="C162" s="74">
        <v>13.08298001</v>
      </c>
      <c r="D162" s="56"/>
      <c r="E162" s="73" t="s">
        <v>155</v>
      </c>
      <c r="F162" s="74">
        <v>10.879785090664877</v>
      </c>
    </row>
    <row r="163" spans="2:6" ht="12.75">
      <c r="B163" s="73" t="s">
        <v>156</v>
      </c>
      <c r="C163" s="74">
        <v>11.93181818</v>
      </c>
      <c r="D163" s="56"/>
      <c r="E163" s="73" t="s">
        <v>156</v>
      </c>
      <c r="F163" s="74">
        <v>9.91902834008097</v>
      </c>
    </row>
    <row r="164" spans="2:6" ht="12.75">
      <c r="B164" s="73" t="s">
        <v>157</v>
      </c>
      <c r="C164" s="74">
        <v>12.39669421</v>
      </c>
      <c r="D164" s="56"/>
      <c r="E164" s="73" t="s">
        <v>157</v>
      </c>
      <c r="F164" s="74">
        <v>10.469174098487786</v>
      </c>
    </row>
    <row r="165" spans="2:6" ht="12.75">
      <c r="B165" s="73" t="s">
        <v>158</v>
      </c>
      <c r="C165" s="74">
        <v>10.84211746</v>
      </c>
      <c r="D165" s="56"/>
      <c r="E165" s="73" t="s">
        <v>158</v>
      </c>
      <c r="F165" s="74">
        <v>9.149560117302052</v>
      </c>
    </row>
    <row r="166" spans="2:6" ht="12.75">
      <c r="B166" s="73" t="s">
        <v>159</v>
      </c>
      <c r="C166" s="74">
        <v>9.260991581</v>
      </c>
      <c r="D166" s="56"/>
      <c r="E166" s="73" t="s">
        <v>159</v>
      </c>
      <c r="F166" s="74">
        <v>7.807570977917981</v>
      </c>
    </row>
    <row r="167" spans="2:6" ht="12.75">
      <c r="B167" s="73" t="s">
        <v>160</v>
      </c>
      <c r="C167" s="74">
        <v>9.531374106</v>
      </c>
      <c r="D167" s="56"/>
      <c r="E167" s="73" t="s">
        <v>160</v>
      </c>
      <c r="F167" s="74">
        <v>8.260670032124828</v>
      </c>
    </row>
    <row r="168" spans="2:6" ht="12.75">
      <c r="B168" s="73" t="s">
        <v>161</v>
      </c>
      <c r="C168" s="74">
        <v>8.331108144</v>
      </c>
      <c r="D168" s="56"/>
      <c r="E168" s="73" t="s">
        <v>161</v>
      </c>
      <c r="F168" s="74">
        <v>7.218880148079595</v>
      </c>
    </row>
    <row r="169" spans="2:6" ht="12.75">
      <c r="B169" s="73" t="s">
        <v>162</v>
      </c>
      <c r="C169" s="74">
        <v>7.113985449</v>
      </c>
      <c r="D169" s="56"/>
      <c r="E169" s="73" t="s">
        <v>162</v>
      </c>
      <c r="F169" s="74">
        <v>6.159589360709285</v>
      </c>
    </row>
    <row r="170" spans="2:6" ht="12.75">
      <c r="B170" s="73" t="s">
        <v>163</v>
      </c>
      <c r="C170" s="74">
        <v>7.116104869</v>
      </c>
      <c r="D170" s="56"/>
      <c r="E170" s="73" t="s">
        <v>163</v>
      </c>
      <c r="F170" s="74">
        <v>6.322795341098169</v>
      </c>
    </row>
    <row r="171" spans="2:6" ht="12.75">
      <c r="B171" s="73" t="s">
        <v>164</v>
      </c>
      <c r="C171" s="74">
        <v>6.42115203</v>
      </c>
      <c r="D171" s="56"/>
      <c r="E171" s="73" t="s">
        <v>164</v>
      </c>
      <c r="F171" s="74">
        <v>5.701509223029626</v>
      </c>
    </row>
    <row r="172" spans="2:6" ht="12.75">
      <c r="B172" s="73" t="s">
        <v>165</v>
      </c>
      <c r="C172" s="74">
        <v>5.710659898</v>
      </c>
      <c r="D172" s="56"/>
      <c r="E172" s="73" t="s">
        <v>165</v>
      </c>
      <c r="F172" s="74">
        <v>5.067567567567567</v>
      </c>
    </row>
    <row r="173" spans="2:6" ht="12.75">
      <c r="B173" s="73" t="s">
        <v>166</v>
      </c>
      <c r="C173" s="74">
        <v>4.609475032</v>
      </c>
      <c r="D173" s="56"/>
      <c r="E173" s="73" t="s">
        <v>166</v>
      </c>
      <c r="F173" s="74">
        <v>4.090909090909092</v>
      </c>
    </row>
    <row r="174" spans="2:6" ht="12.75">
      <c r="B174" s="73" t="s">
        <v>167</v>
      </c>
      <c r="C174" s="74">
        <v>19.28057554</v>
      </c>
      <c r="D174" s="56"/>
      <c r="E174" s="73" t="s">
        <v>167</v>
      </c>
      <c r="F174" s="74">
        <v>16.086434573829532</v>
      </c>
    </row>
    <row r="175" spans="2:6" ht="12.75">
      <c r="B175" s="73" t="s">
        <v>168</v>
      </c>
      <c r="C175" s="74">
        <v>16.91784152</v>
      </c>
      <c r="D175" s="56"/>
      <c r="E175" s="73" t="s">
        <v>168</v>
      </c>
      <c r="F175" s="74">
        <v>14.100486223662884</v>
      </c>
    </row>
    <row r="176" spans="2:6" ht="12.75">
      <c r="B176" s="73" t="s">
        <v>169</v>
      </c>
      <c r="C176" s="74">
        <v>14.21169504</v>
      </c>
      <c r="D176" s="56"/>
      <c r="E176" s="73" t="s">
        <v>169</v>
      </c>
      <c r="F176" s="74">
        <v>11.842105263157894</v>
      </c>
    </row>
    <row r="177" spans="2:6" ht="12.75">
      <c r="B177" s="73" t="s">
        <v>170</v>
      </c>
      <c r="C177" s="74">
        <v>12.00300075</v>
      </c>
      <c r="D177" s="56"/>
      <c r="E177" s="73" t="s">
        <v>170</v>
      </c>
      <c r="F177" s="74">
        <v>9.987515605493133</v>
      </c>
    </row>
    <row r="178" spans="2:6" ht="12.75">
      <c r="B178" s="73" t="s">
        <v>171</v>
      </c>
      <c r="C178" s="74">
        <v>10.58227721</v>
      </c>
      <c r="D178" s="56"/>
      <c r="E178" s="73" t="s">
        <v>171</v>
      </c>
      <c r="F178" s="74">
        <v>8.802816901408452</v>
      </c>
    </row>
    <row r="179" spans="2:6" ht="12.75">
      <c r="B179" s="73" t="s">
        <v>172</v>
      </c>
      <c r="C179" s="74">
        <v>9.438031206</v>
      </c>
      <c r="D179" s="56"/>
      <c r="E179" s="73" t="s">
        <v>172</v>
      </c>
      <c r="F179" s="74">
        <v>7.84644589748998</v>
      </c>
    </row>
    <row r="180" spans="2:6" ht="12.75">
      <c r="B180" s="73" t="s">
        <v>173</v>
      </c>
      <c r="C180" s="74">
        <v>9.557673162</v>
      </c>
      <c r="D180" s="56"/>
      <c r="E180" s="73" t="s">
        <v>173</v>
      </c>
      <c r="F180" s="74">
        <v>8.059486687455024</v>
      </c>
    </row>
    <row r="181" spans="2:6" ht="12.75">
      <c r="B181" s="73" t="s">
        <v>174</v>
      </c>
      <c r="C181" s="74">
        <v>8.262803041</v>
      </c>
      <c r="D181" s="56"/>
      <c r="E181" s="73" t="s">
        <v>174</v>
      </c>
      <c r="F181" s="74">
        <v>6.964933494558645</v>
      </c>
    </row>
    <row r="182" spans="2:6" ht="12.75">
      <c r="B182" s="73" t="s">
        <v>175</v>
      </c>
      <c r="C182" s="74">
        <v>7.907122686</v>
      </c>
      <c r="D182" s="56"/>
      <c r="E182" s="73" t="s">
        <v>175</v>
      </c>
      <c r="F182" s="74">
        <v>6.78513731825525</v>
      </c>
    </row>
    <row r="183" spans="2:6" ht="12.75">
      <c r="B183" s="73" t="s">
        <v>176</v>
      </c>
      <c r="C183" s="74">
        <v>6.841938549</v>
      </c>
      <c r="D183" s="56"/>
      <c r="E183" s="73" t="s">
        <v>176</v>
      </c>
      <c r="F183" s="74">
        <v>5.866376969038566</v>
      </c>
    </row>
    <row r="184" spans="2:6" ht="12.75">
      <c r="B184" s="73" t="s">
        <v>177</v>
      </c>
      <c r="C184" s="74">
        <v>6.480648065</v>
      </c>
      <c r="D184" s="56"/>
      <c r="E184" s="73" t="s">
        <v>177</v>
      </c>
      <c r="F184" s="74">
        <v>5.662157911292859</v>
      </c>
    </row>
    <row r="185" spans="2:6" ht="12.75">
      <c r="B185" s="73" t="s">
        <v>178</v>
      </c>
      <c r="C185" s="74">
        <v>5.668604651</v>
      </c>
      <c r="D185" s="56"/>
      <c r="E185" s="73" t="s">
        <v>178</v>
      </c>
      <c r="F185" s="74">
        <v>4.949238578680203</v>
      </c>
    </row>
    <row r="186" spans="2:6" ht="12.75">
      <c r="B186" s="73" t="s">
        <v>179</v>
      </c>
      <c r="C186" s="74">
        <v>4.402054292</v>
      </c>
      <c r="D186" s="56"/>
      <c r="E186" s="73" t="s">
        <v>179</v>
      </c>
      <c r="F186" s="74">
        <v>3.8461538461538467</v>
      </c>
    </row>
    <row r="187" spans="2:6" ht="12.75">
      <c r="B187" s="73" t="s">
        <v>180</v>
      </c>
      <c r="C187" s="74">
        <v>9.881422925</v>
      </c>
      <c r="D187" s="56"/>
      <c r="E187" s="73" t="s">
        <v>180</v>
      </c>
      <c r="F187" s="74">
        <v>8.232711306256862</v>
      </c>
    </row>
    <row r="188" spans="2:6" ht="12.75">
      <c r="B188" s="73" t="s">
        <v>181</v>
      </c>
      <c r="C188" s="74">
        <v>8.016032064</v>
      </c>
      <c r="D188" s="56"/>
      <c r="E188" s="73" t="s">
        <v>181</v>
      </c>
      <c r="F188" s="74">
        <v>6.67408231368187</v>
      </c>
    </row>
    <row r="189" spans="2:6" ht="12.75">
      <c r="B189" s="73" t="s">
        <v>182</v>
      </c>
      <c r="C189" s="74">
        <v>6.103763988</v>
      </c>
      <c r="D189" s="56"/>
      <c r="E189" s="73" t="s">
        <v>182</v>
      </c>
      <c r="F189" s="74">
        <v>5.0732807215332585</v>
      </c>
    </row>
    <row r="190" spans="2:6" ht="12.75">
      <c r="B190" s="73" t="s">
        <v>183</v>
      </c>
      <c r="C190" s="74">
        <v>7.956900124</v>
      </c>
      <c r="D190" s="56"/>
      <c r="E190" s="73" t="s">
        <v>183</v>
      </c>
      <c r="F190" s="74">
        <v>6.818181818181818</v>
      </c>
    </row>
    <row r="191" spans="2:6" ht="12.75">
      <c r="B191" s="73" t="s">
        <v>184</v>
      </c>
      <c r="C191" s="74">
        <v>6.101694915</v>
      </c>
      <c r="D191" s="56"/>
      <c r="E191" s="73" t="s">
        <v>184</v>
      </c>
      <c r="F191" s="74">
        <v>5.217391304347826</v>
      </c>
    </row>
    <row r="192" spans="2:6" ht="12.75">
      <c r="B192" s="73" t="s">
        <v>185</v>
      </c>
      <c r="C192" s="74">
        <v>4.639175258</v>
      </c>
      <c r="D192" s="56"/>
      <c r="E192" s="73" t="s">
        <v>185</v>
      </c>
      <c r="F192" s="74">
        <v>3.9676708302718584</v>
      </c>
    </row>
    <row r="193" spans="2:6" ht="12.75">
      <c r="B193" s="73" t="s">
        <v>186</v>
      </c>
      <c r="C193" s="74">
        <v>9.175050302</v>
      </c>
      <c r="D193" s="56"/>
      <c r="E193" s="73" t="s">
        <v>186</v>
      </c>
      <c r="F193" s="74">
        <v>7.630522088353413</v>
      </c>
    </row>
    <row r="194" spans="2:6" ht="12.75">
      <c r="B194" s="73" t="s">
        <v>187</v>
      </c>
      <c r="C194" s="74">
        <v>7.82396088</v>
      </c>
      <c r="D194" s="56"/>
      <c r="E194" s="73" t="s">
        <v>187</v>
      </c>
      <c r="F194" s="74">
        <v>6.499661475964793</v>
      </c>
    </row>
    <row r="195" spans="2:6" ht="12.75">
      <c r="B195" s="128" t="s">
        <v>188</v>
      </c>
      <c r="C195" s="129">
        <v>7.82</v>
      </c>
      <c r="D195" s="56"/>
      <c r="E195" s="128" t="s">
        <v>188</v>
      </c>
      <c r="F195" s="129">
        <v>6.5</v>
      </c>
    </row>
    <row r="196" spans="2:6" ht="13.5" thickBot="1">
      <c r="B196" s="75" t="s">
        <v>269</v>
      </c>
      <c r="C196" s="76" t="s">
        <v>270</v>
      </c>
      <c r="D196" s="56"/>
      <c r="E196" s="75" t="s">
        <v>269</v>
      </c>
      <c r="F196" s="76" t="s">
        <v>270</v>
      </c>
    </row>
    <row r="217" spans="1:7" ht="18" customHeight="1">
      <c r="A217" s="321" t="s">
        <v>241</v>
      </c>
      <c r="B217" s="321"/>
      <c r="C217" s="321"/>
      <c r="D217" s="321"/>
      <c r="E217" s="321"/>
      <c r="F217" s="321"/>
      <c r="G217" s="321"/>
    </row>
  </sheetData>
  <sheetProtection password="F6F0" sheet="1" objects="1" scenarios="1"/>
  <mergeCells count="3">
    <mergeCell ref="E5:F5"/>
    <mergeCell ref="B5:C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VJB1</cp:lastModifiedBy>
  <cp:lastPrinted>2010-07-01T14:03:49Z</cp:lastPrinted>
  <dcterms:created xsi:type="dcterms:W3CDTF">2002-08-28T11:34:06Z</dcterms:created>
  <dcterms:modified xsi:type="dcterms:W3CDTF">2013-08-27T16:37:54Z</dcterms:modified>
  <cp:category/>
  <cp:version/>
  <cp:contentType/>
  <cp:contentStatus/>
</cp:coreProperties>
</file>