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830" windowWidth="15330" windowHeight="4890" activeTab="0"/>
  </bookViews>
  <sheets>
    <sheet name="Plume-Calculations (9.11-1)" sheetId="1" r:id="rId1"/>
  </sheets>
  <definedNames>
    <definedName name="_xlnm.Print_Area" localSheetId="0">'Plume-Calculations (9.11-1)'!$A$6:$K$171</definedName>
  </definedNames>
  <calcPr fullCalcOnLoad="1"/>
</workbook>
</file>

<file path=xl/comments1.xml><?xml version="1.0" encoding="utf-8"?>
<comments xmlns="http://schemas.openxmlformats.org/spreadsheetml/2006/main">
  <authors>
    <author>usnrc</author>
  </authors>
  <commentList>
    <comment ref="F33" authorId="0">
      <text>
        <r>
          <rPr>
            <b/>
            <sz val="8"/>
            <rFont val="Tahoma"/>
            <family val="0"/>
          </rPr>
          <t>This default value (1.00) is the most appropriate value for the majority of analyses.  You may change this value for your specific application.  If you change this value please ensure that it is appropriate.</t>
        </r>
      </text>
    </comment>
    <comment ref="F35" authorId="0">
      <text>
        <r>
          <rPr>
            <b/>
            <sz val="8"/>
            <rFont val="Tahoma"/>
            <family val="0"/>
          </rPr>
          <t>This default value (9.81) is the most appropriate value for the majority of analyses.  You may change this value for your specific application.  If you change this value please ensure that it is appropriate.</t>
        </r>
      </text>
    </comment>
    <comment ref="F36" authorId="0">
      <text>
        <r>
          <rPr>
            <b/>
            <sz val="8"/>
            <rFont val="Tahoma"/>
            <family val="0"/>
          </rPr>
          <t>This default value (0.70)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<sst xmlns="http://schemas.openxmlformats.org/spreadsheetml/2006/main" count="137" uniqueCount="108">
  <si>
    <t>INPUT PARAMETERS</t>
  </si>
  <si>
    <t>m</t>
  </si>
  <si>
    <t>kW</t>
  </si>
  <si>
    <t>ft</t>
  </si>
  <si>
    <t>AMBIENT CONDITIONS</t>
  </si>
  <si>
    <t>°F</t>
  </si>
  <si>
    <t>°C</t>
  </si>
  <si>
    <t>kJ/kg-K</t>
  </si>
  <si>
    <t>Acceleration of Gravity (g)</t>
  </si>
  <si>
    <t>ESTIMATING PLUME CENTERLINE TEMPERATURE</t>
  </si>
  <si>
    <t>D =</t>
  </si>
  <si>
    <t>Convective Heat Release Rate Calculation</t>
  </si>
  <si>
    <r>
      <t xml:space="preserve">Convective Heat Release Fraction </t>
    </r>
    <r>
      <rPr>
        <sz val="10"/>
        <color indexed="57"/>
        <rFont val="Symbol"/>
        <family val="1"/>
      </rPr>
      <t>(c</t>
    </r>
    <r>
      <rPr>
        <vertAlign val="subscript"/>
        <sz val="10"/>
        <color indexed="57"/>
        <rFont val="Arial"/>
        <family val="2"/>
      </rPr>
      <t>c</t>
    </r>
    <r>
      <rPr>
        <sz val="10"/>
        <color indexed="57"/>
        <rFont val="Arial"/>
        <family val="2"/>
      </rPr>
      <t>)</t>
    </r>
  </si>
  <si>
    <t>Hypothetical Virtual Origin Calculation</t>
  </si>
  <si>
    <r>
      <t>Area of Combustible Fuel (A</t>
    </r>
    <r>
      <rPr>
        <vertAlign val="subscript"/>
        <sz val="10"/>
        <color indexed="10"/>
        <rFont val="Arial"/>
        <family val="2"/>
      </rPr>
      <t>c</t>
    </r>
    <r>
      <rPr>
        <sz val="10"/>
        <color indexed="10"/>
        <rFont val="Arial"/>
        <family val="2"/>
      </rPr>
      <t>)</t>
    </r>
  </si>
  <si>
    <t/>
  </si>
  <si>
    <t>The following calculations estimate the centerline plume temperature in a compartment fire.</t>
  </si>
  <si>
    <t>Heat Release Rate of the Fire (Q)</t>
  </si>
  <si>
    <t xml:space="preserve">BUOYANT FIRE PLUME </t>
  </si>
  <si>
    <t>Prepared by:</t>
  </si>
  <si>
    <t>Date</t>
  </si>
  <si>
    <t>Checked by:</t>
  </si>
  <si>
    <r>
      <t>Ambient Air Temperature (T</t>
    </r>
    <r>
      <rPr>
        <vertAlign val="subscript"/>
        <sz val="10"/>
        <color indexed="10"/>
        <rFont val="Arial"/>
        <family val="2"/>
      </rPr>
      <t>a</t>
    </r>
    <r>
      <rPr>
        <sz val="10"/>
        <color indexed="10"/>
        <rFont val="Arial"/>
        <family val="2"/>
      </rPr>
      <t>)</t>
    </r>
  </si>
  <si>
    <t>Revision Log</t>
  </si>
  <si>
    <t>1805.0</t>
  </si>
  <si>
    <t>Fire Diameter Calculation</t>
  </si>
  <si>
    <t>Elevation Above the Fire Source (z)</t>
  </si>
  <si>
    <t>Original issue with final text.</t>
  </si>
  <si>
    <t>OF A</t>
  </si>
  <si>
    <t>(English Units)</t>
  </si>
  <si>
    <t>Version 1805.1</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</si>
  <si>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</si>
  <si>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</si>
  <si>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 xml:space="preserve">Where, </t>
  </si>
  <si>
    <t>plume centerline temperature (°C)</t>
  </si>
  <si>
    <r>
      <t>T</t>
    </r>
    <r>
      <rPr>
        <vertAlign val="subscript"/>
        <sz val="10"/>
        <color indexed="57"/>
        <rFont val="Arial"/>
        <family val="0"/>
      </rPr>
      <t>p(centerline)</t>
    </r>
    <r>
      <rPr>
        <sz val="10"/>
        <color indexed="57"/>
        <rFont val="Arial"/>
        <family val="0"/>
      </rPr>
      <t xml:space="preserve"> =</t>
    </r>
  </si>
  <si>
    <t>convective portion of the heat release rate (kW)</t>
  </si>
  <si>
    <r>
      <t>Q</t>
    </r>
    <r>
      <rPr>
        <vertAlign val="subscript"/>
        <sz val="10"/>
        <color indexed="57"/>
        <rFont val="Arial"/>
        <family val="2"/>
      </rPr>
      <t>c</t>
    </r>
    <r>
      <rPr>
        <sz val="10"/>
        <color indexed="57"/>
        <rFont val="Arial"/>
        <family val="2"/>
      </rPr>
      <t xml:space="preserve"> =</t>
    </r>
  </si>
  <si>
    <t>ambient air temperature (K)</t>
  </si>
  <si>
    <r>
      <t>T</t>
    </r>
    <r>
      <rPr>
        <vertAlign val="subscript"/>
        <sz val="10"/>
        <color indexed="57"/>
        <rFont val="Arial"/>
        <family val="2"/>
      </rPr>
      <t>a</t>
    </r>
    <r>
      <rPr>
        <sz val="10"/>
        <color indexed="57"/>
        <rFont val="Arial"/>
        <family val="2"/>
      </rPr>
      <t xml:space="preserve"> =</t>
    </r>
  </si>
  <si>
    <r>
      <t>acceleration of gravity (m/sec</t>
    </r>
    <r>
      <rPr>
        <vertAlign val="superscript"/>
        <sz val="10"/>
        <color indexed="57"/>
        <rFont val="Arial"/>
        <family val="2"/>
      </rPr>
      <t>2</t>
    </r>
    <r>
      <rPr>
        <sz val="10"/>
        <color indexed="57"/>
        <rFont val="Arial"/>
        <family val="2"/>
      </rPr>
      <t>)</t>
    </r>
  </si>
  <si>
    <t>g =</t>
  </si>
  <si>
    <t>specific heat of air (kJ/kg-K)</t>
  </si>
  <si>
    <r>
      <t>ambient air density (kg/m</t>
    </r>
    <r>
      <rPr>
        <vertAlign val="superscript"/>
        <sz val="10"/>
        <color indexed="57"/>
        <rFont val="Arial"/>
        <family val="2"/>
      </rPr>
      <t>3</t>
    </r>
    <r>
      <rPr>
        <sz val="10"/>
        <color indexed="57"/>
        <rFont val="Arial"/>
        <family val="2"/>
      </rPr>
      <t>)</t>
    </r>
  </si>
  <si>
    <r>
      <t>r</t>
    </r>
    <r>
      <rPr>
        <vertAlign val="subscript"/>
        <sz val="10"/>
        <color indexed="57"/>
        <rFont val="Arial"/>
        <family val="2"/>
      </rPr>
      <t>a</t>
    </r>
    <r>
      <rPr>
        <sz val="10"/>
        <color indexed="57"/>
        <rFont val="Arial"/>
        <family val="2"/>
      </rPr>
      <t xml:space="preserve"> =</t>
    </r>
  </si>
  <si>
    <t>distance from the top of the fuel package to the ceiling (m)</t>
  </si>
  <si>
    <t>z =</t>
  </si>
  <si>
    <t>hypothetical virtual origin of the fire (m)</t>
  </si>
  <si>
    <r>
      <t>z</t>
    </r>
    <r>
      <rPr>
        <vertAlign val="subscript"/>
        <sz val="10"/>
        <color indexed="57"/>
        <rFont val="Arial"/>
        <family val="2"/>
      </rPr>
      <t>0</t>
    </r>
    <r>
      <rPr>
        <sz val="10"/>
        <color indexed="57"/>
        <rFont val="Arial"/>
        <family val="2"/>
      </rPr>
      <t xml:space="preserve"> =</t>
    </r>
  </si>
  <si>
    <t>virtual origin of the fire (m)</t>
  </si>
  <si>
    <t>heat release rate of fire (kW)</t>
  </si>
  <si>
    <t>fire diameter (m)</t>
  </si>
  <si>
    <t>Q =</t>
  </si>
  <si>
    <r>
      <t>c</t>
    </r>
    <r>
      <rPr>
        <vertAlign val="subscript"/>
        <sz val="10"/>
        <color indexed="57"/>
        <rFont val="Arial"/>
        <family val="2"/>
      </rPr>
      <t>c</t>
    </r>
    <r>
      <rPr>
        <sz val="10"/>
        <color indexed="57"/>
        <rFont val="Arial"/>
        <family val="2"/>
      </rPr>
      <t xml:space="preserve"> =</t>
    </r>
  </si>
  <si>
    <t>heat release rate of the fire (kW)</t>
  </si>
  <si>
    <t>convective heat release fraction</t>
  </si>
  <si>
    <r>
      <t>area of combustible fuel (m</t>
    </r>
    <r>
      <rPr>
        <vertAlign val="superscript"/>
        <sz val="10"/>
        <color indexed="57"/>
        <rFont val="Arial"/>
        <family val="2"/>
      </rPr>
      <t>2</t>
    </r>
    <r>
      <rPr>
        <sz val="10"/>
        <color indexed="57"/>
        <rFont val="Arial"/>
        <family val="2"/>
      </rPr>
      <t>)</t>
    </r>
  </si>
  <si>
    <r>
      <t>A</t>
    </r>
    <r>
      <rPr>
        <vertAlign val="subscript"/>
        <sz val="10"/>
        <color indexed="57"/>
        <rFont val="Arial"/>
        <family val="2"/>
      </rPr>
      <t>c</t>
    </r>
    <r>
      <rPr>
        <sz val="10"/>
        <color indexed="57"/>
        <rFont val="Arial"/>
        <family val="2"/>
      </rPr>
      <t xml:space="preserve"> =</t>
    </r>
  </si>
  <si>
    <t>Answer</t>
  </si>
  <si>
    <t>NOTE:</t>
  </si>
  <si>
    <t>Date:</t>
  </si>
  <si>
    <t>Organization:</t>
  </si>
  <si>
    <t>Additional Information:</t>
  </si>
  <si>
    <t>Description of Revision</t>
  </si>
  <si>
    <t>1805.1</t>
  </si>
  <si>
    <t>Mean Flame Height Calculation</t>
  </si>
  <si>
    <t xml:space="preserve">L = </t>
  </si>
  <si>
    <t>Where,</t>
  </si>
  <si>
    <t>L =</t>
  </si>
  <si>
    <t>mean flame height (m)</t>
  </si>
  <si>
    <t>°K</t>
  </si>
  <si>
    <t>Calculate</t>
  </si>
  <si>
    <t>Project / Inspection Title:</t>
  </si>
  <si>
    <r>
      <t>Ambient Air Density (</t>
    </r>
    <r>
      <rPr>
        <sz val="10"/>
        <color indexed="57"/>
        <rFont val="Symbol"/>
        <family val="1"/>
      </rPr>
      <t>r</t>
    </r>
    <r>
      <rPr>
        <vertAlign val="subscript"/>
        <sz val="10"/>
        <color indexed="57"/>
        <rFont val="Arial"/>
        <family val="2"/>
      </rPr>
      <t>a</t>
    </r>
    <r>
      <rPr>
        <sz val="10"/>
        <color indexed="57"/>
        <rFont val="Arial"/>
        <family val="2"/>
      </rPr>
      <t>)</t>
    </r>
  </si>
  <si>
    <r>
      <t>ft</t>
    </r>
    <r>
      <rPr>
        <vertAlign val="superscript"/>
        <sz val="10"/>
        <color indexed="8"/>
        <rFont val="Arial"/>
        <family val="2"/>
      </rPr>
      <t>2</t>
    </r>
  </si>
  <si>
    <r>
      <t>m</t>
    </r>
    <r>
      <rPr>
        <vertAlign val="superscript"/>
        <sz val="10"/>
        <color indexed="9"/>
        <rFont val="Arial"/>
        <family val="2"/>
      </rPr>
      <t>2</t>
    </r>
  </si>
  <si>
    <r>
      <t>kg/m</t>
    </r>
    <r>
      <rPr>
        <vertAlign val="superscript"/>
        <sz val="10"/>
        <color indexed="8"/>
        <rFont val="Arial"/>
        <family val="2"/>
      </rPr>
      <t>3</t>
    </r>
  </si>
  <si>
    <r>
      <t>m/sec</t>
    </r>
    <r>
      <rPr>
        <vertAlign val="superscript"/>
        <sz val="10"/>
        <color indexed="8"/>
        <rFont val="Arial"/>
        <family val="2"/>
      </rPr>
      <t>2</t>
    </r>
  </si>
  <si>
    <t>ESTIMATING CENTERLINE TEMPERATURE</t>
  </si>
  <si>
    <t xml:space="preserve">CHAPTER 9 </t>
  </si>
  <si>
    <r>
      <t>Q</t>
    </r>
    <r>
      <rPr>
        <b/>
        <vertAlign val="subscript"/>
        <sz val="16"/>
        <color indexed="57"/>
        <rFont val="Arial"/>
        <family val="2"/>
      </rPr>
      <t>c</t>
    </r>
    <r>
      <rPr>
        <b/>
        <sz val="16"/>
        <color indexed="57"/>
        <rFont val="Arial"/>
        <family val="2"/>
      </rPr>
      <t xml:space="preserve"> = </t>
    </r>
  </si>
  <si>
    <r>
      <t>z</t>
    </r>
    <r>
      <rPr>
        <b/>
        <vertAlign val="subscript"/>
        <sz val="16"/>
        <color indexed="57"/>
        <rFont val="Arial"/>
        <family val="2"/>
      </rPr>
      <t>0</t>
    </r>
    <r>
      <rPr>
        <b/>
        <sz val="16"/>
        <color indexed="57"/>
        <rFont val="Arial"/>
        <family val="2"/>
      </rPr>
      <t xml:space="preserve">/D = </t>
    </r>
  </si>
  <si>
    <r>
      <t>z</t>
    </r>
    <r>
      <rPr>
        <b/>
        <vertAlign val="subscript"/>
        <sz val="16"/>
        <color indexed="57"/>
        <rFont val="Arial"/>
        <family val="2"/>
      </rPr>
      <t xml:space="preserve">0 </t>
    </r>
    <r>
      <rPr>
        <b/>
        <sz val="16"/>
        <color indexed="57"/>
        <rFont val="Arial"/>
        <family val="2"/>
      </rPr>
      <t xml:space="preserve">= </t>
    </r>
  </si>
  <si>
    <r>
      <t xml:space="preserve"> -1.02D + 0.235 (Q</t>
    </r>
    <r>
      <rPr>
        <b/>
        <vertAlign val="superscript"/>
        <sz val="16"/>
        <color indexed="57"/>
        <rFont val="Arial"/>
        <family val="2"/>
      </rPr>
      <t>2/5</t>
    </r>
    <r>
      <rPr>
        <b/>
        <sz val="16"/>
        <color indexed="57"/>
        <rFont val="Arial"/>
        <family val="2"/>
      </rPr>
      <t>)</t>
    </r>
  </si>
  <si>
    <r>
      <t>T</t>
    </r>
    <r>
      <rPr>
        <b/>
        <vertAlign val="subscript"/>
        <sz val="18"/>
        <color indexed="57"/>
        <rFont val="Arial"/>
        <family val="2"/>
      </rPr>
      <t>p(centerline)</t>
    </r>
    <r>
      <rPr>
        <b/>
        <sz val="18"/>
        <color indexed="57"/>
        <rFont val="Arial"/>
        <family val="2"/>
      </rPr>
      <t xml:space="preserve"> - T</t>
    </r>
    <r>
      <rPr>
        <b/>
        <vertAlign val="subscript"/>
        <sz val="18"/>
        <color indexed="57"/>
        <rFont val="Arial"/>
        <family val="2"/>
      </rPr>
      <t xml:space="preserve">a </t>
    </r>
    <r>
      <rPr>
        <b/>
        <sz val="18"/>
        <color indexed="57"/>
        <rFont val="Arial"/>
        <family val="2"/>
      </rPr>
      <t>=</t>
    </r>
  </si>
  <si>
    <r>
      <t>T</t>
    </r>
    <r>
      <rPr>
        <b/>
        <vertAlign val="subscript"/>
        <sz val="18"/>
        <color indexed="57"/>
        <rFont val="Arial"/>
        <family val="2"/>
      </rPr>
      <t>p(centerline)</t>
    </r>
    <r>
      <rPr>
        <b/>
        <sz val="18"/>
        <color indexed="57"/>
        <rFont val="Arial"/>
        <family val="2"/>
      </rPr>
      <t xml:space="preserve"> =</t>
    </r>
  </si>
  <si>
    <r>
      <t>Reference: SFPE Handbook of Fire Protection Engineering, 3</t>
    </r>
    <r>
      <rPr>
        <i/>
        <vertAlign val="superscript"/>
        <sz val="10"/>
        <color indexed="8"/>
        <rFont val="Arial"/>
        <family val="2"/>
      </rPr>
      <t>rd</t>
    </r>
    <r>
      <rPr>
        <i/>
        <sz val="10"/>
        <color indexed="8"/>
        <rFont val="Arial"/>
        <family val="2"/>
      </rPr>
      <t xml:space="preserve"> Edition, 2002, Page 2-6.</t>
    </r>
  </si>
  <si>
    <r>
      <t>T</t>
    </r>
    <r>
      <rPr>
        <b/>
        <vertAlign val="subscript"/>
        <sz val="18"/>
        <color indexed="57"/>
        <rFont val="Arial"/>
        <family val="2"/>
      </rPr>
      <t>p(centerline)</t>
    </r>
    <r>
      <rPr>
        <b/>
        <sz val="18"/>
        <color indexed="57"/>
        <rFont val="Arial"/>
        <family val="2"/>
      </rPr>
      <t xml:space="preserve"> - T</t>
    </r>
    <r>
      <rPr>
        <b/>
        <vertAlign val="subscript"/>
        <sz val="18"/>
        <color indexed="57"/>
        <rFont val="Arial"/>
        <family val="2"/>
      </rPr>
      <t>a</t>
    </r>
    <r>
      <rPr>
        <b/>
        <sz val="18"/>
        <color indexed="57"/>
        <rFont val="Arial"/>
        <family val="2"/>
      </rPr>
      <t xml:space="preserve"> =</t>
    </r>
  </si>
  <si>
    <r>
      <t>c</t>
    </r>
    <r>
      <rPr>
        <b/>
        <vertAlign val="subscript"/>
        <sz val="16"/>
        <color indexed="57"/>
        <rFont val="Arial"/>
        <family val="2"/>
      </rPr>
      <t>c</t>
    </r>
    <r>
      <rPr>
        <b/>
        <sz val="16"/>
        <color indexed="57"/>
        <rFont val="Arial"/>
        <family val="2"/>
      </rPr>
      <t xml:space="preserve"> Q</t>
    </r>
  </si>
  <si>
    <r>
      <t>Q</t>
    </r>
    <r>
      <rPr>
        <b/>
        <vertAlign val="subscript"/>
        <sz val="16"/>
        <color indexed="57"/>
        <rFont val="Arial"/>
        <family val="2"/>
      </rPr>
      <t>c</t>
    </r>
    <r>
      <rPr>
        <b/>
        <sz val="16"/>
        <color indexed="57"/>
        <rFont val="Arial"/>
        <family val="2"/>
      </rPr>
      <t xml:space="preserve"> =</t>
    </r>
  </si>
  <si>
    <r>
      <t>p</t>
    </r>
    <r>
      <rPr>
        <b/>
        <sz val="16"/>
        <color indexed="57"/>
        <rFont val="Arial"/>
        <family val="2"/>
      </rPr>
      <t>D</t>
    </r>
    <r>
      <rPr>
        <b/>
        <vertAlign val="superscript"/>
        <sz val="16"/>
        <color indexed="57"/>
        <rFont val="Arial"/>
        <family val="2"/>
      </rPr>
      <t>2</t>
    </r>
    <r>
      <rPr>
        <b/>
        <sz val="16"/>
        <color indexed="57"/>
        <rFont val="Arial"/>
        <family val="2"/>
      </rPr>
      <t>/4</t>
    </r>
  </si>
  <si>
    <r>
      <t>A</t>
    </r>
    <r>
      <rPr>
        <b/>
        <vertAlign val="subscript"/>
        <sz val="16"/>
        <color indexed="57"/>
        <rFont val="Arial"/>
        <family val="2"/>
      </rPr>
      <t>c</t>
    </r>
    <r>
      <rPr>
        <b/>
        <sz val="16"/>
        <color indexed="57"/>
        <rFont val="Arial"/>
        <family val="2"/>
      </rPr>
      <t xml:space="preserve"> =</t>
    </r>
  </si>
  <si>
    <r>
      <t>√(4 A</t>
    </r>
    <r>
      <rPr>
        <b/>
        <vertAlign val="subscript"/>
        <sz val="16"/>
        <color indexed="57"/>
        <rFont val="Arial"/>
        <family val="2"/>
      </rPr>
      <t>c</t>
    </r>
    <r>
      <rPr>
        <b/>
        <sz val="16"/>
        <color indexed="57"/>
        <rFont val="Arial"/>
        <family val="2"/>
      </rPr>
      <t>/</t>
    </r>
    <r>
      <rPr>
        <b/>
        <sz val="16"/>
        <color indexed="57"/>
        <rFont val="Symbol"/>
        <family val="1"/>
      </rPr>
      <t>p</t>
    </r>
    <r>
      <rPr>
        <b/>
        <sz val="16"/>
        <color indexed="57"/>
        <rFont val="Arial"/>
        <family val="2"/>
      </rPr>
      <t>)</t>
    </r>
  </si>
  <si>
    <r>
      <t>z</t>
    </r>
    <r>
      <rPr>
        <b/>
        <vertAlign val="subscript"/>
        <sz val="16"/>
        <color indexed="57"/>
        <rFont val="Arial"/>
        <family val="2"/>
      </rPr>
      <t>0</t>
    </r>
    <r>
      <rPr>
        <b/>
        <sz val="16"/>
        <color indexed="57"/>
        <rFont val="Arial"/>
        <family val="2"/>
      </rPr>
      <t>/D =</t>
    </r>
  </si>
  <si>
    <r>
      <t xml:space="preserve"> -1.02 + 0.083 (Q</t>
    </r>
    <r>
      <rPr>
        <b/>
        <vertAlign val="superscript"/>
        <sz val="16"/>
        <color indexed="57"/>
        <rFont val="Arial"/>
        <family val="2"/>
      </rPr>
      <t>2/5</t>
    </r>
    <r>
      <rPr>
        <b/>
        <sz val="16"/>
        <color indexed="57"/>
        <rFont val="Arial"/>
        <family val="2"/>
      </rPr>
      <t>)/D</t>
    </r>
  </si>
  <si>
    <r>
      <t>T</t>
    </r>
    <r>
      <rPr>
        <b/>
        <vertAlign val="subscript"/>
        <sz val="18"/>
        <color indexed="57"/>
        <rFont val="Arial"/>
        <family val="2"/>
      </rPr>
      <t>p(centerline)</t>
    </r>
    <r>
      <rPr>
        <b/>
        <vertAlign val="subscript"/>
        <sz val="18"/>
        <color indexed="57"/>
        <rFont val="Arial"/>
        <family val="2"/>
      </rPr>
      <t xml:space="preserve"> </t>
    </r>
    <r>
      <rPr>
        <b/>
        <sz val="18"/>
        <color indexed="57"/>
        <rFont val="Arial"/>
        <family val="2"/>
      </rPr>
      <t>=</t>
    </r>
  </si>
  <si>
    <r>
      <t>T</t>
    </r>
    <r>
      <rPr>
        <b/>
        <vertAlign val="subscript"/>
        <sz val="18"/>
        <rFont val="Arial"/>
        <family val="0"/>
      </rPr>
      <t>p(centerline)</t>
    </r>
    <r>
      <rPr>
        <b/>
        <sz val="18"/>
        <rFont val="Arial"/>
        <family val="0"/>
      </rPr>
      <t xml:space="preserve"> =</t>
    </r>
  </si>
  <si>
    <r>
      <t>NOTE</t>
    </r>
    <r>
      <rPr>
        <sz val="11"/>
        <color indexed="57"/>
        <rFont val="Arial"/>
        <family val="2"/>
      </rPr>
      <t xml:space="preserve">:  </t>
    </r>
    <r>
      <rPr>
        <b/>
        <sz val="11"/>
        <color indexed="57"/>
        <rFont val="Arial"/>
        <family val="2"/>
      </rPr>
      <t>Ambient Air Density (</t>
    </r>
    <r>
      <rPr>
        <b/>
        <sz val="10"/>
        <color indexed="57"/>
        <rFont val="Symbol"/>
        <family val="1"/>
      </rPr>
      <t>r</t>
    </r>
    <r>
      <rPr>
        <b/>
        <vertAlign val="subscript"/>
        <sz val="11"/>
        <color indexed="57"/>
        <rFont val="Arial"/>
        <family val="2"/>
      </rPr>
      <t>a</t>
    </r>
    <r>
      <rPr>
        <b/>
        <sz val="11"/>
        <color indexed="57"/>
        <rFont val="Arial"/>
        <family val="2"/>
      </rPr>
      <t xml:space="preserve">) </t>
    </r>
    <r>
      <rPr>
        <b/>
        <sz val="11"/>
        <color indexed="12"/>
        <rFont val="Arial"/>
        <family val="2"/>
      </rPr>
      <t>will automatically correct with</t>
    </r>
    <r>
      <rPr>
        <sz val="11"/>
        <color indexed="48"/>
        <rFont val="Arial"/>
        <family val="2"/>
      </rPr>
      <t xml:space="preserve"> </t>
    </r>
    <r>
      <rPr>
        <b/>
        <sz val="11"/>
        <color indexed="10"/>
        <rFont val="Arial"/>
        <family val="2"/>
      </rPr>
      <t>Ambient Air Temperature (T</t>
    </r>
    <r>
      <rPr>
        <b/>
        <vertAlign val="subscript"/>
        <sz val="11"/>
        <color indexed="10"/>
        <rFont val="Arial"/>
        <family val="2"/>
      </rPr>
      <t>a</t>
    </r>
    <r>
      <rPr>
        <b/>
        <sz val="11"/>
        <color indexed="10"/>
        <rFont val="Arial"/>
        <family val="2"/>
      </rPr>
      <t>) Input</t>
    </r>
  </si>
  <si>
    <t>ESTIMATED PLUME CENTERLINE TEMPERATURE</t>
  </si>
  <si>
    <r>
      <t>Specific Heat of Air (c</t>
    </r>
    <r>
      <rPr>
        <vertAlign val="subscript"/>
        <sz val="10"/>
        <color indexed="57"/>
        <rFont val="Arial"/>
        <family val="2"/>
      </rPr>
      <t>a</t>
    </r>
    <r>
      <rPr>
        <sz val="10"/>
        <color indexed="57"/>
        <rFont val="Arial"/>
        <family val="2"/>
      </rPr>
      <t>)</t>
    </r>
  </si>
  <si>
    <r>
      <t>9.1 (T</t>
    </r>
    <r>
      <rPr>
        <b/>
        <vertAlign val="subscript"/>
        <sz val="18"/>
        <color indexed="57"/>
        <rFont val="Arial"/>
        <family val="2"/>
      </rPr>
      <t>a</t>
    </r>
    <r>
      <rPr>
        <b/>
        <sz val="18"/>
        <color indexed="57"/>
        <rFont val="Arial"/>
        <family val="2"/>
      </rPr>
      <t>/g c</t>
    </r>
    <r>
      <rPr>
        <b/>
        <vertAlign val="subscript"/>
        <sz val="18"/>
        <color indexed="57"/>
        <rFont val="Arial"/>
        <family val="2"/>
      </rPr>
      <t>a</t>
    </r>
    <r>
      <rPr>
        <b/>
        <vertAlign val="superscript"/>
        <sz val="18"/>
        <color indexed="57"/>
        <rFont val="Arial"/>
        <family val="2"/>
      </rPr>
      <t>2</t>
    </r>
    <r>
      <rPr>
        <b/>
        <sz val="18"/>
        <color indexed="57"/>
        <rFont val="Arial"/>
        <family val="2"/>
      </rPr>
      <t xml:space="preserve"> </t>
    </r>
    <r>
      <rPr>
        <b/>
        <sz val="18"/>
        <color indexed="57"/>
        <rFont val="Symbol"/>
        <family val="1"/>
      </rPr>
      <t>r</t>
    </r>
    <r>
      <rPr>
        <b/>
        <vertAlign val="subscript"/>
        <sz val="18"/>
        <color indexed="57"/>
        <rFont val="Arial"/>
        <family val="2"/>
      </rPr>
      <t>a</t>
    </r>
    <r>
      <rPr>
        <b/>
        <vertAlign val="superscript"/>
        <sz val="18"/>
        <color indexed="57"/>
        <rFont val="Arial"/>
        <family val="2"/>
      </rPr>
      <t>2</t>
    </r>
    <r>
      <rPr>
        <b/>
        <sz val="18"/>
        <color indexed="57"/>
        <rFont val="Arial"/>
        <family val="2"/>
      </rPr>
      <t>)</t>
    </r>
    <r>
      <rPr>
        <b/>
        <vertAlign val="superscript"/>
        <sz val="18"/>
        <color indexed="57"/>
        <rFont val="Arial"/>
        <family val="2"/>
      </rPr>
      <t>1/3</t>
    </r>
    <r>
      <rPr>
        <b/>
        <sz val="18"/>
        <color indexed="57"/>
        <rFont val="Arial"/>
        <family val="2"/>
      </rPr>
      <t xml:space="preserve"> Q</t>
    </r>
    <r>
      <rPr>
        <b/>
        <vertAlign val="subscript"/>
        <sz val="18"/>
        <color indexed="57"/>
        <rFont val="Arial"/>
        <family val="2"/>
      </rPr>
      <t>c</t>
    </r>
    <r>
      <rPr>
        <b/>
        <vertAlign val="superscript"/>
        <sz val="18"/>
        <color indexed="57"/>
        <rFont val="Arial"/>
        <family val="2"/>
      </rPr>
      <t>2/3</t>
    </r>
    <r>
      <rPr>
        <b/>
        <sz val="18"/>
        <color indexed="57"/>
        <rFont val="Arial"/>
        <family val="2"/>
      </rPr>
      <t xml:space="preserve"> (z - z</t>
    </r>
    <r>
      <rPr>
        <b/>
        <vertAlign val="subscript"/>
        <sz val="18"/>
        <color indexed="57"/>
        <rFont val="Arial"/>
        <family val="2"/>
      </rPr>
      <t>0</t>
    </r>
    <r>
      <rPr>
        <b/>
        <sz val="18"/>
        <color indexed="57"/>
        <rFont val="Arial"/>
        <family val="2"/>
      </rPr>
      <t>)</t>
    </r>
    <r>
      <rPr>
        <b/>
        <vertAlign val="superscript"/>
        <sz val="18"/>
        <color indexed="57"/>
        <rFont val="Arial"/>
        <family val="2"/>
      </rPr>
      <t>-5/3</t>
    </r>
  </si>
  <si>
    <r>
      <t>c</t>
    </r>
    <r>
      <rPr>
        <vertAlign val="subscript"/>
        <sz val="10"/>
        <color indexed="57"/>
        <rFont val="Arial"/>
        <family val="2"/>
      </rPr>
      <t>a</t>
    </r>
    <r>
      <rPr>
        <sz val="10"/>
        <color indexed="57"/>
        <rFont val="Arial"/>
        <family val="2"/>
      </rPr>
      <t xml:space="preserve"> =</t>
    </r>
  </si>
  <si>
    <r>
      <t>9.1 (T</t>
    </r>
    <r>
      <rPr>
        <b/>
        <vertAlign val="subscript"/>
        <sz val="18"/>
        <color indexed="57"/>
        <rFont val="Arial"/>
        <family val="2"/>
      </rPr>
      <t>a</t>
    </r>
    <r>
      <rPr>
        <b/>
        <sz val="18"/>
        <color indexed="57"/>
        <rFont val="Arial"/>
        <family val="2"/>
      </rPr>
      <t>/g c</t>
    </r>
    <r>
      <rPr>
        <b/>
        <vertAlign val="subscript"/>
        <sz val="18"/>
        <color indexed="57"/>
        <rFont val="Arial"/>
        <family val="2"/>
      </rPr>
      <t>a</t>
    </r>
    <r>
      <rPr>
        <b/>
        <vertAlign val="superscript"/>
        <sz val="18"/>
        <color indexed="57"/>
        <rFont val="Arial"/>
        <family val="2"/>
      </rPr>
      <t>2</t>
    </r>
    <r>
      <rPr>
        <b/>
        <sz val="18"/>
        <color indexed="57"/>
        <rFont val="Arial"/>
        <family val="2"/>
      </rPr>
      <t xml:space="preserve"> </t>
    </r>
    <r>
      <rPr>
        <b/>
        <sz val="18"/>
        <color indexed="57"/>
        <rFont val="Symbol"/>
        <family val="1"/>
      </rPr>
      <t>r</t>
    </r>
    <r>
      <rPr>
        <b/>
        <vertAlign val="subscript"/>
        <sz val="18"/>
        <color indexed="57"/>
        <rFont val="Arial"/>
        <family val="2"/>
      </rPr>
      <t>a</t>
    </r>
    <r>
      <rPr>
        <b/>
        <vertAlign val="superscript"/>
        <sz val="18"/>
        <color indexed="57"/>
        <rFont val="Arial"/>
        <family val="2"/>
      </rPr>
      <t>2</t>
    </r>
    <r>
      <rPr>
        <b/>
        <sz val="18"/>
        <color indexed="57"/>
        <rFont val="Arial"/>
        <family val="2"/>
      </rPr>
      <t>)</t>
    </r>
    <r>
      <rPr>
        <b/>
        <vertAlign val="superscript"/>
        <sz val="18"/>
        <color indexed="57"/>
        <rFont val="Arial"/>
        <family val="2"/>
      </rPr>
      <t>1/3</t>
    </r>
    <r>
      <rPr>
        <b/>
        <sz val="18"/>
        <color indexed="57"/>
        <rFont val="Arial"/>
        <family val="2"/>
      </rPr>
      <t xml:space="preserve"> Q</t>
    </r>
    <r>
      <rPr>
        <b/>
        <vertAlign val="subscript"/>
        <sz val="18"/>
        <color indexed="57"/>
        <rFont val="Arial"/>
        <family val="2"/>
      </rPr>
      <t>c</t>
    </r>
    <r>
      <rPr>
        <b/>
        <vertAlign val="superscript"/>
        <sz val="18"/>
        <color indexed="57"/>
        <rFont val="Arial"/>
        <family val="2"/>
      </rPr>
      <t>2/3</t>
    </r>
    <r>
      <rPr>
        <b/>
        <sz val="18"/>
        <color indexed="57"/>
        <rFont val="Arial"/>
        <family val="2"/>
      </rPr>
      <t xml:space="preserve"> (z - z</t>
    </r>
    <r>
      <rPr>
        <b/>
        <vertAlign val="subscript"/>
        <sz val="18"/>
        <color indexed="57"/>
        <rFont val="Arial"/>
        <family val="2"/>
      </rPr>
      <t>0</t>
    </r>
    <r>
      <rPr>
        <b/>
        <sz val="18"/>
        <color indexed="57"/>
        <rFont val="Arial"/>
        <family val="2"/>
      </rPr>
      <t>)</t>
    </r>
    <r>
      <rPr>
        <b/>
        <vertAlign val="superscript"/>
        <sz val="18"/>
        <color indexed="57"/>
        <rFont val="Arial"/>
        <family val="2"/>
      </rPr>
      <t xml:space="preserve">-5/3 </t>
    </r>
    <r>
      <rPr>
        <b/>
        <sz val="18"/>
        <color indexed="57"/>
        <rFont val="Arial"/>
        <family val="2"/>
      </rPr>
      <t>+ Ta</t>
    </r>
  </si>
  <si>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</si>
  <si>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Parameters in YELLOW CELLS are Entered by the User.</t>
  </si>
  <si>
    <t>March 2011</t>
  </si>
  <si>
    <t xml:space="preserve">Corrected subscripts, revised e-mail addresses, corrected editorial errors, added flame height calculation, revised print pagination and print layout. </t>
  </si>
  <si>
    <t>December 2004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</si>
</sst>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 numFmtId="171" formatCode="[$-409]dddd\,\ mmmm\ dd\,\ yyyy"/>
  </numFmts>
  <fonts count="95">
    <font>
      <sz val="10"/>
      <name val="Arial"/>
      <family val="0"/>
    </font>
    <font>
      <b/>
      <sz val="14"/>
      <name val="Arial"/>
      <family val="2"/>
    </font>
    <font>
      <b/>
      <sz val="10"/>
      <color indexed="8"/>
      <name val="Arial"/>
      <family val="2"/>
    </font>
    <font>
      <b/>
      <sz val="14"/>
      <color indexed="10"/>
      <name val="Arial"/>
      <family val="2"/>
    </font>
    <font>
      <sz val="10"/>
      <color indexed="10"/>
      <name val="Arial"/>
      <family val="2"/>
    </font>
    <font>
      <vertAlign val="subscript"/>
      <sz val="10"/>
      <color indexed="10"/>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b/>
      <sz val="12"/>
      <name val="Arial"/>
      <family val="2"/>
    </font>
    <font>
      <u val="single"/>
      <sz val="10"/>
      <color indexed="12"/>
      <name val="Arial"/>
      <family val="0"/>
    </font>
    <font>
      <u val="single"/>
      <sz val="10"/>
      <color indexed="36"/>
      <name val="Arial"/>
      <family val="0"/>
    </font>
    <font>
      <sz val="9"/>
      <color indexed="57"/>
      <name val="Arial"/>
      <family val="2"/>
    </font>
    <font>
      <b/>
      <sz val="12"/>
      <color indexed="10"/>
      <name val="Arial"/>
      <family val="2"/>
    </font>
    <font>
      <b/>
      <sz val="10"/>
      <color indexed="10"/>
      <name val="Arial"/>
      <family val="2"/>
    </font>
    <font>
      <b/>
      <sz val="8"/>
      <name val="Tahoma"/>
      <family val="0"/>
    </font>
    <font>
      <b/>
      <sz val="12"/>
      <color indexed="13"/>
      <name val="Arial"/>
      <family val="2"/>
    </font>
    <font>
      <sz val="10"/>
      <color indexed="8"/>
      <name val="Arial"/>
      <family val="0"/>
    </font>
    <font>
      <b/>
      <sz val="11"/>
      <color indexed="9"/>
      <name val="Arial"/>
      <family val="2"/>
    </font>
    <font>
      <sz val="11"/>
      <name val="Arial"/>
      <family val="0"/>
    </font>
    <font>
      <sz val="10"/>
      <color indexed="9"/>
      <name val="Arial"/>
      <family val="2"/>
    </font>
    <font>
      <b/>
      <sz val="14"/>
      <color indexed="57"/>
      <name val="Arial"/>
      <family val="2"/>
    </font>
    <font>
      <i/>
      <sz val="10"/>
      <name val="Arial"/>
      <family val="2"/>
    </font>
    <font>
      <sz val="11"/>
      <color indexed="8"/>
      <name val="Arial"/>
      <family val="2"/>
    </font>
    <font>
      <b/>
      <sz val="12"/>
      <color indexed="8"/>
      <name val="Arial"/>
      <family val="2"/>
    </font>
    <font>
      <vertAlign val="superscript"/>
      <sz val="10"/>
      <color indexed="8"/>
      <name val="Arial"/>
      <family val="2"/>
    </font>
    <font>
      <vertAlign val="superscript"/>
      <sz val="10"/>
      <color indexed="9"/>
      <name val="Arial"/>
      <family val="2"/>
    </font>
    <font>
      <b/>
      <sz val="24"/>
      <color indexed="10"/>
      <name val="Arial"/>
      <family val="2"/>
    </font>
    <font>
      <sz val="11"/>
      <color indexed="43"/>
      <name val="Arial"/>
      <family val="2"/>
    </font>
    <font>
      <sz val="10"/>
      <color indexed="43"/>
      <name val="Arial"/>
      <family val="2"/>
    </font>
    <font>
      <sz val="11"/>
      <color indexed="57"/>
      <name val="Arial"/>
      <family val="2"/>
    </font>
    <font>
      <sz val="11"/>
      <color indexed="48"/>
      <name val="Arial"/>
      <family val="2"/>
    </font>
    <font>
      <b/>
      <sz val="18"/>
      <color indexed="10"/>
      <name val="Arial"/>
      <family val="2"/>
    </font>
    <font>
      <b/>
      <sz val="18"/>
      <color indexed="57"/>
      <name val="Arial"/>
      <family val="2"/>
    </font>
    <font>
      <b/>
      <sz val="16"/>
      <color indexed="8"/>
      <name val="Arial"/>
      <family val="2"/>
    </font>
    <font>
      <b/>
      <sz val="18"/>
      <name val="Arial"/>
      <family val="2"/>
    </font>
    <font>
      <b/>
      <vertAlign val="subscript"/>
      <sz val="18"/>
      <color indexed="57"/>
      <name val="Arial"/>
      <family val="2"/>
    </font>
    <font>
      <b/>
      <vertAlign val="superscript"/>
      <sz val="18"/>
      <color indexed="57"/>
      <name val="Arial"/>
      <family val="2"/>
    </font>
    <font>
      <b/>
      <sz val="18"/>
      <color indexed="57"/>
      <name val="Symbol"/>
      <family val="1"/>
    </font>
    <font>
      <b/>
      <sz val="16"/>
      <color indexed="57"/>
      <name val="Arial"/>
      <family val="2"/>
    </font>
    <font>
      <b/>
      <vertAlign val="subscript"/>
      <sz val="16"/>
      <color indexed="57"/>
      <name val="Arial"/>
      <family val="2"/>
    </font>
    <font>
      <b/>
      <vertAlign val="superscript"/>
      <sz val="16"/>
      <color indexed="57"/>
      <name val="Arial"/>
      <family val="2"/>
    </font>
    <font>
      <b/>
      <sz val="16"/>
      <color indexed="57"/>
      <name val="Symbol"/>
      <family val="1"/>
    </font>
    <font>
      <i/>
      <sz val="10"/>
      <color indexed="8"/>
      <name val="Arial"/>
      <family val="2"/>
    </font>
    <font>
      <i/>
      <vertAlign val="superscript"/>
      <sz val="10"/>
      <color indexed="8"/>
      <name val="Arial"/>
      <family val="2"/>
    </font>
    <font>
      <vertAlign val="superscript"/>
      <sz val="11"/>
      <color indexed="43"/>
      <name val="Arial"/>
      <family val="2"/>
    </font>
    <font>
      <b/>
      <sz val="11"/>
      <color indexed="48"/>
      <name val="Arial"/>
      <family val="2"/>
    </font>
    <font>
      <b/>
      <sz val="11"/>
      <color indexed="12"/>
      <name val="Arial"/>
      <family val="2"/>
    </font>
    <font>
      <b/>
      <sz val="11"/>
      <color indexed="57"/>
      <name val="Arial"/>
      <family val="2"/>
    </font>
    <font>
      <b/>
      <sz val="10"/>
      <color indexed="57"/>
      <name val="Symbol"/>
      <family val="1"/>
    </font>
    <font>
      <b/>
      <vertAlign val="subscript"/>
      <sz val="11"/>
      <color indexed="57"/>
      <name val="Arial"/>
      <family val="2"/>
    </font>
    <font>
      <b/>
      <sz val="11"/>
      <color indexed="10"/>
      <name val="Arial"/>
      <family val="2"/>
    </font>
    <font>
      <b/>
      <vertAlign val="subscript"/>
      <sz val="11"/>
      <color indexed="10"/>
      <name val="Arial"/>
      <family val="2"/>
    </font>
    <font>
      <b/>
      <vertAlign val="subscript"/>
      <sz val="18"/>
      <name val="Arial"/>
      <family val="0"/>
    </font>
    <font>
      <b/>
      <sz val="26"/>
      <color indexed="10"/>
      <name val="Arial"/>
      <family val="2"/>
    </font>
    <font>
      <b/>
      <sz val="26"/>
      <name val="Arial"/>
      <family val="2"/>
    </font>
    <font>
      <b/>
      <sz val="10"/>
      <color indexed="9"/>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47"/>
        <bgColor indexed="64"/>
      </patternFill>
    </fill>
    <fill>
      <patternFill patternType="solid">
        <fgColor rgb="FF00FFFF"/>
        <bgColor indexed="64"/>
      </patternFill>
    </fill>
    <fill>
      <patternFill patternType="solid">
        <fgColor indexed="22"/>
        <bgColor indexed="64"/>
      </patternFill>
    </fill>
    <fill>
      <patternFill patternType="solid">
        <fgColor indexed="23"/>
        <bgColor indexed="64"/>
      </patternFill>
    </fill>
    <fill>
      <patternFill patternType="solid">
        <fgColor indexed="1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double"/>
    </border>
    <border>
      <left style="double"/>
      <right style="double"/>
      <top style="thin"/>
      <bottom>
        <color indexed="63"/>
      </bottom>
    </border>
    <border>
      <left style="double"/>
      <right style="double"/>
      <top>
        <color indexed="63"/>
      </top>
      <bottom style="thin"/>
    </border>
    <border>
      <left>
        <color indexed="63"/>
      </left>
      <right>
        <color indexed="63"/>
      </right>
      <top>
        <color indexed="63"/>
      </top>
      <bottom style="thick"/>
    </border>
    <border>
      <left style="double"/>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ck"/>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style="double"/>
      <right>
        <color indexed="63"/>
      </right>
      <top>
        <color indexed="63"/>
      </top>
      <bottom style="double"/>
    </border>
    <border>
      <left>
        <color indexed="63"/>
      </left>
      <right style="double"/>
      <top>
        <color indexed="63"/>
      </top>
      <bottom>
        <color indexed="63"/>
      </botto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12"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96">
    <xf numFmtId="0" fontId="0" fillId="0" borderId="0" xfId="0" applyAlignment="1">
      <alignment/>
    </xf>
    <xf numFmtId="2" fontId="15" fillId="0" borderId="0" xfId="0" applyNumberFormat="1" applyFont="1" applyAlignment="1" applyProtection="1">
      <alignment/>
      <protection hidden="1"/>
    </xf>
    <xf numFmtId="0" fontId="15" fillId="0" borderId="0" xfId="0" applyFont="1" applyAlignment="1" applyProtection="1">
      <alignment/>
      <protection hidden="1"/>
    </xf>
    <xf numFmtId="0" fontId="0" fillId="0" borderId="0" xfId="0" applyAlignment="1" applyProtection="1">
      <alignment/>
      <protection hidden="1"/>
    </xf>
    <xf numFmtId="0" fontId="1" fillId="0" borderId="0" xfId="0" applyFont="1" applyAlignment="1" applyProtection="1">
      <alignment/>
      <protection hidden="1"/>
    </xf>
    <xf numFmtId="0" fontId="0" fillId="0" borderId="0" xfId="0" applyBorder="1" applyAlignment="1" applyProtection="1">
      <alignment/>
      <protection hidden="1"/>
    </xf>
    <xf numFmtId="2" fontId="22" fillId="0" borderId="0" xfId="0" applyNumberFormat="1" applyFont="1" applyFill="1" applyAlignment="1" applyProtection="1">
      <alignment horizontal="right" vertical="center" wrapText="1"/>
      <protection hidden="1"/>
    </xf>
    <xf numFmtId="0" fontId="22" fillId="0" borderId="0" xfId="0" applyFont="1" applyFill="1" applyAlignment="1" applyProtection="1">
      <alignment horizontal="left" vertical="center" wrapText="1"/>
      <protection hidden="1"/>
    </xf>
    <xf numFmtId="2" fontId="22" fillId="0" borderId="0" xfId="0" applyNumberFormat="1" applyFont="1" applyFill="1" applyBorder="1" applyAlignment="1" applyProtection="1">
      <alignment horizontal="right" vertical="center" wrapText="1"/>
      <protection hidden="1"/>
    </xf>
    <xf numFmtId="0" fontId="0" fillId="0" borderId="0" xfId="0" applyAlignment="1" applyProtection="1" quotePrefix="1">
      <alignment/>
      <protection hidden="1"/>
    </xf>
    <xf numFmtId="2" fontId="3" fillId="0" borderId="0" xfId="0" applyNumberFormat="1" applyFont="1" applyAlignment="1" applyProtection="1">
      <alignment/>
      <protection hidden="1"/>
    </xf>
    <xf numFmtId="0" fontId="4" fillId="0" borderId="0" xfId="0" applyFont="1" applyAlignment="1" applyProtection="1">
      <alignment/>
      <protection hidden="1"/>
    </xf>
    <xf numFmtId="0" fontId="21" fillId="0" borderId="0" xfId="57" applyFont="1" applyAlignment="1" applyProtection="1">
      <alignment horizontal="right"/>
      <protection hidden="1"/>
    </xf>
    <xf numFmtId="0" fontId="2" fillId="33" borderId="10" xfId="0" applyFont="1" applyFill="1" applyBorder="1" applyAlignment="1" applyProtection="1">
      <alignment horizontal="center"/>
      <protection hidden="1"/>
    </xf>
    <xf numFmtId="49" fontId="19" fillId="33" borderId="11" xfId="0" applyNumberFormat="1" applyFont="1" applyFill="1" applyBorder="1" applyAlignment="1" applyProtection="1">
      <alignment horizontal="center" vertical="top" wrapText="1"/>
      <protection hidden="1"/>
    </xf>
    <xf numFmtId="49" fontId="19" fillId="33" borderId="12" xfId="0" applyNumberFormat="1" applyFont="1" applyFill="1" applyBorder="1" applyAlignment="1" applyProtection="1">
      <alignment vertical="top" wrapText="1"/>
      <protection hidden="1"/>
    </xf>
    <xf numFmtId="49" fontId="19" fillId="33" borderId="12" xfId="0" applyNumberFormat="1" applyFont="1" applyFill="1" applyBorder="1" applyAlignment="1" applyProtection="1">
      <alignment horizontal="center" vertical="top" wrapText="1"/>
      <protection hidden="1"/>
    </xf>
    <xf numFmtId="49" fontId="19" fillId="33" borderId="13" xfId="0" applyNumberFormat="1" applyFont="1" applyFill="1" applyBorder="1" applyAlignment="1" applyProtection="1">
      <alignment horizontal="center" vertical="top" wrapText="1"/>
      <protection hidden="1"/>
    </xf>
    <xf numFmtId="2" fontId="19" fillId="0" borderId="14" xfId="0" applyNumberFormat="1" applyFont="1" applyFill="1" applyBorder="1" applyAlignment="1" applyProtection="1">
      <alignment vertical="center"/>
      <protection locked="0"/>
    </xf>
    <xf numFmtId="14" fontId="19" fillId="34" borderId="15" xfId="57" applyNumberFormat="1" applyFont="1" applyFill="1" applyBorder="1" applyAlignment="1" applyProtection="1">
      <alignment horizontal="center" vertical="top" wrapText="1"/>
      <protection locked="0"/>
    </xf>
    <xf numFmtId="2" fontId="19" fillId="34" borderId="14" xfId="0" applyNumberFormat="1" applyFont="1" applyFill="1" applyBorder="1" applyAlignment="1" applyProtection="1">
      <alignment horizontal="right" vertical="center" wrapText="1"/>
      <protection locked="0"/>
    </xf>
    <xf numFmtId="0" fontId="23" fillId="0" borderId="0" xfId="0" applyFont="1" applyAlignment="1" applyProtection="1">
      <alignment vertical="center" wrapText="1"/>
      <protection hidden="1"/>
    </xf>
    <xf numFmtId="0" fontId="18" fillId="35" borderId="10" xfId="0" applyFont="1" applyFill="1" applyBorder="1" applyAlignment="1" applyProtection="1">
      <alignment horizontal="center" vertical="center" wrapText="1"/>
      <protection hidden="1"/>
    </xf>
    <xf numFmtId="2" fontId="58" fillId="36" borderId="14" xfId="0" applyNumberFormat="1" applyFont="1" applyFill="1" applyBorder="1" applyAlignment="1" applyProtection="1">
      <alignment vertical="center"/>
      <protection locked="0"/>
    </xf>
    <xf numFmtId="0" fontId="29" fillId="0" borderId="16" xfId="0" applyFont="1" applyBorder="1" applyAlignment="1" applyProtection="1">
      <alignment vertical="center" wrapText="1"/>
      <protection hidden="1"/>
    </xf>
    <xf numFmtId="0" fontId="0" fillId="0" borderId="16" xfId="0" applyBorder="1" applyAlignment="1">
      <alignment vertical="center" wrapText="1"/>
    </xf>
    <xf numFmtId="0" fontId="37" fillId="37" borderId="17" xfId="0" applyFont="1" applyFill="1" applyBorder="1" applyAlignment="1" applyProtection="1">
      <alignment vertical="center" wrapText="1"/>
      <protection hidden="1"/>
    </xf>
    <xf numFmtId="0" fontId="37" fillId="37" borderId="16" xfId="0" applyFont="1" applyFill="1" applyBorder="1" applyAlignment="1" applyProtection="1">
      <alignment vertical="center" wrapText="1"/>
      <protection hidden="1"/>
    </xf>
    <xf numFmtId="0" fontId="37" fillId="37" borderId="18" xfId="0" applyFont="1" applyFill="1" applyBorder="1" applyAlignment="1" applyProtection="1">
      <alignment vertical="center" wrapText="1"/>
      <protection hidden="1"/>
    </xf>
    <xf numFmtId="0" fontId="37" fillId="37" borderId="19" xfId="0" applyFont="1" applyFill="1" applyBorder="1" applyAlignment="1" applyProtection="1">
      <alignment vertical="center" wrapText="1"/>
      <protection hidden="1"/>
    </xf>
    <xf numFmtId="49" fontId="19" fillId="33" borderId="20" xfId="0" applyNumberFormat="1" applyFont="1" applyFill="1" applyBorder="1" applyAlignment="1" applyProtection="1">
      <alignment horizontal="center" vertical="top" wrapText="1"/>
      <protection hidden="1"/>
    </xf>
    <xf numFmtId="0" fontId="0" fillId="38" borderId="21" xfId="0" applyFill="1" applyBorder="1" applyAlignment="1" applyProtection="1">
      <alignment horizontal="center" vertical="top" wrapText="1"/>
      <protection hidden="1"/>
    </xf>
    <xf numFmtId="0" fontId="0" fillId="38" borderId="20" xfId="0" applyFill="1" applyBorder="1" applyAlignment="1">
      <alignment horizontal="center" vertical="top" wrapText="1"/>
    </xf>
    <xf numFmtId="2" fontId="37" fillId="37" borderId="17" xfId="0" applyNumberFormat="1" applyFont="1" applyFill="1" applyBorder="1" applyAlignment="1" applyProtection="1">
      <alignment horizontal="right" vertical="center" wrapText="1"/>
      <protection hidden="1"/>
    </xf>
    <xf numFmtId="2" fontId="37" fillId="37" borderId="16" xfId="0" applyNumberFormat="1" applyFont="1" applyFill="1" applyBorder="1" applyAlignment="1" applyProtection="1">
      <alignment horizontal="right" vertical="center" wrapText="1"/>
      <protection hidden="1"/>
    </xf>
    <xf numFmtId="0" fontId="37" fillId="37" borderId="17" xfId="0" applyFont="1" applyFill="1" applyBorder="1" applyAlignment="1" applyProtection="1">
      <alignment horizontal="left" vertical="center" wrapText="1"/>
      <protection hidden="1"/>
    </xf>
    <xf numFmtId="0" fontId="37" fillId="37" borderId="16" xfId="0" applyFont="1" applyFill="1" applyBorder="1" applyAlignment="1" applyProtection="1">
      <alignment horizontal="left" vertical="center" wrapText="1"/>
      <protection hidden="1"/>
    </xf>
    <xf numFmtId="0" fontId="3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0" fillId="0" borderId="0" xfId="0" applyAlignment="1" applyProtection="1">
      <alignment horizontal="center" vertical="center" wrapText="1"/>
      <protection hidden="1"/>
    </xf>
    <xf numFmtId="0" fontId="35" fillId="0" borderId="0" xfId="0" applyFont="1" applyAlignment="1" applyProtection="1">
      <alignment horizontal="left" vertical="center" wrapText="1"/>
      <protection hidden="1"/>
    </xf>
    <xf numFmtId="0" fontId="7" fillId="0" borderId="0" xfId="0" applyFont="1" applyAlignment="1" applyProtection="1">
      <alignment horizontal="right" vertical="center" wrapText="1"/>
      <protection hidden="1"/>
    </xf>
    <xf numFmtId="0" fontId="0" fillId="0" borderId="0" xfId="0" applyAlignment="1">
      <alignment horizontal="right" vertical="center" wrapText="1"/>
    </xf>
    <xf numFmtId="0" fontId="0" fillId="0" borderId="0" xfId="0" applyAlignment="1" applyProtection="1">
      <alignment horizontal="right" vertical="center" wrapText="1"/>
      <protection hidden="1"/>
    </xf>
    <xf numFmtId="0" fontId="35" fillId="0" borderId="0" xfId="0" applyFont="1" applyBorder="1" applyAlignment="1" applyProtection="1">
      <alignment horizontal="left" vertical="center" wrapText="1"/>
      <protection hidden="1"/>
    </xf>
    <xf numFmtId="0" fontId="37" fillId="0" borderId="0" xfId="0" applyFont="1" applyBorder="1" applyAlignment="1" applyProtection="1">
      <alignment horizontal="left" vertical="center" wrapText="1"/>
      <protection hidden="1"/>
    </xf>
    <xf numFmtId="0" fontId="41" fillId="0" borderId="0" xfId="0" applyFont="1" applyBorder="1" applyAlignment="1" applyProtection="1">
      <alignment horizontal="right" vertical="center" wrapText="1"/>
      <protection hidden="1"/>
    </xf>
    <xf numFmtId="2" fontId="41" fillId="0" borderId="0" xfId="0" applyNumberFormat="1" applyFont="1" applyBorder="1" applyAlignment="1" applyProtection="1">
      <alignment horizontal="center" vertical="center" wrapText="1"/>
      <protection hidden="1"/>
    </xf>
    <xf numFmtId="0" fontId="56" fillId="0" borderId="0" xfId="0" applyFont="1" applyBorder="1" applyAlignment="1" applyProtection="1">
      <alignment horizontal="center" vertical="center" wrapText="1"/>
      <protection hidden="1"/>
    </xf>
    <xf numFmtId="0" fontId="57" fillId="0" borderId="0" xfId="0" applyFont="1" applyBorder="1" applyAlignment="1" applyProtection="1">
      <alignment horizontal="center" vertical="center" wrapText="1"/>
      <protection hidden="1"/>
    </xf>
    <xf numFmtId="0" fontId="10" fillId="0" borderId="0" xfId="0" applyFont="1" applyBorder="1" applyAlignment="1" applyProtection="1">
      <alignment horizontal="left" vertical="center" wrapText="1"/>
      <protection hidden="1"/>
    </xf>
    <xf numFmtId="0" fontId="0" fillId="0" borderId="0" xfId="0" applyAlignment="1">
      <alignment horizontal="left" vertical="center" wrapText="1"/>
    </xf>
    <xf numFmtId="0" fontId="0" fillId="0" borderId="0" xfId="0" applyAlignment="1" applyProtection="1">
      <alignment horizontal="left" vertical="center" wrapText="1"/>
      <protection hidden="1"/>
    </xf>
    <xf numFmtId="0" fontId="41" fillId="0" borderId="0" xfId="0" applyFont="1" applyAlignment="1" applyProtection="1">
      <alignment horizontal="right" vertical="center" wrapText="1"/>
      <protection hidden="1"/>
    </xf>
    <xf numFmtId="0" fontId="6" fillId="0" borderId="0" xfId="0" applyFont="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41" fillId="0" borderId="0" xfId="0" applyFont="1" applyAlignment="1" applyProtection="1">
      <alignment horizontal="left" vertical="center" wrapText="1"/>
      <protection hidden="1"/>
    </xf>
    <xf numFmtId="0" fontId="41" fillId="0" borderId="0" xfId="0" applyFont="1" applyBorder="1" applyAlignment="1" applyProtection="1">
      <alignment horizontal="left" vertical="center" wrapText="1"/>
      <protection hidden="1"/>
    </xf>
    <xf numFmtId="0" fontId="44" fillId="0" borderId="0" xfId="0" applyFont="1" applyAlignment="1" applyProtection="1">
      <alignment horizontal="left" vertical="center" wrapText="1"/>
      <protection hidden="1"/>
    </xf>
    <xf numFmtId="0" fontId="41" fillId="0" borderId="0" xfId="0" applyNumberFormat="1" applyFont="1" applyBorder="1" applyAlignment="1" applyProtection="1">
      <alignment horizontal="center" vertical="center" wrapText="1"/>
      <protection hidden="1"/>
    </xf>
    <xf numFmtId="0" fontId="0" fillId="0" borderId="22" xfId="0" applyBorder="1" applyAlignment="1" applyProtection="1">
      <alignment horizontal="left" vertical="center" wrapText="1"/>
      <protection hidden="1"/>
    </xf>
    <xf numFmtId="0" fontId="0" fillId="0" borderId="22" xfId="0" applyBorder="1" applyAlignment="1">
      <alignment horizontal="left" vertical="center" wrapText="1"/>
    </xf>
    <xf numFmtId="0" fontId="45" fillId="39" borderId="0" xfId="0" applyFont="1" applyFill="1" applyAlignment="1" applyProtection="1">
      <alignment horizontal="left" vertical="center" wrapText="1"/>
      <protection hidden="1"/>
    </xf>
    <xf numFmtId="0" fontId="45" fillId="0" borderId="0" xfId="0" applyFont="1" applyAlignment="1" applyProtection="1">
      <alignment horizontal="left" vertical="center" wrapText="1"/>
      <protection hidden="1"/>
    </xf>
    <xf numFmtId="0" fontId="7" fillId="0" borderId="0" xfId="0" applyFont="1" applyAlignment="1" applyProtection="1">
      <alignment horizontal="right" vertical="center" wrapText="1"/>
      <protection hidden="1"/>
    </xf>
    <xf numFmtId="0" fontId="36" fillId="0" borderId="0" xfId="0" applyFont="1" applyAlignment="1" applyProtection="1">
      <alignment horizontal="center" vertical="center" wrapText="1"/>
      <protection hidden="1"/>
    </xf>
    <xf numFmtId="0" fontId="0" fillId="0" borderId="23" xfId="0" applyBorder="1" applyAlignment="1" applyProtection="1">
      <alignment horizontal="left" vertical="center" wrapText="1"/>
      <protection hidden="1"/>
    </xf>
    <xf numFmtId="0" fontId="0" fillId="0" borderId="24"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25" fillId="0" borderId="25" xfId="0" applyFont="1" applyFill="1" applyBorder="1" applyAlignment="1" applyProtection="1">
      <alignment horizontal="left" vertical="center" wrapText="1"/>
      <protection hidden="1"/>
    </xf>
    <xf numFmtId="0" fontId="19" fillId="0" borderId="25" xfId="0" applyFont="1" applyBorder="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11" fillId="0" borderId="17" xfId="0" applyFont="1" applyFill="1" applyBorder="1" applyAlignment="1" applyProtection="1">
      <alignment horizontal="left" vertical="center" wrapText="1"/>
      <protection hidden="1"/>
    </xf>
    <xf numFmtId="0" fontId="0" fillId="0" borderId="17" xfId="0" applyBorder="1" applyAlignment="1">
      <alignment horizontal="left" vertical="center" wrapText="1"/>
    </xf>
    <xf numFmtId="2" fontId="35" fillId="0" borderId="0" xfId="0" applyNumberFormat="1" applyFont="1" applyBorder="1" applyAlignment="1" applyProtection="1">
      <alignment horizontal="center" vertical="center" wrapText="1"/>
      <protection hidden="1"/>
    </xf>
    <xf numFmtId="0" fontId="41" fillId="0" borderId="0" xfId="0" applyFont="1" applyAlignment="1" applyProtection="1">
      <alignment horizontal="left" wrapText="1"/>
      <protection hidden="1"/>
    </xf>
    <xf numFmtId="0" fontId="41" fillId="0" borderId="0" xfId="0" applyFont="1" applyAlignment="1">
      <alignment horizontal="left" wrapText="1"/>
    </xf>
    <xf numFmtId="0" fontId="0" fillId="0" borderId="26" xfId="0" applyBorder="1" applyAlignment="1" applyProtection="1">
      <alignment horizontal="left" vertical="center" wrapText="1"/>
      <protection hidden="1"/>
    </xf>
    <xf numFmtId="0" fontId="0" fillId="0" borderId="26" xfId="0" applyBorder="1" applyAlignment="1">
      <alignment horizontal="left" vertical="center" wrapText="1"/>
    </xf>
    <xf numFmtId="0" fontId="37" fillId="37" borderId="17" xfId="0" applyFont="1" applyFill="1" applyBorder="1" applyAlignment="1" applyProtection="1">
      <alignment horizontal="right" vertical="center" wrapText="1"/>
      <protection hidden="1"/>
    </xf>
    <xf numFmtId="0" fontId="37" fillId="37" borderId="16" xfId="0" applyFont="1" applyFill="1" applyBorder="1" applyAlignment="1" applyProtection="1">
      <alignment horizontal="right" vertical="center" wrapText="1"/>
      <protection hidden="1"/>
    </xf>
    <xf numFmtId="0" fontId="36" fillId="0" borderId="0" xfId="0" applyFont="1" applyAlignment="1" applyProtection="1">
      <alignment horizontal="right" wrapText="1"/>
      <protection hidden="1"/>
    </xf>
    <xf numFmtId="0" fontId="35" fillId="0" borderId="0" xfId="0" applyFont="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31" fillId="40" borderId="27" xfId="0" applyFont="1" applyFill="1" applyBorder="1" applyAlignment="1" applyProtection="1">
      <alignment horizontal="left" wrapText="1"/>
      <protection hidden="1"/>
    </xf>
    <xf numFmtId="0" fontId="31" fillId="0" borderId="24" xfId="0" applyFont="1" applyBorder="1" applyAlignment="1" applyProtection="1">
      <alignment horizontal="left" wrapText="1"/>
      <protection hidden="1"/>
    </xf>
    <xf numFmtId="0" fontId="31" fillId="0" borderId="28" xfId="0" applyFont="1" applyBorder="1" applyAlignment="1" applyProtection="1">
      <alignment horizontal="left" wrapText="1"/>
      <protection hidden="1"/>
    </xf>
    <xf numFmtId="0" fontId="36" fillId="0" borderId="0" xfId="0" applyFont="1" applyAlignment="1" applyProtection="1">
      <alignment horizontal="center"/>
      <protection hidden="1"/>
    </xf>
    <xf numFmtId="0" fontId="36" fillId="0" borderId="0" xfId="0" applyFont="1" applyAlignment="1" applyProtection="1">
      <alignment horizontal="right" vertical="center" wrapText="1"/>
      <protection hidden="1"/>
    </xf>
    <xf numFmtId="0" fontId="14" fillId="0" borderId="25" xfId="0" applyFont="1" applyBorder="1" applyAlignment="1" applyProtection="1">
      <alignment horizontal="left" wrapText="1"/>
      <protection hidden="1"/>
    </xf>
    <xf numFmtId="0" fontId="0" fillId="0" borderId="0" xfId="0" applyAlignment="1" applyProtection="1">
      <alignment horizontal="left" wrapText="1"/>
      <protection hidden="1"/>
    </xf>
    <xf numFmtId="0" fontId="2" fillId="34" borderId="25" xfId="0" applyFont="1" applyFill="1" applyBorder="1" applyAlignment="1" applyProtection="1">
      <alignment horizontal="left" wrapText="1"/>
      <protection hidden="1"/>
    </xf>
    <xf numFmtId="0" fontId="0" fillId="34" borderId="0" xfId="0" applyFill="1" applyBorder="1" applyAlignment="1" applyProtection="1">
      <alignment horizontal="left" wrapText="1"/>
      <protection hidden="1"/>
    </xf>
    <xf numFmtId="0" fontId="0" fillId="34" borderId="29" xfId="0" applyFill="1" applyBorder="1" applyAlignment="1" applyProtection="1">
      <alignment horizontal="left" wrapText="1"/>
      <protection hidden="1"/>
    </xf>
    <xf numFmtId="0" fontId="31" fillId="40" borderId="25" xfId="0" applyFont="1" applyFill="1" applyBorder="1" applyAlignment="1" applyProtection="1">
      <alignment horizontal="left" wrapText="1"/>
      <protection hidden="1"/>
    </xf>
    <xf numFmtId="0" fontId="31" fillId="0" borderId="0" xfId="0" applyFont="1" applyBorder="1" applyAlignment="1" applyProtection="1">
      <alignment horizontal="left" wrapText="1"/>
      <protection hidden="1"/>
    </xf>
    <xf numFmtId="0" fontId="31" fillId="0" borderId="29" xfId="0" applyFont="1" applyBorder="1" applyAlignment="1" applyProtection="1">
      <alignment horizontal="left" wrapText="1"/>
      <protection hidden="1"/>
    </xf>
    <xf numFmtId="0" fontId="31" fillId="40" borderId="30" xfId="0" applyFont="1" applyFill="1" applyBorder="1" applyAlignment="1" applyProtection="1">
      <alignment horizontal="left" wrapText="1"/>
      <protection hidden="1"/>
    </xf>
    <xf numFmtId="0" fontId="31" fillId="0" borderId="26" xfId="0" applyFont="1" applyBorder="1" applyAlignment="1" applyProtection="1">
      <alignment horizontal="left" wrapText="1"/>
      <protection hidden="1"/>
    </xf>
    <xf numFmtId="0" fontId="31" fillId="0" borderId="31" xfId="0" applyFont="1" applyBorder="1" applyAlignment="1" applyProtection="1">
      <alignment horizontal="left" wrapText="1"/>
      <protection hidden="1"/>
    </xf>
    <xf numFmtId="0" fontId="26"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34" fillId="0" borderId="22" xfId="0" applyFont="1" applyBorder="1" applyAlignment="1" applyProtection="1">
      <alignment horizontal="left" vertical="center" wrapText="1"/>
      <protection hidden="1"/>
    </xf>
    <xf numFmtId="0" fontId="19" fillId="0" borderId="25" xfId="0" applyFont="1" applyFill="1" applyBorder="1" applyAlignment="1" applyProtection="1">
      <alignment horizontal="left" vertical="center" wrapText="1"/>
      <protection hidden="1"/>
    </xf>
    <xf numFmtId="0" fontId="59" fillId="34" borderId="27" xfId="0" applyFont="1" applyFill="1" applyBorder="1" applyAlignment="1" applyProtection="1">
      <alignment horizontal="center" vertical="center" wrapText="1"/>
      <protection locked="0"/>
    </xf>
    <xf numFmtId="0" fontId="59" fillId="34" borderId="24" xfId="0" applyFont="1" applyFill="1" applyBorder="1" applyAlignment="1" applyProtection="1">
      <alignment horizontal="center" vertical="center" wrapText="1"/>
      <protection locked="0"/>
    </xf>
    <xf numFmtId="0" fontId="59" fillId="34" borderId="28" xfId="0" applyFont="1" applyFill="1" applyBorder="1" applyAlignment="1" applyProtection="1">
      <alignment horizontal="center" vertical="center" wrapText="1"/>
      <protection locked="0"/>
    </xf>
    <xf numFmtId="0" fontId="59" fillId="34" borderId="30" xfId="0" applyFont="1" applyFill="1" applyBorder="1" applyAlignment="1" applyProtection="1">
      <alignment horizontal="center" vertical="center" wrapText="1"/>
      <protection locked="0"/>
    </xf>
    <xf numFmtId="0" fontId="59" fillId="34" borderId="26" xfId="0" applyFont="1" applyFill="1" applyBorder="1" applyAlignment="1" applyProtection="1">
      <alignment horizontal="center" vertical="center" wrapText="1"/>
      <protection locked="0"/>
    </xf>
    <xf numFmtId="0" fontId="59" fillId="34" borderId="31" xfId="0" applyFont="1" applyFill="1" applyBorder="1" applyAlignment="1" applyProtection="1">
      <alignment horizontal="center" vertical="center" wrapText="1"/>
      <protection locked="0"/>
    </xf>
    <xf numFmtId="0" fontId="4" fillId="0" borderId="0" xfId="0" applyFont="1" applyAlignment="1" applyProtection="1">
      <alignment horizontal="left" wrapText="1"/>
      <protection hidden="1"/>
    </xf>
    <xf numFmtId="0" fontId="0" fillId="0" borderId="29" xfId="0" applyBorder="1" applyAlignment="1" applyProtection="1">
      <alignment horizontal="left" wrapText="1"/>
      <protection hidden="1"/>
    </xf>
    <xf numFmtId="0" fontId="0" fillId="0" borderId="32" xfId="0" applyBorder="1" applyAlignment="1" applyProtection="1">
      <alignment horizontal="left" vertical="center" wrapText="1"/>
      <protection hidden="1"/>
    </xf>
    <xf numFmtId="0" fontId="0" fillId="0" borderId="32" xfId="0" applyBorder="1" applyAlignment="1">
      <alignment horizontal="left" vertical="center" wrapText="1"/>
    </xf>
    <xf numFmtId="0" fontId="7" fillId="0" borderId="0" xfId="0" applyFont="1" applyAlignment="1" applyProtection="1">
      <alignment horizontal="left" wrapText="1"/>
      <protection hidden="1"/>
    </xf>
    <xf numFmtId="0" fontId="41" fillId="0" borderId="0" xfId="0" applyFont="1" applyBorder="1" applyAlignment="1" applyProtection="1">
      <alignment horizontal="center" vertical="center" wrapText="1"/>
      <protection hidden="1"/>
    </xf>
    <xf numFmtId="0" fontId="7" fillId="0" borderId="0" xfId="0" applyFont="1" applyAlignment="1" applyProtection="1">
      <alignment horizontal="left" wrapText="1"/>
      <protection hidden="1"/>
    </xf>
    <xf numFmtId="0" fontId="7" fillId="0" borderId="29" xfId="0" applyFont="1" applyBorder="1" applyAlignment="1" applyProtection="1">
      <alignment horizontal="left" wrapText="1"/>
      <protection hidden="1"/>
    </xf>
    <xf numFmtId="0" fontId="48" fillId="0" borderId="0" xfId="0" applyFont="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35" fillId="0" borderId="0" xfId="0" applyFont="1" applyBorder="1" applyAlignment="1" applyProtection="1">
      <alignment horizontal="right" vertical="center" wrapText="1"/>
      <protection hidden="1"/>
    </xf>
    <xf numFmtId="0" fontId="0" fillId="0" borderId="0" xfId="0" applyFill="1" applyAlignment="1" applyProtection="1">
      <alignment horizontal="left" vertical="center" wrapText="1"/>
      <protection hidden="1"/>
    </xf>
    <xf numFmtId="0" fontId="19" fillId="34" borderId="15" xfId="57" applyFont="1" applyFill="1" applyBorder="1" applyAlignment="1" applyProtection="1">
      <alignment horizontal="left" vertical="center" wrapText="1"/>
      <protection locked="0"/>
    </xf>
    <xf numFmtId="0" fontId="19" fillId="34" borderId="33" xfId="0" applyFont="1" applyFill="1" applyBorder="1" applyAlignment="1" applyProtection="1">
      <alignment horizontal="left" vertical="center" wrapText="1"/>
      <protection locked="0"/>
    </xf>
    <xf numFmtId="0" fontId="19" fillId="0" borderId="34" xfId="0" applyFont="1" applyBorder="1" applyAlignment="1" applyProtection="1">
      <alignment horizontal="left" vertical="center" wrapText="1"/>
      <protection locked="0"/>
    </xf>
    <xf numFmtId="0" fontId="20" fillId="41" borderId="15" xfId="0" applyFont="1" applyFill="1" applyBorder="1" applyAlignment="1" applyProtection="1">
      <alignment horizontal="left" vertical="center" wrapText="1"/>
      <protection hidden="1"/>
    </xf>
    <xf numFmtId="0" fontId="0" fillId="0" borderId="33" xfId="0" applyBorder="1" applyAlignment="1" applyProtection="1">
      <alignment horizontal="left" vertical="center" wrapText="1"/>
      <protection hidden="1"/>
    </xf>
    <xf numFmtId="0" fontId="0" fillId="0" borderId="34" xfId="0" applyBorder="1" applyAlignment="1" applyProtection="1">
      <alignment horizontal="left" vertical="center" wrapText="1"/>
      <protection hidden="1"/>
    </xf>
    <xf numFmtId="0" fontId="30" fillId="40" borderId="27" xfId="0" applyFont="1" applyFill="1" applyBorder="1" applyAlignment="1" applyProtection="1">
      <alignment horizontal="left" vertical="top" wrapText="1"/>
      <protection hidden="1"/>
    </xf>
    <xf numFmtId="0" fontId="0" fillId="0" borderId="24" xfId="0" applyBorder="1" applyAlignment="1">
      <alignment horizontal="left" vertical="top" wrapText="1"/>
    </xf>
    <xf numFmtId="0" fontId="0" fillId="0" borderId="28"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26" xfId="0" applyBorder="1" applyAlignment="1">
      <alignment horizontal="left" vertical="top" wrapText="1"/>
    </xf>
    <xf numFmtId="0" fontId="0" fillId="0" borderId="31" xfId="0" applyBorder="1" applyAlignment="1">
      <alignment horizontal="left" vertical="top" wrapText="1"/>
    </xf>
    <xf numFmtId="0" fontId="19" fillId="34" borderId="15" xfId="57" applyFont="1" applyFill="1" applyBorder="1" applyAlignment="1" applyProtection="1">
      <alignment horizontal="left" vertical="top" wrapText="1"/>
      <protection locked="0"/>
    </xf>
    <xf numFmtId="0" fontId="19" fillId="34" borderId="33" xfId="0" applyFont="1" applyFill="1" applyBorder="1" applyAlignment="1" applyProtection="1">
      <alignment horizontal="left" vertical="top" wrapText="1"/>
      <protection locked="0"/>
    </xf>
    <xf numFmtId="0" fontId="19" fillId="34" borderId="34" xfId="0" applyFont="1" applyFill="1" applyBorder="1" applyAlignment="1" applyProtection="1">
      <alignment horizontal="left" vertical="top" wrapText="1"/>
      <protection locked="0"/>
    </xf>
    <xf numFmtId="0" fontId="1" fillId="35" borderId="35" xfId="0" applyFont="1" applyFill="1" applyBorder="1" applyAlignment="1" applyProtection="1">
      <alignment horizontal="center" vertical="center" wrapText="1"/>
      <protection hidden="1"/>
    </xf>
    <xf numFmtId="0" fontId="1" fillId="35" borderId="36" xfId="0" applyFont="1" applyFill="1" applyBorder="1" applyAlignment="1" applyProtection="1">
      <alignment horizontal="center" vertical="center" wrapText="1"/>
      <protection hidden="1"/>
    </xf>
    <xf numFmtId="0" fontId="0" fillId="33" borderId="23" xfId="0" applyFill="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37" xfId="0" applyBorder="1" applyAlignment="1" applyProtection="1">
      <alignment horizontal="left" vertical="top" wrapText="1"/>
      <protection hidden="1"/>
    </xf>
    <xf numFmtId="49" fontId="19" fillId="33" borderId="23" xfId="0"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0" fillId="33" borderId="36" xfId="0" applyFill="1" applyBorder="1" applyAlignment="1" applyProtection="1">
      <alignment horizontal="left" vertical="top" wrapText="1"/>
      <protection hidden="1"/>
    </xf>
    <xf numFmtId="0" fontId="0" fillId="0" borderId="16" xfId="0" applyBorder="1" applyAlignment="1" applyProtection="1">
      <alignment horizontal="left" vertical="top" wrapText="1"/>
      <protection hidden="1"/>
    </xf>
    <xf numFmtId="0" fontId="0" fillId="0" borderId="19" xfId="0"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37" xfId="0" applyFill="1" applyBorder="1" applyAlignment="1" applyProtection="1">
      <alignment horizontal="left" vertical="top" wrapText="1"/>
      <protection hidden="1"/>
    </xf>
    <xf numFmtId="0" fontId="0" fillId="33" borderId="38" xfId="0" applyFill="1" applyBorder="1" applyAlignment="1" applyProtection="1">
      <alignment horizontal="left" vertical="top" wrapText="1"/>
      <protection hidden="1"/>
    </xf>
    <xf numFmtId="0" fontId="0" fillId="33" borderId="24" xfId="0" applyFill="1" applyBorder="1" applyAlignment="1" applyProtection="1">
      <alignment horizontal="left" vertical="top" wrapText="1"/>
      <protection hidden="1"/>
    </xf>
    <xf numFmtId="0" fontId="0" fillId="33" borderId="39" xfId="0" applyFill="1" applyBorder="1" applyAlignment="1" applyProtection="1">
      <alignment horizontal="left" vertical="top" wrapText="1"/>
      <protection hidden="1"/>
    </xf>
    <xf numFmtId="0" fontId="21" fillId="0" borderId="25" xfId="57" applyFont="1" applyBorder="1" applyAlignment="1" applyProtection="1">
      <alignment horizontal="right" wrapText="1"/>
      <protection hidden="1"/>
    </xf>
    <xf numFmtId="0" fontId="0" fillId="0" borderId="29" xfId="0" applyBorder="1" applyAlignment="1" applyProtection="1">
      <alignment horizontal="right" wrapText="1"/>
      <protection hidden="1"/>
    </xf>
    <xf numFmtId="49" fontId="19" fillId="33" borderId="38" xfId="0" applyNumberFormat="1" applyFont="1" applyFill="1" applyBorder="1" applyAlignment="1" applyProtection="1">
      <alignment horizontal="left" vertical="top" wrapText="1"/>
      <protection hidden="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21" fillId="0" borderId="0" xfId="57" applyFont="1" applyAlignment="1" applyProtection="1">
      <alignment horizontal="left" vertical="top" wrapText="1"/>
      <protection hidden="1"/>
    </xf>
    <xf numFmtId="0" fontId="21" fillId="0" borderId="0" xfId="0" applyFont="1" applyAlignment="1" applyProtection="1">
      <alignment horizontal="left" vertical="top" wrapText="1"/>
      <protection hidden="1"/>
    </xf>
    <xf numFmtId="0" fontId="19" fillId="34" borderId="27" xfId="57" applyFont="1" applyFill="1" applyBorder="1" applyAlignment="1" applyProtection="1">
      <alignment horizontal="left" vertical="top" wrapText="1"/>
      <protection locked="0"/>
    </xf>
    <xf numFmtId="0" fontId="19" fillId="34" borderId="24" xfId="0" applyFont="1" applyFill="1" applyBorder="1" applyAlignment="1" applyProtection="1">
      <alignment horizontal="left" vertical="top" wrapText="1"/>
      <protection locked="0"/>
    </xf>
    <xf numFmtId="0" fontId="19" fillId="34" borderId="28" xfId="0" applyFont="1" applyFill="1" applyBorder="1" applyAlignment="1" applyProtection="1">
      <alignment horizontal="left" vertical="top" wrapText="1"/>
      <protection locked="0"/>
    </xf>
    <xf numFmtId="0" fontId="19" fillId="34" borderId="25" xfId="0" applyFont="1" applyFill="1" applyBorder="1" applyAlignment="1" applyProtection="1">
      <alignment horizontal="left" vertical="top" wrapText="1"/>
      <protection locked="0"/>
    </xf>
    <xf numFmtId="0" fontId="19" fillId="34" borderId="0" xfId="0" applyFont="1" applyFill="1" applyAlignment="1" applyProtection="1">
      <alignment horizontal="left" vertical="top" wrapText="1"/>
      <protection locked="0"/>
    </xf>
    <xf numFmtId="0" fontId="19" fillId="34" borderId="29" xfId="0" applyFont="1" applyFill="1" applyBorder="1" applyAlignment="1" applyProtection="1">
      <alignment horizontal="left" vertical="top" wrapText="1"/>
      <protection locked="0"/>
    </xf>
    <xf numFmtId="0" fontId="19" fillId="34" borderId="30" xfId="0" applyFont="1" applyFill="1" applyBorder="1" applyAlignment="1" applyProtection="1">
      <alignment horizontal="left" vertical="top" wrapText="1"/>
      <protection locked="0"/>
    </xf>
    <xf numFmtId="0" fontId="19" fillId="34" borderId="26" xfId="0" applyFont="1" applyFill="1" applyBorder="1" applyAlignment="1" applyProtection="1">
      <alignment horizontal="left" vertical="top" wrapText="1"/>
      <protection locked="0"/>
    </xf>
    <xf numFmtId="0" fontId="19" fillId="34" borderId="31" xfId="0" applyFont="1" applyFill="1" applyBorder="1" applyAlignment="1" applyProtection="1">
      <alignment horizontal="left" vertical="top" wrapText="1"/>
      <protection locked="0"/>
    </xf>
    <xf numFmtId="0" fontId="2" fillId="33" borderId="42" xfId="0" applyFont="1" applyFill="1" applyBorder="1" applyAlignment="1" applyProtection="1">
      <alignment horizontal="center" wrapText="1"/>
      <protection hidden="1"/>
    </xf>
    <xf numFmtId="0" fontId="0" fillId="0" borderId="43" xfId="0" applyBorder="1" applyAlignment="1" applyProtection="1">
      <alignment horizontal="center" wrapText="1"/>
      <protection hidden="1"/>
    </xf>
    <xf numFmtId="0" fontId="0" fillId="0" borderId="44" xfId="0" applyBorder="1" applyAlignment="1" applyProtection="1">
      <alignment horizontal="center" wrapText="1"/>
      <protection hidden="1"/>
    </xf>
    <xf numFmtId="0" fontId="24" fillId="0" borderId="0" xfId="0" applyFont="1" applyAlignment="1" applyProtection="1">
      <alignment horizontal="left" vertical="center" wrapText="1"/>
      <protection hidden="1"/>
    </xf>
    <xf numFmtId="0" fontId="16" fillId="0" borderId="32" xfId="0" applyFont="1" applyBorder="1" applyAlignment="1" applyProtection="1">
      <alignment horizontal="left" vertical="center" wrapText="1"/>
      <protection hidden="1"/>
    </xf>
    <xf numFmtId="0" fontId="0" fillId="0" borderId="37" xfId="0" applyBorder="1" applyAlignment="1" applyProtection="1">
      <alignment horizontal="left" vertical="center" wrapText="1"/>
      <protection hidden="1"/>
    </xf>
    <xf numFmtId="0" fontId="0" fillId="0" borderId="0" xfId="57" applyAlignment="1" applyProtection="1">
      <alignment horizontal="left" vertical="center" wrapText="1"/>
      <protection hidden="1"/>
    </xf>
    <xf numFmtId="0" fontId="0" fillId="0" borderId="22" xfId="0" applyBorder="1" applyAlignment="1" applyProtection="1">
      <alignment horizontal="center" vertical="center" wrapText="1"/>
      <protection hidden="1"/>
    </xf>
    <xf numFmtId="0" fontId="1" fillId="0" borderId="0" xfId="0" applyFont="1" applyBorder="1" applyAlignment="1" applyProtection="1">
      <alignment horizontal="left" vertical="top" wrapText="1"/>
      <protection hidden="1"/>
    </xf>
    <xf numFmtId="49" fontId="19" fillId="33" borderId="23" xfId="0" applyNumberFormat="1" applyFont="1" applyFill="1" applyBorder="1" applyAlignment="1" applyProtection="1">
      <alignment vertical="top" wrapText="1"/>
      <protection hidden="1"/>
    </xf>
    <xf numFmtId="49" fontId="19" fillId="33" borderId="23" xfId="0" applyNumberFormat="1" applyFont="1" applyFill="1" applyBorder="1" applyAlignment="1" applyProtection="1">
      <alignment horizontal="center" vertical="top" wrapText="1"/>
      <protection hidden="1"/>
    </xf>
    <xf numFmtId="0" fontId="19" fillId="33" borderId="36" xfId="0" applyFont="1" applyFill="1" applyBorder="1" applyAlignment="1" applyProtection="1">
      <alignment horizontal="center" vertical="top" wrapText="1"/>
      <protection hidden="1"/>
    </xf>
    <xf numFmtId="0" fontId="0" fillId="38" borderId="37" xfId="0" applyFill="1" applyBorder="1" applyAlignment="1" applyProtection="1">
      <alignment/>
      <protection hidden="1"/>
    </xf>
    <xf numFmtId="0" fontId="0" fillId="38" borderId="19" xfId="0" applyFill="1" applyBorder="1" applyAlignment="1" applyProtection="1">
      <alignment/>
      <protection hidden="1"/>
    </xf>
    <xf numFmtId="0" fontId="2" fillId="33" borderId="42" xfId="0" applyFont="1" applyFill="1" applyBorder="1" applyAlignment="1" applyProtection="1">
      <alignment horizontal="center"/>
      <protection hidden="1"/>
    </xf>
    <xf numFmtId="49" fontId="19" fillId="33" borderId="23" xfId="0" applyNumberFormat="1" applyFont="1" applyFill="1" applyBorder="1" applyAlignment="1" applyProtection="1">
      <alignment horizontal="center" vertical="center" wrapText="1"/>
      <protection hidden="1"/>
    </xf>
    <xf numFmtId="0" fontId="0" fillId="0" borderId="37" xfId="0" applyBorder="1" applyAlignment="1">
      <alignment horizontal="center" vertical="center"/>
    </xf>
    <xf numFmtId="49" fontId="19" fillId="33" borderId="38" xfId="0" applyNumberFormat="1" applyFont="1" applyFill="1" applyBorder="1" applyAlignment="1" applyProtection="1">
      <alignment horizontal="center" vertical="center" wrapText="1"/>
      <protection hidden="1"/>
    </xf>
    <xf numFmtId="0" fontId="0" fillId="0" borderId="39" xfId="0" applyBorder="1" applyAlignment="1">
      <alignment horizontal="center" vertical="center"/>
    </xf>
    <xf numFmtId="0" fontId="0" fillId="38" borderId="40" xfId="0" applyFill="1" applyBorder="1" applyAlignment="1" applyProtection="1">
      <alignment horizontal="center" vertical="top" wrapText="1"/>
      <protection hidden="1"/>
    </xf>
    <xf numFmtId="0" fontId="0" fillId="38" borderId="23" xfId="0" applyFill="1" applyBorder="1" applyAlignment="1">
      <alignment horizontal="center" vertical="top" wrapText="1"/>
    </xf>
    <xf numFmtId="0" fontId="0" fillId="0" borderId="41" xfId="0" applyBorder="1" applyAlignment="1">
      <alignment/>
    </xf>
    <xf numFmtId="0" fontId="0" fillId="0" borderId="44" xfId="0"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1</xdr:col>
      <xdr:colOff>628650</xdr:colOff>
      <xdr:row>5</xdr:row>
      <xdr:rowOff>47625</xdr:rowOff>
    </xdr:to>
    <xdr:pic>
      <xdr:nvPicPr>
        <xdr:cNvPr id="1" name="Picture 12" descr="color-seal-3-inch"/>
        <xdr:cNvPicPr preferRelativeResize="1">
          <a:picLocks noChangeAspect="1"/>
        </xdr:cNvPicPr>
      </xdr:nvPicPr>
      <xdr:blipFill>
        <a:blip r:embed="rId1"/>
        <a:stretch>
          <a:fillRect/>
        </a:stretch>
      </xdr:blipFill>
      <xdr:spPr>
        <a:xfrm>
          <a:off x="285750" y="47625"/>
          <a:ext cx="120967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93"/>
  <sheetViews>
    <sheetView showGridLines="0" showRowColHeaders="0" tabSelected="1" zoomScale="115" zoomScaleNormal="115" zoomScalePageLayoutView="0" workbookViewId="0" topLeftCell="A1">
      <selection activeCell="A2" sqref="A2:K2"/>
    </sheetView>
  </sheetViews>
  <sheetFormatPr defaultColWidth="9.140625" defaultRowHeight="12.75"/>
  <cols>
    <col min="1" max="1" width="13.00390625" style="3" customWidth="1"/>
    <col min="2" max="2" width="11.00390625" style="3" customWidth="1"/>
    <col min="3" max="3" width="9.8515625" style="3" customWidth="1"/>
    <col min="4" max="4" width="15.00390625" style="3" customWidth="1"/>
    <col min="5" max="5" width="8.28125" style="3" customWidth="1"/>
    <col min="6" max="6" width="14.421875" style="3" customWidth="1"/>
    <col min="7" max="7" width="11.8515625" style="3" customWidth="1"/>
    <col min="8" max="8" width="11.140625" style="3" customWidth="1"/>
    <col min="9" max="9" width="10.8515625" style="3" customWidth="1"/>
    <col min="10" max="10" width="10.421875" style="3" customWidth="1"/>
    <col min="11" max="11" width="13.140625" style="3" customWidth="1"/>
    <col min="12" max="16384" width="9.140625" style="3" customWidth="1"/>
  </cols>
  <sheetData>
    <row r="1" spans="2:11" ht="15" customHeight="1">
      <c r="B1" s="39"/>
      <c r="C1" s="39"/>
      <c r="D1" s="39"/>
      <c r="E1" s="39"/>
      <c r="F1" s="39"/>
      <c r="G1" s="39"/>
      <c r="H1" s="39"/>
      <c r="I1" s="39"/>
      <c r="J1" s="39"/>
      <c r="K1" s="39"/>
    </row>
    <row r="2" spans="1:11" ht="18" customHeight="1">
      <c r="A2" s="88" t="s">
        <v>79</v>
      </c>
      <c r="B2" s="88"/>
      <c r="C2" s="88"/>
      <c r="D2" s="88"/>
      <c r="E2" s="88"/>
      <c r="F2" s="88"/>
      <c r="G2" s="88"/>
      <c r="H2" s="88"/>
      <c r="I2" s="88"/>
      <c r="J2" s="88"/>
      <c r="K2" s="88"/>
    </row>
    <row r="3" spans="1:12" ht="18" customHeight="1">
      <c r="A3" s="65" t="s">
        <v>78</v>
      </c>
      <c r="B3" s="38"/>
      <c r="C3" s="38"/>
      <c r="D3" s="38"/>
      <c r="E3" s="38"/>
      <c r="F3" s="38"/>
      <c r="G3" s="38"/>
      <c r="H3" s="38"/>
      <c r="I3" s="38"/>
      <c r="J3" s="38"/>
      <c r="K3" s="38"/>
      <c r="L3" s="4"/>
    </row>
    <row r="4" spans="1:12" ht="18" customHeight="1">
      <c r="A4" s="52"/>
      <c r="B4" s="51"/>
      <c r="C4" s="88" t="s">
        <v>28</v>
      </c>
      <c r="D4" s="88"/>
      <c r="E4" s="88"/>
      <c r="F4" s="88"/>
      <c r="G4" s="88"/>
      <c r="H4" s="88"/>
      <c r="I4" s="88"/>
      <c r="J4" s="89" t="s">
        <v>30</v>
      </c>
      <c r="K4" s="89"/>
      <c r="L4" s="4"/>
    </row>
    <row r="5" spans="1:12" ht="18" customHeight="1">
      <c r="A5" s="52"/>
      <c r="B5" s="51"/>
      <c r="C5" s="88" t="s">
        <v>18</v>
      </c>
      <c r="D5" s="88"/>
      <c r="E5" s="88"/>
      <c r="F5" s="88"/>
      <c r="G5" s="88"/>
      <c r="H5" s="88"/>
      <c r="I5" s="88"/>
      <c r="J5" s="82" t="s">
        <v>29</v>
      </c>
      <c r="K5" s="82"/>
      <c r="L5" s="4"/>
    </row>
    <row r="6" spans="1:12" ht="18" customHeight="1">
      <c r="A6" s="78"/>
      <c r="B6" s="79"/>
      <c r="C6" s="79"/>
      <c r="D6" s="79"/>
      <c r="E6" s="79"/>
      <c r="F6" s="79"/>
      <c r="G6" s="79"/>
      <c r="H6" s="79"/>
      <c r="I6" s="79"/>
      <c r="J6" s="79"/>
      <c r="K6" s="79"/>
      <c r="L6" s="4"/>
    </row>
    <row r="7" spans="1:12" ht="15" customHeight="1">
      <c r="A7" s="85" t="s">
        <v>16</v>
      </c>
      <c r="B7" s="86"/>
      <c r="C7" s="86"/>
      <c r="D7" s="86"/>
      <c r="E7" s="86"/>
      <c r="F7" s="86"/>
      <c r="G7" s="86"/>
      <c r="H7" s="86"/>
      <c r="I7" s="86"/>
      <c r="J7" s="86"/>
      <c r="K7" s="87"/>
      <c r="L7" s="4"/>
    </row>
    <row r="8" spans="1:12" ht="15" customHeight="1">
      <c r="A8" s="92" t="s">
        <v>104</v>
      </c>
      <c r="B8" s="93"/>
      <c r="C8" s="93"/>
      <c r="D8" s="93"/>
      <c r="E8" s="93"/>
      <c r="F8" s="93"/>
      <c r="G8" s="93"/>
      <c r="H8" s="93"/>
      <c r="I8" s="93"/>
      <c r="J8" s="93"/>
      <c r="K8" s="94"/>
      <c r="L8" s="4"/>
    </row>
    <row r="9" spans="1:12" ht="15" customHeight="1">
      <c r="A9" s="95" t="s">
        <v>31</v>
      </c>
      <c r="B9" s="96"/>
      <c r="C9" s="96"/>
      <c r="D9" s="96"/>
      <c r="E9" s="96"/>
      <c r="F9" s="96"/>
      <c r="G9" s="96"/>
      <c r="H9" s="96"/>
      <c r="I9" s="96"/>
      <c r="J9" s="96"/>
      <c r="K9" s="97"/>
      <c r="L9" s="4"/>
    </row>
    <row r="10" spans="1:12" ht="15" customHeight="1">
      <c r="A10" s="98" t="s">
        <v>32</v>
      </c>
      <c r="B10" s="99"/>
      <c r="C10" s="99"/>
      <c r="D10" s="99"/>
      <c r="E10" s="99"/>
      <c r="F10" s="99"/>
      <c r="G10" s="99"/>
      <c r="H10" s="99"/>
      <c r="I10" s="99"/>
      <c r="J10" s="99"/>
      <c r="K10" s="100"/>
      <c r="L10" s="4"/>
    </row>
    <row r="11" spans="1:12" ht="15" customHeight="1">
      <c r="A11" s="67"/>
      <c r="B11" s="67"/>
      <c r="C11" s="67"/>
      <c r="D11" s="67"/>
      <c r="E11" s="67"/>
      <c r="F11" s="67"/>
      <c r="G11" s="67"/>
      <c r="H11" s="67"/>
      <c r="I11" s="67"/>
      <c r="J11" s="67"/>
      <c r="K11" s="67"/>
      <c r="L11" s="4"/>
    </row>
    <row r="12" spans="1:12" ht="15" customHeight="1">
      <c r="A12" s="68"/>
      <c r="B12" s="68"/>
      <c r="C12" s="68"/>
      <c r="D12" s="68"/>
      <c r="E12" s="68"/>
      <c r="F12" s="68"/>
      <c r="G12" s="68"/>
      <c r="H12" s="68"/>
      <c r="I12" s="68"/>
      <c r="J12" s="68"/>
      <c r="K12" s="68"/>
      <c r="L12" s="4"/>
    </row>
    <row r="13" spans="1:11" ht="15" customHeight="1">
      <c r="A13" s="101" t="s">
        <v>72</v>
      </c>
      <c r="B13" s="102"/>
      <c r="C13" s="69"/>
      <c r="D13" s="69"/>
      <c r="E13" s="69"/>
      <c r="F13" s="69"/>
      <c r="G13" s="69"/>
      <c r="H13" s="69"/>
      <c r="I13" s="69"/>
      <c r="J13" s="69"/>
      <c r="K13" s="69"/>
    </row>
    <row r="14" spans="1:11" ht="24.75" customHeight="1">
      <c r="A14" s="102"/>
      <c r="B14" s="102"/>
      <c r="C14" s="105"/>
      <c r="D14" s="106"/>
      <c r="E14" s="106"/>
      <c r="F14" s="106"/>
      <c r="G14" s="106"/>
      <c r="H14" s="106"/>
      <c r="I14" s="107"/>
      <c r="J14" s="70"/>
      <c r="K14" s="51"/>
    </row>
    <row r="15" spans="1:11" ht="24.75" customHeight="1">
      <c r="A15" s="102"/>
      <c r="B15" s="102"/>
      <c r="C15" s="108"/>
      <c r="D15" s="109"/>
      <c r="E15" s="109"/>
      <c r="F15" s="109"/>
      <c r="G15" s="109"/>
      <c r="H15" s="109"/>
      <c r="I15" s="110"/>
      <c r="J15" s="70"/>
      <c r="K15" s="69"/>
    </row>
    <row r="16" spans="1:11" ht="15" customHeight="1">
      <c r="A16" s="102"/>
      <c r="B16" s="102"/>
      <c r="C16" s="69"/>
      <c r="D16" s="69"/>
      <c r="E16" s="69"/>
      <c r="F16" s="69"/>
      <c r="G16" s="69"/>
      <c r="H16" s="69"/>
      <c r="I16" s="69"/>
      <c r="J16" s="69"/>
      <c r="K16" s="69"/>
    </row>
    <row r="17" spans="1:11" ht="15" customHeight="1">
      <c r="A17" s="52"/>
      <c r="B17" s="51"/>
      <c r="C17" s="51"/>
      <c r="D17" s="51"/>
      <c r="E17" s="51"/>
      <c r="F17" s="51"/>
      <c r="G17" s="51"/>
      <c r="H17" s="51"/>
      <c r="I17" s="51"/>
      <c r="J17" s="51"/>
      <c r="K17" s="51"/>
    </row>
    <row r="18" spans="1:11" ht="15" customHeight="1">
      <c r="A18" s="52"/>
      <c r="B18" s="51"/>
      <c r="C18" s="51"/>
      <c r="D18" s="51"/>
      <c r="E18" s="51"/>
      <c r="F18" s="51"/>
      <c r="G18" s="51"/>
      <c r="H18" s="51"/>
      <c r="I18" s="51"/>
      <c r="J18" s="51"/>
      <c r="K18" s="51"/>
    </row>
    <row r="19" spans="1:11" ht="24.75" customHeight="1" thickBot="1">
      <c r="A19" s="103" t="s">
        <v>0</v>
      </c>
      <c r="B19" s="103"/>
      <c r="C19" s="103"/>
      <c r="D19" s="103"/>
      <c r="E19" s="103"/>
      <c r="F19" s="103"/>
      <c r="G19" s="103"/>
      <c r="H19" s="103"/>
      <c r="I19" s="103"/>
      <c r="J19" s="103"/>
      <c r="K19" s="103"/>
    </row>
    <row r="20" spans="1:12" ht="18" customHeight="1" thickTop="1">
      <c r="A20" s="177"/>
      <c r="B20" s="114"/>
      <c r="C20" s="114"/>
      <c r="D20" s="114"/>
      <c r="E20" s="114"/>
      <c r="F20" s="114"/>
      <c r="G20" s="114"/>
      <c r="H20" s="114"/>
      <c r="I20" s="114"/>
      <c r="J20" s="114"/>
      <c r="K20" s="114"/>
      <c r="L20" s="5"/>
    </row>
    <row r="21" spans="2:11" ht="15" customHeight="1">
      <c r="B21" s="111" t="s">
        <v>17</v>
      </c>
      <c r="C21" s="91"/>
      <c r="D21" s="91"/>
      <c r="E21" s="112"/>
      <c r="F21" s="20">
        <v>1420</v>
      </c>
      <c r="G21" s="71" t="s">
        <v>2</v>
      </c>
      <c r="H21" s="72"/>
      <c r="I21" s="72"/>
      <c r="J21" s="72"/>
      <c r="K21" s="72"/>
    </row>
    <row r="22" spans="2:11" ht="15" customHeight="1">
      <c r="B22" s="111" t="s">
        <v>26</v>
      </c>
      <c r="C22" s="91"/>
      <c r="D22" s="91"/>
      <c r="E22" s="112"/>
      <c r="F22" s="20">
        <v>20</v>
      </c>
      <c r="G22" s="71" t="s">
        <v>3</v>
      </c>
      <c r="H22" s="72"/>
      <c r="I22" s="72"/>
      <c r="J22" s="6">
        <f>F22*(0.3048)</f>
        <v>6.096</v>
      </c>
      <c r="K22" s="7" t="s">
        <v>1</v>
      </c>
    </row>
    <row r="23" spans="2:11" ht="15" customHeight="1">
      <c r="B23" s="111" t="s">
        <v>14</v>
      </c>
      <c r="C23" s="91"/>
      <c r="D23" s="91"/>
      <c r="E23" s="112"/>
      <c r="F23" s="20">
        <v>10</v>
      </c>
      <c r="G23" s="71" t="s">
        <v>74</v>
      </c>
      <c r="H23" s="72"/>
      <c r="I23" s="72"/>
      <c r="J23" s="8">
        <f>F23*(0.3048)^2</f>
        <v>0.9290304</v>
      </c>
      <c r="K23" s="7" t="s">
        <v>75</v>
      </c>
    </row>
    <row r="24" spans="2:11" ht="15" customHeight="1">
      <c r="B24" s="111" t="s">
        <v>22</v>
      </c>
      <c r="C24" s="91"/>
      <c r="D24" s="91"/>
      <c r="E24" s="112"/>
      <c r="F24" s="20">
        <v>77</v>
      </c>
      <c r="G24" s="104" t="s">
        <v>5</v>
      </c>
      <c r="H24" s="72"/>
      <c r="I24" s="72"/>
      <c r="J24" s="6">
        <f>(F24-32)/1.8</f>
        <v>25</v>
      </c>
      <c r="K24" s="7" t="s">
        <v>6</v>
      </c>
    </row>
    <row r="25" spans="1:11" ht="15" customHeight="1">
      <c r="A25" s="52"/>
      <c r="B25" s="52"/>
      <c r="C25" s="52"/>
      <c r="D25" s="52"/>
      <c r="E25" s="52"/>
      <c r="F25" s="52"/>
      <c r="G25" s="52"/>
      <c r="H25" s="52"/>
      <c r="I25" s="52"/>
      <c r="J25" s="6">
        <f>J24+273</f>
        <v>298</v>
      </c>
      <c r="K25" s="7" t="s">
        <v>70</v>
      </c>
    </row>
    <row r="26" spans="1:11" ht="15" customHeight="1" thickBot="1">
      <c r="A26" s="52"/>
      <c r="B26" s="52"/>
      <c r="C26" s="52"/>
      <c r="D26" s="52"/>
      <c r="E26" s="52"/>
      <c r="F26" s="52"/>
      <c r="G26" s="52"/>
      <c r="H26" s="52"/>
      <c r="I26" s="52"/>
      <c r="J26" s="51"/>
      <c r="K26" s="51"/>
    </row>
    <row r="27" spans="1:11" ht="24.75" customHeight="1" thickBot="1" thickTop="1">
      <c r="A27" s="52"/>
      <c r="B27" s="52"/>
      <c r="C27" s="52"/>
      <c r="D27" s="52"/>
      <c r="E27" s="178"/>
      <c r="F27" s="22" t="s">
        <v>71</v>
      </c>
      <c r="G27" s="66"/>
      <c r="H27" s="51"/>
      <c r="I27" s="51"/>
      <c r="J27" s="51"/>
      <c r="K27" s="51"/>
    </row>
    <row r="28" spans="1:11" ht="15" customHeight="1" thickTop="1">
      <c r="A28" s="52"/>
      <c r="B28" s="51"/>
      <c r="C28" s="51"/>
      <c r="D28" s="51"/>
      <c r="E28" s="51"/>
      <c r="F28" s="51"/>
      <c r="G28" s="51"/>
      <c r="H28" s="51"/>
      <c r="I28" s="51"/>
      <c r="J28" s="51"/>
      <c r="K28" s="51"/>
    </row>
    <row r="29" spans="1:11" ht="15" customHeight="1" thickBot="1">
      <c r="A29" s="60"/>
      <c r="B29" s="61"/>
      <c r="C29" s="61"/>
      <c r="D29" s="61"/>
      <c r="E29" s="61"/>
      <c r="F29" s="61"/>
      <c r="G29" s="61"/>
      <c r="H29" s="61"/>
      <c r="I29" s="61"/>
      <c r="J29" s="61"/>
      <c r="K29" s="61"/>
    </row>
    <row r="30" spans="1:11" ht="18" customHeight="1" thickTop="1">
      <c r="A30" s="113"/>
      <c r="B30" s="114"/>
      <c r="C30" s="114"/>
      <c r="D30" s="114"/>
      <c r="E30" s="114"/>
      <c r="F30" s="114"/>
      <c r="G30" s="114"/>
      <c r="H30" s="114"/>
      <c r="I30" s="114"/>
      <c r="J30" s="114"/>
      <c r="K30" s="114"/>
    </row>
    <row r="31" spans="1:11" ht="24.75" customHeight="1">
      <c r="A31" s="44" t="s">
        <v>4</v>
      </c>
      <c r="B31" s="44"/>
      <c r="C31" s="44"/>
      <c r="D31" s="44"/>
      <c r="E31" s="44"/>
      <c r="F31" s="44"/>
      <c r="G31" s="44"/>
      <c r="H31" s="44"/>
      <c r="I31" s="44"/>
      <c r="J31" s="44"/>
      <c r="K31" s="44"/>
    </row>
    <row r="32" spans="1:11" ht="15" customHeight="1">
      <c r="A32" s="50"/>
      <c r="B32" s="51"/>
      <c r="C32" s="51"/>
      <c r="D32" s="51"/>
      <c r="E32" s="51"/>
      <c r="F32" s="51"/>
      <c r="G32" s="51"/>
      <c r="H32" s="51"/>
      <c r="I32" s="51"/>
      <c r="J32" s="51"/>
      <c r="K32" s="51"/>
    </row>
    <row r="33" spans="2:11" ht="15" customHeight="1">
      <c r="B33" s="115" t="s">
        <v>99</v>
      </c>
      <c r="C33" s="91"/>
      <c r="D33" s="91"/>
      <c r="E33" s="112"/>
      <c r="F33" s="18">
        <v>1</v>
      </c>
      <c r="G33" s="71" t="s">
        <v>7</v>
      </c>
      <c r="H33" s="72"/>
      <c r="I33" s="72"/>
      <c r="J33" s="72"/>
      <c r="K33" s="72"/>
    </row>
    <row r="34" spans="2:11" ht="15" customHeight="1">
      <c r="B34" s="115" t="s">
        <v>73</v>
      </c>
      <c r="C34" s="117"/>
      <c r="D34" s="117"/>
      <c r="E34" s="118"/>
      <c r="F34" s="23">
        <f>353/J25</f>
        <v>1.1845637583892616</v>
      </c>
      <c r="G34" s="71" t="s">
        <v>76</v>
      </c>
      <c r="H34" s="72"/>
      <c r="I34" s="72"/>
      <c r="J34" s="72"/>
      <c r="K34" s="72"/>
    </row>
    <row r="35" spans="2:11" ht="15" customHeight="1">
      <c r="B35" s="115" t="s">
        <v>8</v>
      </c>
      <c r="C35" s="91"/>
      <c r="D35" s="91"/>
      <c r="E35" s="112"/>
      <c r="F35" s="18">
        <v>9.81</v>
      </c>
      <c r="G35" s="71" t="s">
        <v>77</v>
      </c>
      <c r="H35" s="72"/>
      <c r="I35" s="72"/>
      <c r="J35" s="72"/>
      <c r="K35" s="72"/>
    </row>
    <row r="36" spans="2:11" ht="15" customHeight="1">
      <c r="B36" s="115" t="s">
        <v>12</v>
      </c>
      <c r="C36" s="91"/>
      <c r="D36" s="91"/>
      <c r="E36" s="112"/>
      <c r="F36" s="18">
        <v>0.7</v>
      </c>
      <c r="G36" s="90"/>
      <c r="H36" s="91"/>
      <c r="I36" s="91"/>
      <c r="J36" s="91"/>
      <c r="K36" s="91"/>
    </row>
    <row r="37" spans="1:11" ht="15" customHeight="1">
      <c r="A37" s="50"/>
      <c r="B37" s="51"/>
      <c r="C37" s="51"/>
      <c r="D37" s="51"/>
      <c r="E37" s="51"/>
      <c r="F37" s="51"/>
      <c r="G37" s="51"/>
      <c r="H37" s="51"/>
      <c r="I37" s="51"/>
      <c r="J37" s="51"/>
      <c r="K37" s="51"/>
    </row>
    <row r="38" spans="1:11" ht="15" customHeight="1">
      <c r="A38" s="50"/>
      <c r="B38" s="51"/>
      <c r="C38" s="51"/>
      <c r="D38" s="51"/>
      <c r="E38" s="51"/>
      <c r="F38" s="51"/>
      <c r="G38" s="51"/>
      <c r="H38" s="51"/>
      <c r="I38" s="51"/>
      <c r="J38" s="51"/>
      <c r="K38" s="51"/>
    </row>
    <row r="39" spans="2:11" ht="15" customHeight="1">
      <c r="B39" s="119" t="s">
        <v>97</v>
      </c>
      <c r="C39" s="120"/>
      <c r="D39" s="120"/>
      <c r="E39" s="120"/>
      <c r="F39" s="120"/>
      <c r="G39" s="120"/>
      <c r="H39" s="120"/>
      <c r="I39" s="120"/>
      <c r="J39" s="120"/>
      <c r="K39" s="120"/>
    </row>
    <row r="40" spans="1:11" ht="15" customHeight="1">
      <c r="A40" s="50"/>
      <c r="B40" s="51"/>
      <c r="C40" s="51"/>
      <c r="D40" s="51"/>
      <c r="E40" s="51"/>
      <c r="F40" s="51"/>
      <c r="G40" s="51"/>
      <c r="H40" s="51"/>
      <c r="I40" s="51"/>
      <c r="J40" s="51"/>
      <c r="K40" s="51"/>
    </row>
    <row r="41" spans="1:11" ht="15" customHeight="1">
      <c r="A41" s="50"/>
      <c r="B41" s="51"/>
      <c r="C41" s="51"/>
      <c r="D41" s="51"/>
      <c r="E41" s="51"/>
      <c r="F41" s="51"/>
      <c r="G41" s="51"/>
      <c r="H41" s="51"/>
      <c r="I41" s="51"/>
      <c r="J41" s="51"/>
      <c r="K41" s="51"/>
    </row>
    <row r="42" spans="1:11" ht="15" customHeight="1">
      <c r="A42" s="50"/>
      <c r="B42" s="51"/>
      <c r="C42" s="51"/>
      <c r="D42" s="51"/>
      <c r="E42" s="51"/>
      <c r="F42" s="51"/>
      <c r="G42" s="51"/>
      <c r="H42" s="51"/>
      <c r="I42" s="51"/>
      <c r="J42" s="51"/>
      <c r="K42" s="51"/>
    </row>
    <row r="43" spans="1:11" ht="34.5" customHeight="1">
      <c r="A43" s="48">
        <f>IF(D142&gt;2000,"STOP ! ! !  -  DO NOT USE THIS WORKSHEET","")</f>
      </c>
      <c r="B43" s="49"/>
      <c r="C43" s="49"/>
      <c r="D43" s="49"/>
      <c r="E43" s="49"/>
      <c r="F43" s="49"/>
      <c r="G43" s="49"/>
      <c r="H43" s="49"/>
      <c r="I43" s="49"/>
      <c r="J43" s="49"/>
      <c r="K43" s="49"/>
    </row>
    <row r="44" spans="1:11" ht="34.5" customHeight="1">
      <c r="A44" s="48">
        <f>IF(D142&gt;2000,"FLAME TEMPERATURE EXCEEDS 2,000 °F","")</f>
      </c>
      <c r="B44" s="49"/>
      <c r="C44" s="49"/>
      <c r="D44" s="49"/>
      <c r="E44" s="49"/>
      <c r="F44" s="49"/>
      <c r="G44" s="49"/>
      <c r="H44" s="49"/>
      <c r="I44" s="49"/>
      <c r="J44" s="49"/>
      <c r="K44" s="49"/>
    </row>
    <row r="45" spans="1:11" ht="15" customHeight="1">
      <c r="A45" s="50"/>
      <c r="B45" s="51"/>
      <c r="C45" s="51"/>
      <c r="D45" s="51"/>
      <c r="E45" s="51"/>
      <c r="F45" s="51"/>
      <c r="G45" s="51"/>
      <c r="H45" s="51"/>
      <c r="I45" s="51"/>
      <c r="J45" s="51"/>
      <c r="K45" s="51"/>
    </row>
    <row r="46" spans="1:11" ht="15" customHeight="1">
      <c r="A46" s="50"/>
      <c r="B46" s="51"/>
      <c r="C46" s="51"/>
      <c r="D46" s="51"/>
      <c r="E46" s="51"/>
      <c r="F46" s="51"/>
      <c r="G46" s="51"/>
      <c r="H46" s="51"/>
      <c r="I46" s="51"/>
      <c r="J46" s="51"/>
      <c r="K46" s="51"/>
    </row>
    <row r="47" spans="1:11" ht="15" customHeight="1">
      <c r="A47" s="50"/>
      <c r="B47" s="51"/>
      <c r="C47" s="51"/>
      <c r="D47" s="51"/>
      <c r="E47" s="51"/>
      <c r="F47" s="51"/>
      <c r="G47" s="51"/>
      <c r="H47" s="51"/>
      <c r="I47" s="51"/>
      <c r="J47" s="51"/>
      <c r="K47" s="51"/>
    </row>
    <row r="48" spans="1:11" ht="18" customHeight="1" thickBot="1">
      <c r="A48" s="60"/>
      <c r="B48" s="61"/>
      <c r="C48" s="61"/>
      <c r="D48" s="61"/>
      <c r="E48" s="61"/>
      <c r="F48" s="61"/>
      <c r="G48" s="61"/>
      <c r="H48" s="61"/>
      <c r="I48" s="61"/>
      <c r="J48" s="61"/>
      <c r="K48" s="61"/>
    </row>
    <row r="49" spans="1:11" ht="18" customHeight="1" thickTop="1">
      <c r="A49" s="113"/>
      <c r="B49" s="114"/>
      <c r="C49" s="114"/>
      <c r="D49" s="114"/>
      <c r="E49" s="114"/>
      <c r="F49" s="114"/>
      <c r="G49" s="114"/>
      <c r="H49" s="114"/>
      <c r="I49" s="114"/>
      <c r="J49" s="114"/>
      <c r="K49" s="114"/>
    </row>
    <row r="50" spans="1:11" ht="24.75" customHeight="1">
      <c r="A50" s="44" t="s">
        <v>9</v>
      </c>
      <c r="B50" s="45"/>
      <c r="C50" s="45"/>
      <c r="D50" s="45"/>
      <c r="E50" s="45"/>
      <c r="F50" s="45"/>
      <c r="G50" s="45"/>
      <c r="H50" s="45"/>
      <c r="I50" s="45"/>
      <c r="J50" s="45"/>
      <c r="K50" s="45"/>
    </row>
    <row r="51" spans="2:11" ht="15" customHeight="1">
      <c r="B51" s="62" t="s">
        <v>86</v>
      </c>
      <c r="C51" s="63"/>
      <c r="D51" s="63"/>
      <c r="E51" s="63"/>
      <c r="F51" s="63"/>
      <c r="G51" s="63"/>
      <c r="H51" s="63"/>
      <c r="I51" s="176"/>
      <c r="J51" s="51"/>
      <c r="K51" s="51"/>
    </row>
    <row r="52" spans="1:11" ht="15" customHeight="1">
      <c r="A52" s="39"/>
      <c r="B52" s="39"/>
      <c r="C52" s="39"/>
      <c r="D52" s="39"/>
      <c r="E52" s="39"/>
      <c r="F52" s="39"/>
      <c r="G52" s="39"/>
      <c r="H52" s="39"/>
      <c r="I52" s="39"/>
      <c r="J52" s="39"/>
      <c r="K52" s="39"/>
    </row>
    <row r="53" spans="1:11" ht="30" customHeight="1">
      <c r="A53" s="83" t="s">
        <v>87</v>
      </c>
      <c r="B53" s="42"/>
      <c r="C53" s="42"/>
      <c r="D53" s="42"/>
      <c r="E53" s="40" t="s">
        <v>100</v>
      </c>
      <c r="F53" s="51"/>
      <c r="G53" s="51"/>
      <c r="H53" s="51"/>
      <c r="I53" s="51"/>
      <c r="J53" s="51"/>
      <c r="K53" s="51"/>
    </row>
    <row r="54" spans="1:11" ht="15" customHeight="1">
      <c r="A54" s="39"/>
      <c r="B54" s="39"/>
      <c r="C54" s="39"/>
      <c r="D54" s="39"/>
      <c r="E54" s="39"/>
      <c r="F54" s="39"/>
      <c r="G54" s="39"/>
      <c r="H54" s="39"/>
      <c r="I54" s="39"/>
      <c r="J54" s="39"/>
      <c r="K54" s="39"/>
    </row>
    <row r="55" spans="1:11" ht="15" customHeight="1">
      <c r="A55" s="41" t="s">
        <v>33</v>
      </c>
      <c r="B55" s="42"/>
      <c r="C55" s="42"/>
      <c r="D55" s="42"/>
      <c r="E55" s="52"/>
      <c r="F55" s="51"/>
      <c r="G55" s="51"/>
      <c r="H55" s="51"/>
      <c r="I55" s="51"/>
      <c r="J55" s="51"/>
      <c r="K55" s="51"/>
    </row>
    <row r="56" spans="1:11" ht="15" customHeight="1">
      <c r="A56" s="64" t="s">
        <v>35</v>
      </c>
      <c r="B56" s="42"/>
      <c r="C56" s="42"/>
      <c r="D56" s="42"/>
      <c r="E56" s="84" t="s">
        <v>34</v>
      </c>
      <c r="F56" s="51"/>
      <c r="G56" s="51"/>
      <c r="H56" s="51"/>
      <c r="I56" s="51"/>
      <c r="J56" s="51"/>
      <c r="K56" s="51"/>
    </row>
    <row r="57" spans="1:11" ht="15" customHeight="1">
      <c r="A57" s="41" t="s">
        <v>37</v>
      </c>
      <c r="B57" s="42"/>
      <c r="C57" s="42"/>
      <c r="D57" s="42"/>
      <c r="E57" s="55" t="s">
        <v>36</v>
      </c>
      <c r="F57" s="51"/>
      <c r="G57" s="51"/>
      <c r="H57" s="51"/>
      <c r="I57" s="51"/>
      <c r="J57" s="51"/>
      <c r="K57" s="51"/>
    </row>
    <row r="58" spans="1:11" ht="15" customHeight="1">
      <c r="A58" s="41" t="s">
        <v>39</v>
      </c>
      <c r="B58" s="42"/>
      <c r="C58" s="42"/>
      <c r="D58" s="42"/>
      <c r="E58" s="55" t="s">
        <v>38</v>
      </c>
      <c r="F58" s="51"/>
      <c r="G58" s="51"/>
      <c r="H58" s="51"/>
      <c r="I58" s="51"/>
      <c r="J58" s="51"/>
      <c r="K58" s="51"/>
    </row>
    <row r="59" spans="1:11" ht="15" customHeight="1">
      <c r="A59" s="41" t="s">
        <v>41</v>
      </c>
      <c r="B59" s="42"/>
      <c r="C59" s="42"/>
      <c r="D59" s="42"/>
      <c r="E59" s="55" t="s">
        <v>40</v>
      </c>
      <c r="F59" s="51"/>
      <c r="G59" s="51"/>
      <c r="H59" s="51"/>
      <c r="I59" s="51"/>
      <c r="J59" s="51"/>
      <c r="K59" s="51"/>
    </row>
    <row r="60" spans="1:11" ht="15" customHeight="1">
      <c r="A60" s="41" t="s">
        <v>101</v>
      </c>
      <c r="B60" s="42"/>
      <c r="C60" s="42"/>
      <c r="D60" s="42"/>
      <c r="E60" s="55" t="s">
        <v>42</v>
      </c>
      <c r="F60" s="51"/>
      <c r="G60" s="51"/>
      <c r="H60" s="51"/>
      <c r="I60" s="51"/>
      <c r="J60" s="51"/>
      <c r="K60" s="51"/>
    </row>
    <row r="61" spans="1:11" ht="15" customHeight="1">
      <c r="A61" s="54" t="s">
        <v>44</v>
      </c>
      <c r="B61" s="42"/>
      <c r="C61" s="42"/>
      <c r="D61" s="42"/>
      <c r="E61" s="55" t="s">
        <v>43</v>
      </c>
      <c r="F61" s="51"/>
      <c r="G61" s="51"/>
      <c r="H61" s="51"/>
      <c r="I61" s="51"/>
      <c r="J61" s="51"/>
      <c r="K61" s="51"/>
    </row>
    <row r="62" spans="1:11" ht="15" customHeight="1">
      <c r="A62" s="41" t="s">
        <v>46</v>
      </c>
      <c r="B62" s="42"/>
      <c r="C62" s="42"/>
      <c r="D62" s="42"/>
      <c r="E62" s="55" t="s">
        <v>45</v>
      </c>
      <c r="F62" s="51"/>
      <c r="G62" s="51"/>
      <c r="H62" s="51"/>
      <c r="I62" s="51"/>
      <c r="J62" s="51"/>
      <c r="K62" s="51"/>
    </row>
    <row r="63" spans="1:11" ht="15" customHeight="1">
      <c r="A63" s="41" t="s">
        <v>48</v>
      </c>
      <c r="B63" s="42"/>
      <c r="C63" s="42"/>
      <c r="D63" s="42"/>
      <c r="E63" s="55" t="s">
        <v>47</v>
      </c>
      <c r="F63" s="51"/>
      <c r="G63" s="51"/>
      <c r="H63" s="51"/>
      <c r="I63" s="51"/>
      <c r="J63" s="51"/>
      <c r="K63" s="51"/>
    </row>
    <row r="64" spans="1:11" ht="15" customHeight="1">
      <c r="A64" s="39"/>
      <c r="B64" s="39"/>
      <c r="C64" s="39"/>
      <c r="D64" s="39"/>
      <c r="E64" s="39"/>
      <c r="F64" s="39"/>
      <c r="G64" s="39"/>
      <c r="H64" s="39"/>
      <c r="I64" s="39"/>
      <c r="J64" s="39"/>
      <c r="K64" s="39"/>
    </row>
    <row r="65" spans="1:11" ht="15" customHeight="1">
      <c r="A65" s="39"/>
      <c r="B65" s="39"/>
      <c r="C65" s="39"/>
      <c r="D65" s="39"/>
      <c r="E65" s="39"/>
      <c r="F65" s="39"/>
      <c r="G65" s="39"/>
      <c r="H65" s="39"/>
      <c r="I65" s="39"/>
      <c r="J65" s="39"/>
      <c r="K65" s="39"/>
    </row>
    <row r="66" spans="1:11" ht="24.75" customHeight="1">
      <c r="A66" s="43"/>
      <c r="B66" s="42"/>
      <c r="C66" s="42"/>
      <c r="D66" s="56" t="s">
        <v>11</v>
      </c>
      <c r="E66" s="51"/>
      <c r="F66" s="51"/>
      <c r="G66" s="51"/>
      <c r="H66" s="51"/>
      <c r="I66" s="51"/>
      <c r="J66" s="51"/>
      <c r="K66" s="51"/>
    </row>
    <row r="67" spans="1:11" ht="15" customHeight="1">
      <c r="A67" s="39"/>
      <c r="B67" s="39"/>
      <c r="C67" s="39"/>
      <c r="D67" s="39"/>
      <c r="E67" s="39"/>
      <c r="F67" s="39"/>
      <c r="G67" s="39"/>
      <c r="H67" s="39"/>
      <c r="I67" s="39"/>
      <c r="J67" s="39"/>
      <c r="K67" s="39"/>
    </row>
    <row r="68" spans="1:11" ht="24.75" customHeight="1">
      <c r="A68" s="53" t="s">
        <v>89</v>
      </c>
      <c r="B68" s="42"/>
      <c r="C68" s="42"/>
      <c r="D68" s="42"/>
      <c r="E68" s="58" t="s">
        <v>88</v>
      </c>
      <c r="F68" s="51"/>
      <c r="G68" s="51"/>
      <c r="H68" s="51"/>
      <c r="I68" s="51"/>
      <c r="J68" s="51"/>
      <c r="K68" s="51"/>
    </row>
    <row r="69" spans="1:11" ht="15" customHeight="1">
      <c r="A69" s="39"/>
      <c r="B69" s="39"/>
      <c r="C69" s="39"/>
      <c r="D69" s="39"/>
      <c r="E69" s="39"/>
      <c r="F69" s="39"/>
      <c r="G69" s="39"/>
      <c r="H69" s="39"/>
      <c r="I69" s="39"/>
      <c r="J69" s="39"/>
      <c r="K69" s="39"/>
    </row>
    <row r="70" spans="1:11" ht="15" customHeight="1">
      <c r="A70" s="41" t="s">
        <v>33</v>
      </c>
      <c r="B70" s="42"/>
      <c r="C70" s="42"/>
      <c r="D70" s="42"/>
      <c r="E70" s="52"/>
      <c r="F70" s="51"/>
      <c r="G70" s="51"/>
      <c r="H70" s="51"/>
      <c r="I70" s="51"/>
      <c r="J70" s="51"/>
      <c r="K70" s="51"/>
    </row>
    <row r="71" spans="1:11" ht="15" customHeight="1">
      <c r="A71" s="41" t="s">
        <v>37</v>
      </c>
      <c r="B71" s="42"/>
      <c r="C71" s="42"/>
      <c r="D71" s="42"/>
      <c r="E71" s="55" t="s">
        <v>36</v>
      </c>
      <c r="F71" s="52"/>
      <c r="G71" s="52"/>
      <c r="H71" s="52"/>
      <c r="I71" s="52"/>
      <c r="J71" s="52"/>
      <c r="K71" s="52"/>
    </row>
    <row r="72" spans="1:11" ht="15" customHeight="1">
      <c r="A72" s="41" t="s">
        <v>52</v>
      </c>
      <c r="B72" s="42"/>
      <c r="C72" s="42"/>
      <c r="D72" s="42"/>
      <c r="E72" s="55" t="s">
        <v>54</v>
      </c>
      <c r="F72" s="52"/>
      <c r="G72" s="52"/>
      <c r="H72" s="52"/>
      <c r="I72" s="52"/>
      <c r="J72" s="52"/>
      <c r="K72" s="52"/>
    </row>
    <row r="73" spans="1:11" ht="15" customHeight="1">
      <c r="A73" s="54" t="s">
        <v>53</v>
      </c>
      <c r="B73" s="42"/>
      <c r="C73" s="42"/>
      <c r="D73" s="42"/>
      <c r="E73" s="55" t="s">
        <v>55</v>
      </c>
      <c r="F73" s="52"/>
      <c r="G73" s="52"/>
      <c r="H73" s="52"/>
      <c r="I73" s="52"/>
      <c r="J73" s="52"/>
      <c r="K73" s="52"/>
    </row>
    <row r="74" spans="1:11" ht="15" customHeight="1">
      <c r="A74" s="39"/>
      <c r="B74" s="39"/>
      <c r="C74" s="39"/>
      <c r="D74" s="39"/>
      <c r="E74" s="39"/>
      <c r="F74" s="39"/>
      <c r="G74" s="39"/>
      <c r="H74" s="39"/>
      <c r="I74" s="39"/>
      <c r="J74" s="39"/>
      <c r="K74" s="39"/>
    </row>
    <row r="75" spans="1:11" ht="24.75" customHeight="1">
      <c r="A75" s="46" t="s">
        <v>80</v>
      </c>
      <c r="B75" s="42"/>
      <c r="C75" s="42"/>
      <c r="D75" s="42"/>
      <c r="E75" s="116">
        <f>F36*F21</f>
        <v>993.9999999999999</v>
      </c>
      <c r="F75" s="116"/>
      <c r="G75" s="57" t="s">
        <v>2</v>
      </c>
      <c r="H75" s="57"/>
      <c r="I75" s="57"/>
      <c r="J75" s="57"/>
      <c r="K75" s="57"/>
    </row>
    <row r="76" spans="1:11" ht="15" customHeight="1">
      <c r="A76" s="39"/>
      <c r="B76" s="39"/>
      <c r="C76" s="39"/>
      <c r="D76" s="39"/>
      <c r="E76" s="39"/>
      <c r="F76" s="39"/>
      <c r="G76" s="39"/>
      <c r="H76" s="39"/>
      <c r="I76" s="39"/>
      <c r="J76" s="39"/>
      <c r="K76" s="39"/>
    </row>
    <row r="77" spans="1:11" ht="15" customHeight="1">
      <c r="A77" s="39"/>
      <c r="B77" s="39"/>
      <c r="C77" s="39"/>
      <c r="D77" s="39"/>
      <c r="E77" s="39"/>
      <c r="F77" s="39"/>
      <c r="G77" s="39"/>
      <c r="H77" s="39"/>
      <c r="I77" s="39"/>
      <c r="J77" s="39"/>
      <c r="K77" s="39"/>
    </row>
    <row r="78" spans="1:11" ht="24.75" customHeight="1">
      <c r="A78" s="43"/>
      <c r="B78" s="43"/>
      <c r="C78" s="43"/>
      <c r="D78" s="56" t="s">
        <v>25</v>
      </c>
      <c r="E78" s="56"/>
      <c r="F78" s="56"/>
      <c r="G78" s="56"/>
      <c r="H78" s="56"/>
      <c r="I78" s="56"/>
      <c r="J78" s="56"/>
      <c r="K78" s="56"/>
    </row>
    <row r="79" spans="1:11" ht="15" customHeight="1">
      <c r="A79" s="39"/>
      <c r="B79" s="39"/>
      <c r="C79" s="39"/>
      <c r="D79" s="39"/>
      <c r="E79" s="39"/>
      <c r="F79" s="39"/>
      <c r="G79" s="39"/>
      <c r="H79" s="39"/>
      <c r="I79" s="39"/>
      <c r="J79" s="39"/>
      <c r="K79" s="39"/>
    </row>
    <row r="80" spans="1:11" ht="24.75" customHeight="1">
      <c r="A80" s="53" t="s">
        <v>91</v>
      </c>
      <c r="B80" s="42"/>
      <c r="C80" s="42"/>
      <c r="D80" s="42"/>
      <c r="E80" s="58" t="s">
        <v>90</v>
      </c>
      <c r="F80" s="51"/>
      <c r="G80" s="51"/>
      <c r="H80" s="51"/>
      <c r="I80" s="51"/>
      <c r="J80" s="51"/>
      <c r="K80" s="51"/>
    </row>
    <row r="81" spans="1:11" ht="24.75" customHeight="1">
      <c r="A81" s="53" t="s">
        <v>10</v>
      </c>
      <c r="B81" s="42"/>
      <c r="C81" s="42"/>
      <c r="D81" s="42"/>
      <c r="E81" s="56" t="s">
        <v>92</v>
      </c>
      <c r="F81" s="51"/>
      <c r="G81" s="51"/>
      <c r="H81" s="51"/>
      <c r="I81" s="51"/>
      <c r="J81" s="51"/>
      <c r="K81" s="51"/>
    </row>
    <row r="82" spans="1:11" ht="15" customHeight="1">
      <c r="A82" s="52"/>
      <c r="B82" s="51"/>
      <c r="C82" s="51"/>
      <c r="D82" s="51"/>
      <c r="E82" s="51"/>
      <c r="F82" s="51"/>
      <c r="G82" s="51"/>
      <c r="H82" s="51"/>
      <c r="I82" s="51"/>
      <c r="J82" s="51"/>
      <c r="K82" s="51"/>
    </row>
    <row r="83" spans="1:11" ht="15" customHeight="1">
      <c r="A83" s="41" t="s">
        <v>33</v>
      </c>
      <c r="B83" s="42"/>
      <c r="C83" s="42"/>
      <c r="D83" s="42"/>
      <c r="E83" s="52"/>
      <c r="F83" s="51"/>
      <c r="G83" s="51"/>
      <c r="H83" s="51"/>
      <c r="I83" s="51"/>
      <c r="J83" s="51"/>
      <c r="K83" s="51"/>
    </row>
    <row r="84" spans="1:11" ht="15" customHeight="1">
      <c r="A84" s="41" t="s">
        <v>57</v>
      </c>
      <c r="B84" s="42"/>
      <c r="C84" s="42"/>
      <c r="D84" s="42"/>
      <c r="E84" s="55" t="s">
        <v>56</v>
      </c>
      <c r="F84" s="52"/>
      <c r="G84" s="52"/>
      <c r="H84" s="52"/>
      <c r="I84" s="52"/>
      <c r="J84" s="52"/>
      <c r="K84" s="52"/>
    </row>
    <row r="85" spans="1:11" ht="15" customHeight="1">
      <c r="A85" s="41" t="s">
        <v>10</v>
      </c>
      <c r="B85" s="42"/>
      <c r="C85" s="42"/>
      <c r="D85" s="42"/>
      <c r="E85" s="55" t="s">
        <v>51</v>
      </c>
      <c r="F85" s="52"/>
      <c r="G85" s="52"/>
      <c r="H85" s="52"/>
      <c r="I85" s="52"/>
      <c r="J85" s="52"/>
      <c r="K85" s="52"/>
    </row>
    <row r="86" spans="1:11" ht="15" customHeight="1">
      <c r="A86" s="39"/>
      <c r="B86" s="39"/>
      <c r="C86" s="39"/>
      <c r="D86" s="39"/>
      <c r="E86" s="39"/>
      <c r="F86" s="39"/>
      <c r="G86" s="39"/>
      <c r="H86" s="39"/>
      <c r="I86" s="39"/>
      <c r="J86" s="39"/>
      <c r="K86" s="39"/>
    </row>
    <row r="87" spans="1:11" ht="24.75" customHeight="1">
      <c r="A87" s="46" t="s">
        <v>10</v>
      </c>
      <c r="B87" s="42"/>
      <c r="C87" s="42"/>
      <c r="D87" s="42"/>
      <c r="E87" s="47">
        <f>((4*J23)/3.141592654)^(1/2)</f>
        <v>1.0876020611357236</v>
      </c>
      <c r="F87" s="47"/>
      <c r="G87" s="57" t="s">
        <v>1</v>
      </c>
      <c r="H87" s="57"/>
      <c r="I87" s="57"/>
      <c r="J87" s="57"/>
      <c r="K87" s="57"/>
    </row>
    <row r="88" spans="1:11" ht="15" customHeight="1">
      <c r="A88" s="39"/>
      <c r="B88" s="39"/>
      <c r="C88" s="39"/>
      <c r="D88" s="39"/>
      <c r="E88" s="39"/>
      <c r="F88" s="39"/>
      <c r="G88" s="39"/>
      <c r="H88" s="39"/>
      <c r="I88" s="39"/>
      <c r="J88" s="39"/>
      <c r="K88" s="39"/>
    </row>
    <row r="89" spans="1:11" ht="18" customHeight="1" thickBot="1">
      <c r="A89" s="180"/>
      <c r="B89" s="180"/>
      <c r="C89" s="180"/>
      <c r="D89" s="180"/>
      <c r="E89" s="180"/>
      <c r="F89" s="180"/>
      <c r="G89" s="180"/>
      <c r="H89" s="180"/>
      <c r="I89" s="180"/>
      <c r="J89" s="180"/>
      <c r="K89" s="180"/>
    </row>
    <row r="90" spans="1:11" ht="18" customHeight="1" thickTop="1">
      <c r="A90" s="113"/>
      <c r="B90" s="114"/>
      <c r="C90" s="114"/>
      <c r="D90" s="114"/>
      <c r="E90" s="114"/>
      <c r="F90" s="114"/>
      <c r="G90" s="114"/>
      <c r="H90" s="114"/>
      <c r="I90" s="114"/>
      <c r="J90" s="114"/>
      <c r="K90" s="114"/>
    </row>
    <row r="91" spans="1:11" ht="15" customHeight="1">
      <c r="A91" s="39"/>
      <c r="B91" s="39"/>
      <c r="C91" s="39"/>
      <c r="D91" s="39"/>
      <c r="E91" s="39"/>
      <c r="F91" s="39"/>
      <c r="G91" s="39"/>
      <c r="H91" s="39"/>
      <c r="I91" s="39"/>
      <c r="J91" s="39"/>
      <c r="K91" s="39"/>
    </row>
    <row r="92" spans="1:11" ht="15" customHeight="1">
      <c r="A92" s="39"/>
      <c r="B92" s="39"/>
      <c r="C92" s="39"/>
      <c r="D92" s="39"/>
      <c r="E92" s="39"/>
      <c r="F92" s="39"/>
      <c r="G92" s="39"/>
      <c r="H92" s="39"/>
      <c r="I92" s="39"/>
      <c r="J92" s="39"/>
      <c r="K92" s="39"/>
    </row>
    <row r="93" spans="1:11" ht="15" customHeight="1">
      <c r="A93" s="39"/>
      <c r="B93" s="39"/>
      <c r="C93" s="39"/>
      <c r="D93" s="39"/>
      <c r="E93" s="39"/>
      <c r="F93" s="39"/>
      <c r="G93" s="39"/>
      <c r="H93" s="39"/>
      <c r="I93" s="39"/>
      <c r="J93" s="39"/>
      <c r="K93" s="39"/>
    </row>
    <row r="94" spans="1:11" ht="15" customHeight="1">
      <c r="A94" s="39"/>
      <c r="B94" s="39"/>
      <c r="C94" s="39"/>
      <c r="D94" s="39"/>
      <c r="E94" s="39"/>
      <c r="F94" s="39"/>
      <c r="G94" s="39"/>
      <c r="H94" s="39"/>
      <c r="I94" s="39"/>
      <c r="J94" s="39"/>
      <c r="K94" s="39"/>
    </row>
    <row r="95" spans="1:11" ht="24.75" customHeight="1">
      <c r="A95" s="43"/>
      <c r="B95" s="42"/>
      <c r="C95" s="42"/>
      <c r="D95" s="56" t="s">
        <v>13</v>
      </c>
      <c r="E95" s="56"/>
      <c r="F95" s="56"/>
      <c r="G95" s="56"/>
      <c r="H95" s="56"/>
      <c r="I95" s="56"/>
      <c r="J95" s="56"/>
      <c r="K95" s="56"/>
    </row>
    <row r="96" spans="1:11" ht="15" customHeight="1">
      <c r="A96" s="39"/>
      <c r="B96" s="39"/>
      <c r="C96" s="39"/>
      <c r="D96" s="39"/>
      <c r="E96" s="39"/>
      <c r="F96" s="39"/>
      <c r="G96" s="39"/>
      <c r="H96" s="39"/>
      <c r="I96" s="39"/>
      <c r="J96" s="39"/>
      <c r="K96" s="39"/>
    </row>
    <row r="97" spans="1:11" ht="24.75" customHeight="1">
      <c r="A97" s="53" t="s">
        <v>93</v>
      </c>
      <c r="B97" s="42"/>
      <c r="C97" s="42"/>
      <c r="D97" s="42"/>
      <c r="E97" s="56" t="s">
        <v>94</v>
      </c>
      <c r="F97" s="56"/>
      <c r="G97" s="56"/>
      <c r="H97" s="56"/>
      <c r="I97" s="56"/>
      <c r="J97" s="56"/>
      <c r="K97" s="56"/>
    </row>
    <row r="98" spans="1:11" ht="15" customHeight="1">
      <c r="A98" s="39"/>
      <c r="B98" s="39"/>
      <c r="C98" s="39"/>
      <c r="D98" s="39"/>
      <c r="E98" s="39"/>
      <c r="F98" s="39"/>
      <c r="G98" s="39"/>
      <c r="H98" s="39"/>
      <c r="I98" s="39"/>
      <c r="J98" s="39"/>
      <c r="K98" s="39"/>
    </row>
    <row r="99" spans="1:11" ht="15" customHeight="1">
      <c r="A99" s="41" t="s">
        <v>33</v>
      </c>
      <c r="B99" s="42"/>
      <c r="C99" s="42"/>
      <c r="D99" s="42"/>
      <c r="E99" s="52"/>
      <c r="F99" s="51"/>
      <c r="G99" s="51"/>
      <c r="H99" s="51"/>
      <c r="I99" s="51"/>
      <c r="J99" s="51"/>
      <c r="K99" s="51"/>
    </row>
    <row r="100" spans="1:11" ht="15" customHeight="1">
      <c r="A100" s="41" t="s">
        <v>48</v>
      </c>
      <c r="B100" s="42"/>
      <c r="C100" s="42"/>
      <c r="D100" s="42"/>
      <c r="E100" s="55" t="s">
        <v>49</v>
      </c>
      <c r="F100" s="52"/>
      <c r="G100" s="52"/>
      <c r="H100" s="52"/>
      <c r="I100" s="52"/>
      <c r="J100" s="52"/>
      <c r="K100" s="52"/>
    </row>
    <row r="101" spans="1:11" ht="15" customHeight="1">
      <c r="A101" s="41" t="s">
        <v>52</v>
      </c>
      <c r="B101" s="42"/>
      <c r="C101" s="42"/>
      <c r="D101" s="42"/>
      <c r="E101" s="55" t="s">
        <v>50</v>
      </c>
      <c r="F101" s="52"/>
      <c r="G101" s="52"/>
      <c r="H101" s="52"/>
      <c r="I101" s="52"/>
      <c r="J101" s="52"/>
      <c r="K101" s="52"/>
    </row>
    <row r="102" spans="1:11" ht="15" customHeight="1">
      <c r="A102" s="41" t="s">
        <v>10</v>
      </c>
      <c r="B102" s="42"/>
      <c r="C102" s="42"/>
      <c r="D102" s="42"/>
      <c r="E102" s="55" t="s">
        <v>51</v>
      </c>
      <c r="F102" s="52"/>
      <c r="G102" s="52"/>
      <c r="H102" s="52"/>
      <c r="I102" s="52"/>
      <c r="J102" s="52"/>
      <c r="K102" s="52"/>
    </row>
    <row r="103" spans="1:11" ht="15" customHeight="1">
      <c r="A103" s="39"/>
      <c r="B103" s="39"/>
      <c r="C103" s="39"/>
      <c r="D103" s="39"/>
      <c r="E103" s="39"/>
      <c r="F103" s="39"/>
      <c r="G103" s="39"/>
      <c r="H103" s="39"/>
      <c r="I103" s="39"/>
      <c r="J103" s="39"/>
      <c r="K103" s="39"/>
    </row>
    <row r="104" spans="1:11" ht="24.75" customHeight="1">
      <c r="A104" s="46" t="s">
        <v>81</v>
      </c>
      <c r="B104" s="42"/>
      <c r="C104" s="42"/>
      <c r="D104" s="42"/>
      <c r="E104" s="47">
        <f>-1.02+0.083*((F21)^(2/5))/E87</f>
        <v>0.3716288006562427</v>
      </c>
      <c r="F104" s="47"/>
      <c r="G104" s="181"/>
      <c r="H104" s="181"/>
      <c r="I104" s="181"/>
      <c r="J104" s="181"/>
      <c r="K104" s="181"/>
    </row>
    <row r="105" spans="1:11" ht="15" customHeight="1">
      <c r="A105" s="39"/>
      <c r="B105" s="39"/>
      <c r="C105" s="39"/>
      <c r="D105" s="39"/>
      <c r="E105" s="39"/>
      <c r="F105" s="39"/>
      <c r="G105" s="39"/>
      <c r="H105" s="39"/>
      <c r="I105" s="39"/>
      <c r="J105" s="39"/>
      <c r="K105" s="39"/>
    </row>
    <row r="106" spans="1:11" ht="24.75" customHeight="1">
      <c r="A106" s="46" t="s">
        <v>82</v>
      </c>
      <c r="B106" s="42"/>
      <c r="C106" s="42"/>
      <c r="D106" s="42"/>
      <c r="E106" s="47">
        <f>E104*E87</f>
        <v>0.40418424957112653</v>
      </c>
      <c r="F106" s="47"/>
      <c r="G106" s="57" t="s">
        <v>1</v>
      </c>
      <c r="H106" s="57"/>
      <c r="I106" s="57"/>
      <c r="J106" s="57"/>
      <c r="K106" s="57"/>
    </row>
    <row r="107" spans="1:11" ht="15" customHeight="1">
      <c r="A107" s="39"/>
      <c r="B107" s="39"/>
      <c r="C107" s="39"/>
      <c r="D107" s="39"/>
      <c r="E107" s="39"/>
      <c r="F107" s="39"/>
      <c r="G107" s="39"/>
      <c r="H107" s="39"/>
      <c r="I107" s="39"/>
      <c r="J107" s="39"/>
      <c r="K107" s="39"/>
    </row>
    <row r="108" spans="1:11" ht="15" customHeight="1">
      <c r="A108" s="39"/>
      <c r="B108" s="39"/>
      <c r="C108" s="39"/>
      <c r="D108" s="39"/>
      <c r="E108" s="39"/>
      <c r="F108" s="39"/>
      <c r="G108" s="39"/>
      <c r="H108" s="39"/>
      <c r="I108" s="39"/>
      <c r="J108" s="39"/>
      <c r="K108" s="39"/>
    </row>
    <row r="109" spans="1:11" ht="15" customHeight="1">
      <c r="A109" s="39"/>
      <c r="B109" s="39"/>
      <c r="C109" s="39"/>
      <c r="D109" s="39"/>
      <c r="E109" s="39"/>
      <c r="F109" s="39"/>
      <c r="G109" s="39"/>
      <c r="H109" s="39"/>
      <c r="I109" s="39"/>
      <c r="J109" s="39"/>
      <c r="K109" s="39"/>
    </row>
    <row r="110" spans="1:11" ht="15" customHeight="1">
      <c r="A110" s="39"/>
      <c r="B110" s="39"/>
      <c r="C110" s="39"/>
      <c r="D110" s="39"/>
      <c r="E110" s="39"/>
      <c r="F110" s="39"/>
      <c r="G110" s="39"/>
      <c r="H110" s="39"/>
      <c r="I110" s="39"/>
      <c r="J110" s="39"/>
      <c r="K110" s="39"/>
    </row>
    <row r="111" spans="1:11" ht="15" customHeight="1">
      <c r="A111" s="39"/>
      <c r="B111" s="39"/>
      <c r="C111" s="39"/>
      <c r="D111" s="39"/>
      <c r="E111" s="39"/>
      <c r="F111" s="39"/>
      <c r="G111" s="39"/>
      <c r="H111" s="39"/>
      <c r="I111" s="39"/>
      <c r="J111" s="39"/>
      <c r="K111" s="39"/>
    </row>
    <row r="112" spans="1:11" ht="15" customHeight="1">
      <c r="A112" s="39"/>
      <c r="B112" s="39"/>
      <c r="C112" s="39"/>
      <c r="D112" s="39"/>
      <c r="E112" s="39"/>
      <c r="F112" s="39"/>
      <c r="G112" s="39"/>
      <c r="H112" s="39"/>
      <c r="I112" s="39"/>
      <c r="J112" s="39"/>
      <c r="K112" s="39"/>
    </row>
    <row r="113" spans="1:11" ht="24.75" customHeight="1">
      <c r="A113" s="43"/>
      <c r="B113" s="43"/>
      <c r="C113" s="43"/>
      <c r="D113" s="56" t="s">
        <v>65</v>
      </c>
      <c r="E113" s="56"/>
      <c r="F113" s="56"/>
      <c r="G113" s="56"/>
      <c r="H113" s="56"/>
      <c r="I113" s="56"/>
      <c r="J113" s="56"/>
      <c r="K113" s="56"/>
    </row>
    <row r="114" spans="1:11" ht="15" customHeight="1">
      <c r="A114" s="39"/>
      <c r="B114" s="39"/>
      <c r="C114" s="39"/>
      <c r="D114" s="39"/>
      <c r="E114" s="39"/>
      <c r="F114" s="39"/>
      <c r="G114" s="39"/>
      <c r="H114" s="39"/>
      <c r="I114" s="39"/>
      <c r="J114" s="39"/>
      <c r="K114" s="39"/>
    </row>
    <row r="115" spans="1:11" ht="24.75" customHeight="1">
      <c r="A115" s="46" t="s">
        <v>66</v>
      </c>
      <c r="B115" s="42"/>
      <c r="C115" s="42"/>
      <c r="D115" s="42"/>
      <c r="E115" s="76" t="s">
        <v>83</v>
      </c>
      <c r="F115" s="77"/>
      <c r="G115" s="77"/>
      <c r="H115" s="77"/>
      <c r="I115" s="77"/>
      <c r="J115" s="77"/>
      <c r="K115" s="77"/>
    </row>
    <row r="116" spans="1:11" ht="15" customHeight="1">
      <c r="A116" s="39"/>
      <c r="B116" s="39"/>
      <c r="C116" s="39"/>
      <c r="D116" s="39"/>
      <c r="E116" s="39"/>
      <c r="F116" s="39"/>
      <c r="G116" s="39"/>
      <c r="H116" s="39"/>
      <c r="I116" s="39"/>
      <c r="J116" s="39"/>
      <c r="K116" s="39"/>
    </row>
    <row r="117" spans="1:11" ht="15" customHeight="1">
      <c r="A117" s="41" t="s">
        <v>67</v>
      </c>
      <c r="B117" s="42"/>
      <c r="C117" s="42"/>
      <c r="D117" s="42"/>
      <c r="E117" s="52"/>
      <c r="F117" s="51"/>
      <c r="G117" s="51"/>
      <c r="H117" s="51"/>
      <c r="I117" s="51"/>
      <c r="J117" s="51"/>
      <c r="K117" s="51"/>
    </row>
    <row r="118" spans="1:11" ht="15" customHeight="1">
      <c r="A118" s="41" t="s">
        <v>68</v>
      </c>
      <c r="B118" s="42"/>
      <c r="C118" s="42"/>
      <c r="D118" s="42"/>
      <c r="E118" s="55" t="s">
        <v>69</v>
      </c>
      <c r="F118" s="55"/>
      <c r="G118" s="55"/>
      <c r="H118" s="55"/>
      <c r="I118" s="55"/>
      <c r="J118" s="55"/>
      <c r="K118" s="55"/>
    </row>
    <row r="119" spans="1:11" ht="15" customHeight="1">
      <c r="A119" s="41" t="s">
        <v>52</v>
      </c>
      <c r="B119" s="42"/>
      <c r="C119" s="42"/>
      <c r="D119" s="42"/>
      <c r="E119" s="55" t="s">
        <v>50</v>
      </c>
      <c r="F119" s="51"/>
      <c r="G119" s="51"/>
      <c r="H119" s="51"/>
      <c r="I119" s="51"/>
      <c r="J119" s="51"/>
      <c r="K119" s="51"/>
    </row>
    <row r="120" spans="1:11" ht="15" customHeight="1">
      <c r="A120" s="41" t="s">
        <v>10</v>
      </c>
      <c r="B120" s="42"/>
      <c r="C120" s="42"/>
      <c r="D120" s="42"/>
      <c r="E120" s="55" t="s">
        <v>51</v>
      </c>
      <c r="F120" s="51"/>
      <c r="G120" s="51"/>
      <c r="H120" s="51"/>
      <c r="I120" s="51"/>
      <c r="J120" s="51"/>
      <c r="K120" s="51"/>
    </row>
    <row r="121" spans="1:11" ht="15" customHeight="1">
      <c r="A121" s="39"/>
      <c r="B121" s="39"/>
      <c r="C121" s="39"/>
      <c r="D121" s="39"/>
      <c r="E121" s="39"/>
      <c r="F121" s="39"/>
      <c r="G121" s="39"/>
      <c r="H121" s="39"/>
      <c r="I121" s="39"/>
      <c r="J121" s="39"/>
      <c r="K121" s="39"/>
    </row>
    <row r="122" spans="1:11" ht="24.75" customHeight="1">
      <c r="A122" s="46" t="s">
        <v>66</v>
      </c>
      <c r="B122" s="42"/>
      <c r="C122" s="42"/>
      <c r="D122" s="42"/>
      <c r="E122" s="59">
        <f>ROUND((-1.02*E87)+0.235*((F21)^(2/5)),2)</f>
        <v>3.18</v>
      </c>
      <c r="F122" s="59"/>
      <c r="G122" s="57" t="s">
        <v>1</v>
      </c>
      <c r="H122" s="57"/>
      <c r="I122" s="57"/>
      <c r="J122" s="57"/>
      <c r="K122" s="57"/>
    </row>
    <row r="123" spans="1:11" ht="15" customHeight="1">
      <c r="A123" s="39"/>
      <c r="B123" s="39"/>
      <c r="C123" s="39"/>
      <c r="D123" s="39"/>
      <c r="E123" s="39"/>
      <c r="F123" s="39"/>
      <c r="G123" s="39"/>
      <c r="H123" s="39"/>
      <c r="I123" s="39"/>
      <c r="J123" s="39"/>
      <c r="K123" s="39"/>
    </row>
    <row r="124" spans="1:11" ht="18" customHeight="1" thickBot="1">
      <c r="A124" s="180"/>
      <c r="B124" s="180"/>
      <c r="C124" s="180"/>
      <c r="D124" s="180"/>
      <c r="E124" s="180"/>
      <c r="F124" s="180"/>
      <c r="G124" s="180"/>
      <c r="H124" s="180"/>
      <c r="I124" s="180"/>
      <c r="J124" s="180"/>
      <c r="K124" s="180"/>
    </row>
    <row r="125" spans="1:11" ht="18" customHeight="1" thickTop="1">
      <c r="A125" s="39"/>
      <c r="B125" s="39"/>
      <c r="C125" s="39"/>
      <c r="D125" s="39"/>
      <c r="E125" s="39"/>
      <c r="F125" s="39"/>
      <c r="G125" s="39"/>
      <c r="H125" s="39"/>
      <c r="I125" s="39"/>
      <c r="J125" s="39"/>
      <c r="K125" s="39"/>
    </row>
    <row r="126" spans="1:12" ht="30" customHeight="1">
      <c r="A126" s="44" t="s">
        <v>9</v>
      </c>
      <c r="B126" s="45"/>
      <c r="C126" s="45"/>
      <c r="D126" s="45"/>
      <c r="E126" s="45"/>
      <c r="F126" s="45"/>
      <c r="G126" s="45"/>
      <c r="H126" s="45"/>
      <c r="I126" s="45"/>
      <c r="J126" s="45"/>
      <c r="K126" s="45"/>
      <c r="L126" s="21"/>
    </row>
    <row r="127" spans="1:12" ht="15" customHeight="1">
      <c r="A127" s="39"/>
      <c r="B127" s="39"/>
      <c r="C127" s="39"/>
      <c r="D127" s="39"/>
      <c r="E127" s="39"/>
      <c r="F127" s="39"/>
      <c r="G127" s="39"/>
      <c r="H127" s="39"/>
      <c r="I127" s="39"/>
      <c r="J127" s="39"/>
      <c r="K127" s="39"/>
      <c r="L127" s="21"/>
    </row>
    <row r="128" spans="1:11" ht="30" customHeight="1">
      <c r="A128" s="83" t="s">
        <v>84</v>
      </c>
      <c r="B128" s="83"/>
      <c r="C128" s="83"/>
      <c r="D128" s="83"/>
      <c r="E128" s="40" t="s">
        <v>100</v>
      </c>
      <c r="F128" s="40"/>
      <c r="G128" s="40"/>
      <c r="H128" s="40"/>
      <c r="I128" s="40"/>
      <c r="J128" s="40"/>
      <c r="K128" s="40"/>
    </row>
    <row r="129" spans="1:11" ht="15" customHeight="1">
      <c r="A129" s="39"/>
      <c r="B129" s="39"/>
      <c r="C129" s="39"/>
      <c r="D129" s="39"/>
      <c r="E129" s="39"/>
      <c r="F129" s="39"/>
      <c r="G129" s="39"/>
      <c r="H129" s="39"/>
      <c r="I129" s="39"/>
      <c r="J129" s="39"/>
      <c r="K129" s="39"/>
    </row>
    <row r="130" spans="1:12" ht="30" customHeight="1">
      <c r="A130" s="121" t="s">
        <v>84</v>
      </c>
      <c r="B130" s="121"/>
      <c r="C130" s="121"/>
      <c r="D130" s="121"/>
      <c r="E130" s="75">
        <f>9.1*(J25/(F35*F33^2*F34^2))^(1/3)*(E75)^(2/3)*(J22-E106)^(-5/3)</f>
        <v>139.21660909697545</v>
      </c>
      <c r="F130" s="75"/>
      <c r="G130" s="44" t="s">
        <v>70</v>
      </c>
      <c r="H130" s="44"/>
      <c r="I130" s="44"/>
      <c r="J130" s="44"/>
      <c r="K130" s="44"/>
      <c r="L130" s="9" t="s">
        <v>15</v>
      </c>
    </row>
    <row r="131" spans="1:12" ht="15" customHeight="1">
      <c r="A131" s="39"/>
      <c r="B131" s="39"/>
      <c r="C131" s="39"/>
      <c r="D131" s="39"/>
      <c r="E131" s="39"/>
      <c r="F131" s="39"/>
      <c r="G131" s="39"/>
      <c r="H131" s="39"/>
      <c r="I131" s="39"/>
      <c r="J131" s="39"/>
      <c r="K131" s="39"/>
      <c r="L131" s="9"/>
    </row>
    <row r="132" spans="1:12" ht="30" customHeight="1">
      <c r="A132" s="83" t="s">
        <v>95</v>
      </c>
      <c r="B132" s="42"/>
      <c r="C132" s="42"/>
      <c r="D132" s="42"/>
      <c r="E132" s="40" t="s">
        <v>102</v>
      </c>
      <c r="F132" s="51"/>
      <c r="G132" s="51"/>
      <c r="H132" s="51"/>
      <c r="I132" s="51"/>
      <c r="J132" s="51"/>
      <c r="K132" s="51"/>
      <c r="L132" s="9"/>
    </row>
    <row r="133" spans="1:12" ht="15" customHeight="1">
      <c r="A133" s="39"/>
      <c r="B133" s="39"/>
      <c r="C133" s="39"/>
      <c r="D133" s="39"/>
      <c r="E133" s="39"/>
      <c r="F133" s="39"/>
      <c r="G133" s="39"/>
      <c r="H133" s="39"/>
      <c r="I133" s="39"/>
      <c r="J133" s="39"/>
      <c r="K133" s="39"/>
      <c r="L133" s="9"/>
    </row>
    <row r="134" spans="1:12" ht="30" customHeight="1">
      <c r="A134" s="121" t="s">
        <v>85</v>
      </c>
      <c r="B134" s="121"/>
      <c r="C134" s="121"/>
      <c r="D134" s="121"/>
      <c r="E134" s="75">
        <f>E130+J25</f>
        <v>437.21660909697545</v>
      </c>
      <c r="F134" s="75"/>
      <c r="G134" s="44" t="s">
        <v>70</v>
      </c>
      <c r="H134" s="44"/>
      <c r="I134" s="44"/>
      <c r="J134" s="44"/>
      <c r="K134" s="44"/>
      <c r="L134" s="10"/>
    </row>
    <row r="135" spans="1:12" ht="15" customHeight="1">
      <c r="A135" s="37"/>
      <c r="B135" s="38"/>
      <c r="C135" s="38"/>
      <c r="D135" s="38"/>
      <c r="E135" s="38"/>
      <c r="F135" s="38"/>
      <c r="G135" s="38"/>
      <c r="H135" s="38"/>
      <c r="I135" s="38"/>
      <c r="J135" s="38"/>
      <c r="K135" s="38"/>
      <c r="L135" s="10"/>
    </row>
    <row r="136" spans="1:12" ht="15" customHeight="1">
      <c r="A136" s="37"/>
      <c r="B136" s="38"/>
      <c r="C136" s="38"/>
      <c r="D136" s="38"/>
      <c r="E136" s="38"/>
      <c r="F136" s="38"/>
      <c r="G136" s="38"/>
      <c r="H136" s="38"/>
      <c r="I136" s="38"/>
      <c r="J136" s="38"/>
      <c r="K136" s="38"/>
      <c r="L136" s="10"/>
    </row>
    <row r="137" spans="1:13" ht="15" customHeight="1">
      <c r="A137" s="37"/>
      <c r="B137" s="38"/>
      <c r="C137" s="38"/>
      <c r="D137" s="38"/>
      <c r="E137" s="38"/>
      <c r="F137" s="38"/>
      <c r="G137" s="38"/>
      <c r="H137" s="38"/>
      <c r="I137" s="38"/>
      <c r="J137" s="38"/>
      <c r="K137" s="38"/>
      <c r="L137" s="1"/>
      <c r="M137" s="2"/>
    </row>
    <row r="138" spans="1:13" ht="30" customHeight="1">
      <c r="A138" s="40" t="s">
        <v>98</v>
      </c>
      <c r="B138" s="40"/>
      <c r="C138" s="40"/>
      <c r="D138" s="40"/>
      <c r="E138" s="40"/>
      <c r="F138" s="40"/>
      <c r="G138" s="40"/>
      <c r="H138" s="40"/>
      <c r="I138" s="40"/>
      <c r="J138" s="40"/>
      <c r="K138" s="40"/>
      <c r="L138" s="1"/>
      <c r="M138" s="2"/>
    </row>
    <row r="139" spans="1:13" ht="15" customHeight="1">
      <c r="A139" s="37"/>
      <c r="B139" s="38"/>
      <c r="C139" s="38"/>
      <c r="D139" s="38"/>
      <c r="E139" s="38"/>
      <c r="F139" s="38"/>
      <c r="G139" s="38"/>
      <c r="H139" s="38"/>
      <c r="I139" s="38"/>
      <c r="J139" s="38"/>
      <c r="K139" s="38"/>
      <c r="L139" s="1"/>
      <c r="M139" s="2"/>
    </row>
    <row r="140" spans="1:13" ht="15" customHeight="1">
      <c r="A140" s="37"/>
      <c r="B140" s="38"/>
      <c r="C140" s="38"/>
      <c r="D140" s="38"/>
      <c r="E140" s="38"/>
      <c r="F140" s="38"/>
      <c r="G140" s="38"/>
      <c r="H140" s="38"/>
      <c r="I140" s="38"/>
      <c r="J140" s="38"/>
      <c r="K140" s="38"/>
      <c r="L140" s="1"/>
      <c r="M140" s="2"/>
    </row>
    <row r="141" spans="1:13" ht="15" customHeight="1" thickBot="1">
      <c r="A141" s="24"/>
      <c r="B141" s="25"/>
      <c r="C141" s="25"/>
      <c r="G141" s="25"/>
      <c r="H141" s="25"/>
      <c r="I141" s="25"/>
      <c r="J141" s="25"/>
      <c r="K141" s="25"/>
      <c r="L141" s="1"/>
      <c r="M141" s="2"/>
    </row>
    <row r="142" spans="1:11" ht="24.75" customHeight="1" thickTop="1">
      <c r="A142" s="141" t="s">
        <v>58</v>
      </c>
      <c r="B142" s="80" t="s">
        <v>96</v>
      </c>
      <c r="C142" s="80"/>
      <c r="D142" s="33">
        <f>(H142*1.8)+32</f>
        <v>327.5898963745558</v>
      </c>
      <c r="E142" s="33"/>
      <c r="F142" s="35" t="s">
        <v>5</v>
      </c>
      <c r="G142" s="26"/>
      <c r="H142" s="33">
        <f>E134-273</f>
        <v>164.21660909697545</v>
      </c>
      <c r="I142" s="33"/>
      <c r="J142" s="35" t="s">
        <v>6</v>
      </c>
      <c r="K142" s="28"/>
    </row>
    <row r="143" spans="1:11" ht="15" customHeight="1" thickBot="1">
      <c r="A143" s="142"/>
      <c r="B143" s="81"/>
      <c r="C143" s="81"/>
      <c r="D143" s="34"/>
      <c r="E143" s="34"/>
      <c r="F143" s="36"/>
      <c r="G143" s="27"/>
      <c r="H143" s="34"/>
      <c r="I143" s="34"/>
      <c r="J143" s="36"/>
      <c r="K143" s="29"/>
    </row>
    <row r="144" spans="1:11" ht="15" customHeight="1" thickTop="1">
      <c r="A144" s="73"/>
      <c r="B144" s="74"/>
      <c r="C144" s="74"/>
      <c r="D144" s="74"/>
      <c r="E144" s="74"/>
      <c r="F144" s="74"/>
      <c r="G144" s="74"/>
      <c r="H144" s="74"/>
      <c r="I144" s="74"/>
      <c r="J144" s="74"/>
      <c r="K144" s="74"/>
    </row>
    <row r="145" spans="1:11" ht="15" customHeight="1">
      <c r="A145" s="37"/>
      <c r="B145" s="38"/>
      <c r="C145" s="38"/>
      <c r="D145" s="38"/>
      <c r="E145" s="38"/>
      <c r="F145" s="38"/>
      <c r="G145" s="38"/>
      <c r="H145" s="38"/>
      <c r="I145" s="38"/>
      <c r="J145" s="38"/>
      <c r="K145" s="38"/>
    </row>
    <row r="146" spans="1:17" ht="15" customHeight="1">
      <c r="A146" s="52"/>
      <c r="B146" s="52"/>
      <c r="C146" s="52"/>
      <c r="D146" s="52"/>
      <c r="E146" s="52"/>
      <c r="F146" s="52"/>
      <c r="G146" s="52"/>
      <c r="H146" s="52"/>
      <c r="I146" s="52"/>
      <c r="J146" s="52"/>
      <c r="K146" s="52"/>
      <c r="N146" s="2"/>
      <c r="O146" s="2"/>
      <c r="P146" s="11"/>
      <c r="Q146" s="11"/>
    </row>
    <row r="147" spans="1:11" ht="15" customHeight="1">
      <c r="A147" s="126" t="s">
        <v>59</v>
      </c>
      <c r="B147" s="127"/>
      <c r="C147" s="127"/>
      <c r="D147" s="127"/>
      <c r="E147" s="127"/>
      <c r="F147" s="127"/>
      <c r="G147" s="127"/>
      <c r="H147" s="127"/>
      <c r="I147" s="127"/>
      <c r="J147" s="127"/>
      <c r="K147" s="128"/>
    </row>
    <row r="148" spans="1:11" ht="15" customHeight="1">
      <c r="A148" s="129" t="s">
        <v>103</v>
      </c>
      <c r="B148" s="130"/>
      <c r="C148" s="130"/>
      <c r="D148" s="130"/>
      <c r="E148" s="130"/>
      <c r="F148" s="130"/>
      <c r="G148" s="130"/>
      <c r="H148" s="130"/>
      <c r="I148" s="130"/>
      <c r="J148" s="130"/>
      <c r="K148" s="131"/>
    </row>
    <row r="149" spans="1:11" ht="15" customHeight="1">
      <c r="A149" s="132"/>
      <c r="B149" s="133"/>
      <c r="C149" s="133"/>
      <c r="D149" s="133"/>
      <c r="E149" s="133"/>
      <c r="F149" s="133"/>
      <c r="G149" s="133"/>
      <c r="H149" s="133"/>
      <c r="I149" s="133"/>
      <c r="J149" s="133"/>
      <c r="K149" s="134"/>
    </row>
    <row r="150" spans="1:11" ht="15" customHeight="1">
      <c r="A150" s="132"/>
      <c r="B150" s="133"/>
      <c r="C150" s="133"/>
      <c r="D150" s="133"/>
      <c r="E150" s="133"/>
      <c r="F150" s="133"/>
      <c r="G150" s="133"/>
      <c r="H150" s="133"/>
      <c r="I150" s="133"/>
      <c r="J150" s="133"/>
      <c r="K150" s="134"/>
    </row>
    <row r="151" spans="1:11" ht="15" customHeight="1">
      <c r="A151" s="132"/>
      <c r="B151" s="133"/>
      <c r="C151" s="133"/>
      <c r="D151" s="133"/>
      <c r="E151" s="133"/>
      <c r="F151" s="133"/>
      <c r="G151" s="133"/>
      <c r="H151" s="133"/>
      <c r="I151" s="133"/>
      <c r="J151" s="133"/>
      <c r="K151" s="134"/>
    </row>
    <row r="152" spans="1:11" ht="15" customHeight="1">
      <c r="A152" s="132"/>
      <c r="B152" s="133"/>
      <c r="C152" s="133"/>
      <c r="D152" s="133"/>
      <c r="E152" s="133"/>
      <c r="F152" s="133"/>
      <c r="G152" s="133"/>
      <c r="H152" s="133"/>
      <c r="I152" s="133"/>
      <c r="J152" s="133"/>
      <c r="K152" s="134"/>
    </row>
    <row r="153" spans="1:11" ht="15" customHeight="1">
      <c r="A153" s="135"/>
      <c r="B153" s="136"/>
      <c r="C153" s="136"/>
      <c r="D153" s="136"/>
      <c r="E153" s="136"/>
      <c r="F153" s="136"/>
      <c r="G153" s="136"/>
      <c r="H153" s="136"/>
      <c r="I153" s="136"/>
      <c r="J153" s="136"/>
      <c r="K153" s="137"/>
    </row>
    <row r="154" spans="1:11" ht="15" customHeight="1">
      <c r="A154" s="122"/>
      <c r="B154" s="51"/>
      <c r="C154" s="51"/>
      <c r="D154" s="51"/>
      <c r="E154" s="51"/>
      <c r="F154" s="51"/>
      <c r="G154" s="51"/>
      <c r="H154" s="51"/>
      <c r="I154" s="51"/>
      <c r="J154" s="51"/>
      <c r="K154" s="51"/>
    </row>
    <row r="155" spans="1:11" ht="15" customHeight="1">
      <c r="A155" s="122"/>
      <c r="B155" s="51"/>
      <c r="C155" s="51"/>
      <c r="D155" s="51"/>
      <c r="E155" s="51"/>
      <c r="F155" s="51"/>
      <c r="G155" s="51"/>
      <c r="H155" s="51"/>
      <c r="I155" s="51"/>
      <c r="J155" s="51"/>
      <c r="K155" s="51"/>
    </row>
    <row r="156" spans="1:11" ht="15" customHeight="1">
      <c r="A156" s="122"/>
      <c r="B156" s="51"/>
      <c r="C156" s="51"/>
      <c r="D156" s="51"/>
      <c r="E156" s="51"/>
      <c r="F156" s="51"/>
      <c r="G156" s="51"/>
      <c r="H156" s="51"/>
      <c r="I156" s="51"/>
      <c r="J156" s="51"/>
      <c r="K156" s="51"/>
    </row>
    <row r="157" spans="1:11" ht="15" customHeight="1">
      <c r="A157" s="12" t="s">
        <v>19</v>
      </c>
      <c r="B157" s="123"/>
      <c r="C157" s="124"/>
      <c r="D157" s="125"/>
      <c r="E157" s="12" t="s">
        <v>60</v>
      </c>
      <c r="F157" s="19"/>
      <c r="G157" s="156" t="s">
        <v>61</v>
      </c>
      <c r="H157" s="157"/>
      <c r="I157" s="138"/>
      <c r="J157" s="139"/>
      <c r="K157" s="140"/>
    </row>
    <row r="158" spans="1:11" ht="15" customHeight="1">
      <c r="A158" s="179"/>
      <c r="B158" s="51"/>
      <c r="C158" s="51"/>
      <c r="D158" s="51"/>
      <c r="E158" s="51"/>
      <c r="F158" s="51"/>
      <c r="G158" s="51"/>
      <c r="H158" s="51"/>
      <c r="I158" s="51"/>
      <c r="J158" s="51"/>
      <c r="K158" s="51"/>
    </row>
    <row r="159" spans="1:11" ht="15" customHeight="1">
      <c r="A159" s="179"/>
      <c r="B159" s="51"/>
      <c r="C159" s="51"/>
      <c r="D159" s="51"/>
      <c r="E159" s="51"/>
      <c r="F159" s="51"/>
      <c r="G159" s="51"/>
      <c r="H159" s="51"/>
      <c r="I159" s="51"/>
      <c r="J159" s="51"/>
      <c r="K159" s="51"/>
    </row>
    <row r="160" spans="1:11" ht="15" customHeight="1">
      <c r="A160" s="12" t="s">
        <v>21</v>
      </c>
      <c r="B160" s="123"/>
      <c r="C160" s="124"/>
      <c r="D160" s="125"/>
      <c r="E160" s="12" t="s">
        <v>60</v>
      </c>
      <c r="F160" s="19"/>
      <c r="G160" s="156" t="s">
        <v>61</v>
      </c>
      <c r="H160" s="157"/>
      <c r="I160" s="138"/>
      <c r="J160" s="139"/>
      <c r="K160" s="140"/>
    </row>
    <row r="161" spans="1:11" ht="15" customHeight="1">
      <c r="A161" s="122"/>
      <c r="B161" s="51"/>
      <c r="C161" s="51"/>
      <c r="D161" s="51"/>
      <c r="E161" s="51"/>
      <c r="F161" s="51"/>
      <c r="G161" s="51"/>
      <c r="H161" s="51"/>
      <c r="I161" s="51"/>
      <c r="J161" s="51"/>
      <c r="K161" s="51"/>
    </row>
    <row r="162" spans="1:11" ht="15" customHeight="1">
      <c r="A162" s="162" t="s">
        <v>62</v>
      </c>
      <c r="B162" s="163"/>
      <c r="C162" s="163"/>
      <c r="D162" s="163"/>
      <c r="E162" s="163"/>
      <c r="F162" s="163"/>
      <c r="G162" s="163"/>
      <c r="H162" s="163"/>
      <c r="I162" s="163"/>
      <c r="J162" s="163"/>
      <c r="K162" s="163"/>
    </row>
    <row r="163" spans="1:11" ht="15" customHeight="1">
      <c r="A163" s="164"/>
      <c r="B163" s="165"/>
      <c r="C163" s="165"/>
      <c r="D163" s="165"/>
      <c r="E163" s="165"/>
      <c r="F163" s="165"/>
      <c r="G163" s="165"/>
      <c r="H163" s="165"/>
      <c r="I163" s="165"/>
      <c r="J163" s="165"/>
      <c r="K163" s="166"/>
    </row>
    <row r="164" spans="1:11" ht="15" customHeight="1">
      <c r="A164" s="167"/>
      <c r="B164" s="168"/>
      <c r="C164" s="168"/>
      <c r="D164" s="168"/>
      <c r="E164" s="168"/>
      <c r="F164" s="168"/>
      <c r="G164" s="168"/>
      <c r="H164" s="168"/>
      <c r="I164" s="168"/>
      <c r="J164" s="168"/>
      <c r="K164" s="169"/>
    </row>
    <row r="165" spans="1:11" ht="15" customHeight="1">
      <c r="A165" s="167"/>
      <c r="B165" s="168"/>
      <c r="C165" s="168"/>
      <c r="D165" s="168"/>
      <c r="E165" s="168"/>
      <c r="F165" s="168"/>
      <c r="G165" s="168"/>
      <c r="H165" s="168"/>
      <c r="I165" s="168"/>
      <c r="J165" s="168"/>
      <c r="K165" s="169"/>
    </row>
    <row r="166" spans="1:11" ht="15" customHeight="1">
      <c r="A166" s="167"/>
      <c r="B166" s="168"/>
      <c r="C166" s="168"/>
      <c r="D166" s="168"/>
      <c r="E166" s="168"/>
      <c r="F166" s="168"/>
      <c r="G166" s="168"/>
      <c r="H166" s="168"/>
      <c r="I166" s="168"/>
      <c r="J166" s="168"/>
      <c r="K166" s="169"/>
    </row>
    <row r="167" spans="1:11" ht="15" customHeight="1">
      <c r="A167" s="167"/>
      <c r="B167" s="168"/>
      <c r="C167" s="168"/>
      <c r="D167" s="168"/>
      <c r="E167" s="168"/>
      <c r="F167" s="168"/>
      <c r="G167" s="168"/>
      <c r="H167" s="168"/>
      <c r="I167" s="168"/>
      <c r="J167" s="168"/>
      <c r="K167" s="169"/>
    </row>
    <row r="168" spans="1:11" ht="15" customHeight="1">
      <c r="A168" s="167"/>
      <c r="B168" s="168"/>
      <c r="C168" s="168"/>
      <c r="D168" s="168"/>
      <c r="E168" s="168"/>
      <c r="F168" s="168"/>
      <c r="G168" s="168"/>
      <c r="H168" s="168"/>
      <c r="I168" s="168"/>
      <c r="J168" s="168"/>
      <c r="K168" s="169"/>
    </row>
    <row r="169" spans="1:11" ht="15" customHeight="1">
      <c r="A169" s="167"/>
      <c r="B169" s="168"/>
      <c r="C169" s="168"/>
      <c r="D169" s="168"/>
      <c r="E169" s="168"/>
      <c r="F169" s="168"/>
      <c r="G169" s="168"/>
      <c r="H169" s="168"/>
      <c r="I169" s="168"/>
      <c r="J169" s="168"/>
      <c r="K169" s="169"/>
    </row>
    <row r="170" spans="1:11" ht="15" customHeight="1">
      <c r="A170" s="167"/>
      <c r="B170" s="168"/>
      <c r="C170" s="168"/>
      <c r="D170" s="168"/>
      <c r="E170" s="168"/>
      <c r="F170" s="168"/>
      <c r="G170" s="168"/>
      <c r="H170" s="168"/>
      <c r="I170" s="168"/>
      <c r="J170" s="168"/>
      <c r="K170" s="169"/>
    </row>
    <row r="171" spans="1:11" ht="15" customHeight="1">
      <c r="A171" s="170"/>
      <c r="B171" s="171"/>
      <c r="C171" s="171"/>
      <c r="D171" s="171"/>
      <c r="E171" s="171"/>
      <c r="F171" s="171"/>
      <c r="G171" s="171"/>
      <c r="H171" s="171"/>
      <c r="I171" s="171"/>
      <c r="J171" s="171"/>
      <c r="K171" s="172"/>
    </row>
    <row r="172" spans="1:11" ht="15" customHeight="1">
      <c r="A172" s="122"/>
      <c r="B172" s="51"/>
      <c r="C172" s="51"/>
      <c r="D172" s="51"/>
      <c r="E172" s="51"/>
      <c r="F172" s="51"/>
      <c r="G172" s="51"/>
      <c r="H172" s="51"/>
      <c r="I172" s="51"/>
      <c r="J172" s="51"/>
      <c r="K172" s="51"/>
    </row>
    <row r="173" spans="1:11" ht="15" customHeight="1">
      <c r="A173" s="122"/>
      <c r="B173" s="51"/>
      <c r="C173" s="51"/>
      <c r="D173" s="51"/>
      <c r="E173" s="51"/>
      <c r="F173" s="51"/>
      <c r="G173" s="51"/>
      <c r="H173" s="51"/>
      <c r="I173" s="51"/>
      <c r="J173" s="51"/>
      <c r="K173" s="51"/>
    </row>
    <row r="174" spans="1:11" ht="15" customHeight="1" thickBot="1">
      <c r="A174" s="122"/>
      <c r="B174" s="51"/>
      <c r="C174" s="51"/>
      <c r="D174" s="51"/>
      <c r="E174" s="51"/>
      <c r="F174" s="51"/>
      <c r="G174" s="51"/>
      <c r="H174" s="51"/>
      <c r="I174" s="51"/>
      <c r="J174" s="51"/>
      <c r="K174" s="51"/>
    </row>
    <row r="175" spans="1:12" ht="15" customHeight="1" thickBot="1" thickTop="1">
      <c r="A175" s="13" t="s">
        <v>23</v>
      </c>
      <c r="B175" s="173" t="s">
        <v>63</v>
      </c>
      <c r="C175" s="174"/>
      <c r="D175" s="174"/>
      <c r="E175" s="174"/>
      <c r="F175" s="174"/>
      <c r="G175" s="174"/>
      <c r="H175" s="174"/>
      <c r="I175" s="174"/>
      <c r="J175" s="175"/>
      <c r="K175" s="187" t="s">
        <v>20</v>
      </c>
      <c r="L175" s="195"/>
    </row>
    <row r="176" spans="1:12" ht="15" customHeight="1" thickTop="1">
      <c r="A176" s="14" t="s">
        <v>24</v>
      </c>
      <c r="B176" s="146" t="s">
        <v>27</v>
      </c>
      <c r="C176" s="147"/>
      <c r="D176" s="147"/>
      <c r="E176" s="147"/>
      <c r="F176" s="147"/>
      <c r="G176" s="147"/>
      <c r="H176" s="147"/>
      <c r="I176" s="147"/>
      <c r="J176" s="145"/>
      <c r="K176" s="188" t="s">
        <v>107</v>
      </c>
      <c r="L176" s="189"/>
    </row>
    <row r="177" spans="1:12" ht="15" customHeight="1">
      <c r="A177" s="30" t="s">
        <v>64</v>
      </c>
      <c r="B177" s="158" t="s">
        <v>106</v>
      </c>
      <c r="C177" s="130"/>
      <c r="D177" s="130"/>
      <c r="E177" s="130"/>
      <c r="F177" s="130"/>
      <c r="G177" s="130"/>
      <c r="H177" s="130"/>
      <c r="I177" s="130"/>
      <c r="J177" s="159"/>
      <c r="K177" s="190" t="s">
        <v>105</v>
      </c>
      <c r="L177" s="191"/>
    </row>
    <row r="178" spans="1:12" ht="15" customHeight="1">
      <c r="A178" s="31"/>
      <c r="B178" s="160"/>
      <c r="C178" s="136"/>
      <c r="D178" s="136"/>
      <c r="E178" s="136"/>
      <c r="F178" s="136"/>
      <c r="G178" s="136"/>
      <c r="H178" s="136"/>
      <c r="I178" s="136"/>
      <c r="J178" s="161"/>
      <c r="K178" s="192"/>
      <c r="L178" s="194"/>
    </row>
    <row r="179" spans="1:12" ht="15" customHeight="1">
      <c r="A179" s="32"/>
      <c r="B179" s="153"/>
      <c r="C179" s="154"/>
      <c r="D179" s="154"/>
      <c r="E179" s="154"/>
      <c r="F179" s="154"/>
      <c r="G179" s="154"/>
      <c r="H179" s="154"/>
      <c r="I179" s="154"/>
      <c r="J179" s="155"/>
      <c r="K179" s="193"/>
      <c r="L179" s="185"/>
    </row>
    <row r="180" spans="1:12" ht="15" customHeight="1">
      <c r="A180" s="15"/>
      <c r="B180" s="143"/>
      <c r="C180" s="151"/>
      <c r="D180" s="151"/>
      <c r="E180" s="151"/>
      <c r="F180" s="151"/>
      <c r="G180" s="151"/>
      <c r="H180" s="151"/>
      <c r="I180" s="151"/>
      <c r="J180" s="152"/>
      <c r="K180" s="182"/>
      <c r="L180" s="185"/>
    </row>
    <row r="181" spans="1:12" ht="15" customHeight="1">
      <c r="A181" s="15"/>
      <c r="B181" s="143"/>
      <c r="C181" s="151"/>
      <c r="D181" s="151"/>
      <c r="E181" s="151"/>
      <c r="F181" s="151"/>
      <c r="G181" s="151"/>
      <c r="H181" s="151"/>
      <c r="I181" s="151"/>
      <c r="J181" s="152"/>
      <c r="K181" s="182"/>
      <c r="L181" s="185"/>
    </row>
    <row r="182" spans="1:12" ht="15" customHeight="1">
      <c r="A182" s="16"/>
      <c r="B182" s="143"/>
      <c r="C182" s="144"/>
      <c r="D182" s="144"/>
      <c r="E182" s="144"/>
      <c r="F182" s="144"/>
      <c r="G182" s="144"/>
      <c r="H182" s="144"/>
      <c r="I182" s="144"/>
      <c r="J182" s="145"/>
      <c r="K182" s="183"/>
      <c r="L182" s="185"/>
    </row>
    <row r="183" spans="1:12" ht="15" customHeight="1">
      <c r="A183" s="16"/>
      <c r="B183" s="143"/>
      <c r="C183" s="144"/>
      <c r="D183" s="144"/>
      <c r="E183" s="144"/>
      <c r="F183" s="144"/>
      <c r="G183" s="144"/>
      <c r="H183" s="144"/>
      <c r="I183" s="144"/>
      <c r="J183" s="145"/>
      <c r="K183" s="183"/>
      <c r="L183" s="185"/>
    </row>
    <row r="184" spans="1:12" ht="15" customHeight="1">
      <c r="A184" s="16"/>
      <c r="B184" s="143"/>
      <c r="C184" s="144"/>
      <c r="D184" s="144"/>
      <c r="E184" s="144"/>
      <c r="F184" s="144"/>
      <c r="G184" s="144"/>
      <c r="H184" s="144"/>
      <c r="I184" s="144"/>
      <c r="J184" s="145"/>
      <c r="K184" s="183"/>
      <c r="L184" s="185"/>
    </row>
    <row r="185" spans="1:12" ht="15" customHeight="1">
      <c r="A185" s="16"/>
      <c r="B185" s="143"/>
      <c r="C185" s="144"/>
      <c r="D185" s="144"/>
      <c r="E185" s="144"/>
      <c r="F185" s="144"/>
      <c r="G185" s="144"/>
      <c r="H185" s="144"/>
      <c r="I185" s="144"/>
      <c r="J185" s="145"/>
      <c r="K185" s="183"/>
      <c r="L185" s="185"/>
    </row>
    <row r="186" spans="1:12" ht="15" customHeight="1">
      <c r="A186" s="16"/>
      <c r="B186" s="143"/>
      <c r="C186" s="144"/>
      <c r="D186" s="144"/>
      <c r="E186" s="144"/>
      <c r="F186" s="144"/>
      <c r="G186" s="144"/>
      <c r="H186" s="144"/>
      <c r="I186" s="144"/>
      <c r="J186" s="145"/>
      <c r="K186" s="183"/>
      <c r="L186" s="185"/>
    </row>
    <row r="187" spans="1:12" ht="15" customHeight="1">
      <c r="A187" s="16"/>
      <c r="B187" s="143"/>
      <c r="C187" s="144"/>
      <c r="D187" s="144"/>
      <c r="E187" s="144"/>
      <c r="F187" s="144"/>
      <c r="G187" s="144"/>
      <c r="H187" s="144"/>
      <c r="I187" s="144"/>
      <c r="J187" s="145"/>
      <c r="K187" s="183"/>
      <c r="L187" s="185"/>
    </row>
    <row r="188" spans="1:12" ht="15" customHeight="1">
      <c r="A188" s="16"/>
      <c r="B188" s="143"/>
      <c r="C188" s="144"/>
      <c r="D188" s="144"/>
      <c r="E188" s="144"/>
      <c r="F188" s="144"/>
      <c r="G188" s="144"/>
      <c r="H188" s="144"/>
      <c r="I188" s="144"/>
      <c r="J188" s="145"/>
      <c r="K188" s="183"/>
      <c r="L188" s="185"/>
    </row>
    <row r="189" spans="1:12" ht="15" customHeight="1">
      <c r="A189" s="16"/>
      <c r="B189" s="143"/>
      <c r="C189" s="144"/>
      <c r="D189" s="144"/>
      <c r="E189" s="144"/>
      <c r="F189" s="144"/>
      <c r="G189" s="144"/>
      <c r="H189" s="144"/>
      <c r="I189" s="144"/>
      <c r="J189" s="145"/>
      <c r="K189" s="183"/>
      <c r="L189" s="185"/>
    </row>
    <row r="190" spans="1:12" ht="15" customHeight="1">
      <c r="A190" s="16"/>
      <c r="B190" s="143"/>
      <c r="C190" s="144"/>
      <c r="D190" s="144"/>
      <c r="E190" s="144"/>
      <c r="F190" s="144"/>
      <c r="G190" s="144"/>
      <c r="H190" s="144"/>
      <c r="I190" s="144"/>
      <c r="J190" s="145"/>
      <c r="K190" s="183"/>
      <c r="L190" s="185"/>
    </row>
    <row r="191" spans="1:12" ht="15" customHeight="1">
      <c r="A191" s="16"/>
      <c r="B191" s="143"/>
      <c r="C191" s="144"/>
      <c r="D191" s="144"/>
      <c r="E191" s="144"/>
      <c r="F191" s="144"/>
      <c r="G191" s="144"/>
      <c r="H191" s="144"/>
      <c r="I191" s="144"/>
      <c r="J191" s="145"/>
      <c r="K191" s="183"/>
      <c r="L191" s="185"/>
    </row>
    <row r="192" spans="1:12" ht="15" customHeight="1">
      <c r="A192" s="16"/>
      <c r="B192" s="143"/>
      <c r="C192" s="144"/>
      <c r="D192" s="144"/>
      <c r="E192" s="144"/>
      <c r="F192" s="144"/>
      <c r="G192" s="144"/>
      <c r="H192" s="144"/>
      <c r="I192" s="144"/>
      <c r="J192" s="145"/>
      <c r="K192" s="183"/>
      <c r="L192" s="185"/>
    </row>
    <row r="193" spans="1:12" ht="15" customHeight="1" thickBot="1">
      <c r="A193" s="17"/>
      <c r="B193" s="148"/>
      <c r="C193" s="149"/>
      <c r="D193" s="149"/>
      <c r="E193" s="149"/>
      <c r="F193" s="149"/>
      <c r="G193" s="149"/>
      <c r="H193" s="149"/>
      <c r="I193" s="149"/>
      <c r="J193" s="150"/>
      <c r="K193" s="184"/>
      <c r="L193" s="186"/>
    </row>
    <row r="194" ht="13.5" thickTop="1"/>
  </sheetData>
  <sheetProtection password="DFFE" sheet="1"/>
  <mergeCells count="256">
    <mergeCell ref="K175:L175"/>
    <mergeCell ref="K176:L176"/>
    <mergeCell ref="K177:L177"/>
    <mergeCell ref="K178:L178"/>
    <mergeCell ref="G104:K104"/>
    <mergeCell ref="A97:D97"/>
    <mergeCell ref="A90:K90"/>
    <mergeCell ref="A132:D132"/>
    <mergeCell ref="E101:K101"/>
    <mergeCell ref="A129:K129"/>
    <mergeCell ref="A124:K124"/>
    <mergeCell ref="A101:D101"/>
    <mergeCell ref="A98:K98"/>
    <mergeCell ref="A87:D87"/>
    <mergeCell ref="E73:K73"/>
    <mergeCell ref="E132:K132"/>
    <mergeCell ref="A133:K133"/>
    <mergeCell ref="A89:K89"/>
    <mergeCell ref="A100:D100"/>
    <mergeCell ref="A131:K131"/>
    <mergeCell ref="A110:K110"/>
    <mergeCell ref="E99:K99"/>
    <mergeCell ref="A161:K161"/>
    <mergeCell ref="A155:K155"/>
    <mergeCell ref="A156:K156"/>
    <mergeCell ref="A158:K158"/>
    <mergeCell ref="B157:D157"/>
    <mergeCell ref="A159:K159"/>
    <mergeCell ref="A18:K18"/>
    <mergeCell ref="A20:K20"/>
    <mergeCell ref="A25:I25"/>
    <mergeCell ref="A27:E27"/>
    <mergeCell ref="A26:K26"/>
    <mergeCell ref="A81:D81"/>
    <mergeCell ref="E87:F87"/>
    <mergeCell ref="A105:K105"/>
    <mergeCell ref="A65:K65"/>
    <mergeCell ref="E100:K100"/>
    <mergeCell ref="A140:K140"/>
    <mergeCell ref="A139:K139"/>
    <mergeCell ref="A128:D128"/>
    <mergeCell ref="E97:K97"/>
    <mergeCell ref="A135:K135"/>
    <mergeCell ref="D95:K95"/>
    <mergeCell ref="B177:J178"/>
    <mergeCell ref="G160:H160"/>
    <mergeCell ref="A162:K162"/>
    <mergeCell ref="A163:K171"/>
    <mergeCell ref="B175:J175"/>
    <mergeCell ref="I51:K51"/>
    <mergeCell ref="E104:F104"/>
    <mergeCell ref="G106:K106"/>
    <mergeCell ref="E102:K102"/>
    <mergeCell ref="E62:K62"/>
    <mergeCell ref="B193:J193"/>
    <mergeCell ref="B180:J180"/>
    <mergeCell ref="B181:J181"/>
    <mergeCell ref="B179:J179"/>
    <mergeCell ref="B189:J189"/>
    <mergeCell ref="B190:J190"/>
    <mergeCell ref="B191:J191"/>
    <mergeCell ref="B192:J192"/>
    <mergeCell ref="B188:J188"/>
    <mergeCell ref="B187:J187"/>
    <mergeCell ref="A134:D134"/>
    <mergeCell ref="A142:A143"/>
    <mergeCell ref="B182:J182"/>
    <mergeCell ref="B183:J183"/>
    <mergeCell ref="B184:J184"/>
    <mergeCell ref="B186:J186"/>
    <mergeCell ref="B185:J185"/>
    <mergeCell ref="B176:J176"/>
    <mergeCell ref="G134:K134"/>
    <mergeCell ref="A137:K137"/>
    <mergeCell ref="A174:K174"/>
    <mergeCell ref="A172:K172"/>
    <mergeCell ref="B160:D160"/>
    <mergeCell ref="A147:K147"/>
    <mergeCell ref="A148:K153"/>
    <mergeCell ref="I160:K160"/>
    <mergeCell ref="A154:K154"/>
    <mergeCell ref="G157:H157"/>
    <mergeCell ref="I157:K157"/>
    <mergeCell ref="A173:K173"/>
    <mergeCell ref="A41:K41"/>
    <mergeCell ref="A49:K49"/>
    <mergeCell ref="A130:D130"/>
    <mergeCell ref="E84:K84"/>
    <mergeCell ref="E85:K85"/>
    <mergeCell ref="A85:D85"/>
    <mergeCell ref="A88:K88"/>
    <mergeCell ref="G87:K87"/>
    <mergeCell ref="E130:F130"/>
    <mergeCell ref="A103:K103"/>
    <mergeCell ref="B35:E35"/>
    <mergeCell ref="B36:E36"/>
    <mergeCell ref="B39:K39"/>
    <mergeCell ref="A37:K37"/>
    <mergeCell ref="A38:K38"/>
    <mergeCell ref="A40:K40"/>
    <mergeCell ref="B22:E22"/>
    <mergeCell ref="G21:K21"/>
    <mergeCell ref="G22:I22"/>
    <mergeCell ref="B23:E23"/>
    <mergeCell ref="B24:E24"/>
    <mergeCell ref="G35:K35"/>
    <mergeCell ref="G33:K33"/>
    <mergeCell ref="A28:K28"/>
    <mergeCell ref="A29:K29"/>
    <mergeCell ref="B34:E34"/>
    <mergeCell ref="A30:K30"/>
    <mergeCell ref="A99:D99"/>
    <mergeCell ref="B33:E33"/>
    <mergeCell ref="E55:K55"/>
    <mergeCell ref="D78:K78"/>
    <mergeCell ref="E75:F75"/>
    <mergeCell ref="A80:D80"/>
    <mergeCell ref="E80:K80"/>
    <mergeCell ref="A54:K54"/>
    <mergeCell ref="A50:K50"/>
    <mergeCell ref="A8:K8"/>
    <mergeCell ref="A9:K9"/>
    <mergeCell ref="A10:K10"/>
    <mergeCell ref="A13:B16"/>
    <mergeCell ref="A31:K31"/>
    <mergeCell ref="A19:K19"/>
    <mergeCell ref="G24:I24"/>
    <mergeCell ref="C14:I15"/>
    <mergeCell ref="B21:E21"/>
    <mergeCell ref="A17:K17"/>
    <mergeCell ref="A2:K2"/>
    <mergeCell ref="C4:I4"/>
    <mergeCell ref="J4:K4"/>
    <mergeCell ref="E128:K128"/>
    <mergeCell ref="G34:K34"/>
    <mergeCell ref="G36:K36"/>
    <mergeCell ref="E81:K81"/>
    <mergeCell ref="E119:K119"/>
    <mergeCell ref="E120:K120"/>
    <mergeCell ref="C5:I5"/>
    <mergeCell ref="B142:C143"/>
    <mergeCell ref="D142:E143"/>
    <mergeCell ref="J5:K5"/>
    <mergeCell ref="A42:K42"/>
    <mergeCell ref="E72:K72"/>
    <mergeCell ref="A53:D53"/>
    <mergeCell ref="E53:K53"/>
    <mergeCell ref="E56:K56"/>
    <mergeCell ref="A7:K7"/>
    <mergeCell ref="A64:K64"/>
    <mergeCell ref="A144:K144"/>
    <mergeCell ref="A146:K146"/>
    <mergeCell ref="B1:K1"/>
    <mergeCell ref="A4:B4"/>
    <mergeCell ref="A5:B5"/>
    <mergeCell ref="E134:F134"/>
    <mergeCell ref="G130:K130"/>
    <mergeCell ref="E115:K115"/>
    <mergeCell ref="E118:K118"/>
    <mergeCell ref="A6:K6"/>
    <mergeCell ref="A3:K3"/>
    <mergeCell ref="A32:K32"/>
    <mergeCell ref="G27:K27"/>
    <mergeCell ref="A11:K11"/>
    <mergeCell ref="A12:K12"/>
    <mergeCell ref="C13:K13"/>
    <mergeCell ref="C16:K16"/>
    <mergeCell ref="J14:K14"/>
    <mergeCell ref="G23:I23"/>
    <mergeCell ref="J15:K15"/>
    <mergeCell ref="A44:K44"/>
    <mergeCell ref="E59:K59"/>
    <mergeCell ref="A45:K45"/>
    <mergeCell ref="A47:K47"/>
    <mergeCell ref="A48:K48"/>
    <mergeCell ref="B51:H51"/>
    <mergeCell ref="A55:D55"/>
    <mergeCell ref="A56:D56"/>
    <mergeCell ref="A57:D57"/>
    <mergeCell ref="A52:K52"/>
    <mergeCell ref="E57:K57"/>
    <mergeCell ref="E58:K58"/>
    <mergeCell ref="E60:K60"/>
    <mergeCell ref="A59:D59"/>
    <mergeCell ref="A60:D60"/>
    <mergeCell ref="A61:D61"/>
    <mergeCell ref="A58:D58"/>
    <mergeCell ref="A86:K86"/>
    <mergeCell ref="A83:D83"/>
    <mergeCell ref="A84:D84"/>
    <mergeCell ref="A78:C78"/>
    <mergeCell ref="A82:K82"/>
    <mergeCell ref="A75:D75"/>
    <mergeCell ref="E83:K83"/>
    <mergeCell ref="A76:K76"/>
    <mergeCell ref="A77:K77"/>
    <mergeCell ref="A79:K79"/>
    <mergeCell ref="A112:K112"/>
    <mergeCell ref="G122:K122"/>
    <mergeCell ref="E122:F122"/>
    <mergeCell ref="D113:K113"/>
    <mergeCell ref="A115:D115"/>
    <mergeCell ref="A119:D119"/>
    <mergeCell ref="A120:D120"/>
    <mergeCell ref="E117:K117"/>
    <mergeCell ref="A121:K121"/>
    <mergeCell ref="D66:K66"/>
    <mergeCell ref="A66:C66"/>
    <mergeCell ref="A63:D63"/>
    <mergeCell ref="E61:K61"/>
    <mergeCell ref="G75:K75"/>
    <mergeCell ref="A70:D70"/>
    <mergeCell ref="A69:K69"/>
    <mergeCell ref="E68:K68"/>
    <mergeCell ref="A62:D62"/>
    <mergeCell ref="E63:K63"/>
    <mergeCell ref="A43:K43"/>
    <mergeCell ref="A46:K46"/>
    <mergeCell ref="E70:K70"/>
    <mergeCell ref="A74:K74"/>
    <mergeCell ref="A71:D71"/>
    <mergeCell ref="A72:D72"/>
    <mergeCell ref="A68:D68"/>
    <mergeCell ref="A73:D73"/>
    <mergeCell ref="A67:K67"/>
    <mergeCell ref="E71:K71"/>
    <mergeCell ref="A108:K108"/>
    <mergeCell ref="A102:D102"/>
    <mergeCell ref="A104:D104"/>
    <mergeCell ref="A106:D106"/>
    <mergeCell ref="A91:K91"/>
    <mergeCell ref="A95:C95"/>
    <mergeCell ref="A92:K92"/>
    <mergeCell ref="A96:K96"/>
    <mergeCell ref="A107:K107"/>
    <mergeCell ref="E106:F106"/>
    <mergeCell ref="A127:K127"/>
    <mergeCell ref="A136:K136"/>
    <mergeCell ref="A109:K109"/>
    <mergeCell ref="A126:K126"/>
    <mergeCell ref="A125:K125"/>
    <mergeCell ref="A122:D122"/>
    <mergeCell ref="A117:D117"/>
    <mergeCell ref="A114:K114"/>
    <mergeCell ref="A123:K123"/>
    <mergeCell ref="A111:K111"/>
    <mergeCell ref="H142:I143"/>
    <mergeCell ref="J142:J143"/>
    <mergeCell ref="F142:F143"/>
    <mergeCell ref="A145:K145"/>
    <mergeCell ref="A94:K94"/>
    <mergeCell ref="A93:K93"/>
    <mergeCell ref="A138:K138"/>
    <mergeCell ref="A118:D118"/>
    <mergeCell ref="A113:C113"/>
    <mergeCell ref="A116:K116"/>
  </mergeCells>
  <printOptions horizontalCentered="1"/>
  <pageMargins left="0.4" right="0.4" top="1.75" bottom="0.5" header="0.5" footer="0.3"/>
  <pageSetup fitToHeight="0" fitToWidth="1" horizontalDpi="600" verticalDpi="600" orientation="portrait" scale="76" r:id="rId5"/>
  <headerFooter alignWithMargins="0">
    <oddHeader>&amp;L&amp;G&amp;C&amp;"Arial,Bold"&amp;16
CHAPTER 9
ESTIMATING CENTERLINE TEMPERATURE
OF A
BUOYANT FIRE PLUME&amp;R&amp;"Arial,Bold"&amp;16
Version 1805.1
(English Units)</oddHeader>
    <oddFooter>&amp;L&amp;F&amp;CPage &amp;P of &amp;N&amp;R&amp;D  &amp;T</oddFooter>
  </headerFooter>
  <rowBreaks count="4" manualBreakCount="4">
    <brk id="47" max="255" man="1"/>
    <brk id="88" max="10" man="1"/>
    <brk id="123" max="10" man="1"/>
    <brk id="171" max="255" man="1"/>
  </rowBreaks>
  <ignoredErrors>
    <ignoredError sqref="A176:A177" numberStoredAsText="1"/>
  </ignoredError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2010-06-18T14:16:07Z</cp:lastPrinted>
  <dcterms:created xsi:type="dcterms:W3CDTF">2001-04-10T10:59:19Z</dcterms:created>
  <dcterms:modified xsi:type="dcterms:W3CDTF">2011-03-24T15:26:55Z</dcterms:modified>
  <cp:category/>
  <cp:version/>
  <cp:contentType/>
  <cp:contentStatus/>
</cp:coreProperties>
</file>