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90" windowWidth="17400" windowHeight="6450" activeTab="0"/>
  </bookViews>
  <sheets>
    <sheet name="Fireball_Heat_Flux-Calculations" sheetId="1" r:id="rId1"/>
  </sheets>
  <definedNames>
    <definedName name="_xlnm.Print_Area" localSheetId="0">'Fireball_Heat_Flux-Calculations'!$A$7:$K$165</definedName>
  </definedNames>
  <calcPr fullCalcOnLoad="1"/>
</workbook>
</file>

<file path=xl/sharedStrings.xml><?xml version="1.0" encoding="utf-8"?>
<sst xmlns="http://schemas.openxmlformats.org/spreadsheetml/2006/main" count="144" uniqueCount="119">
  <si>
    <t>INPUT PARAMETERS</t>
  </si>
  <si>
    <t>m</t>
  </si>
  <si>
    <t xml:space="preserve"> </t>
  </si>
  <si>
    <t>Fuel</t>
  </si>
  <si>
    <t>Methanol</t>
  </si>
  <si>
    <t>Butane</t>
  </si>
  <si>
    <t>Benzene</t>
  </si>
  <si>
    <t>Hexane</t>
  </si>
  <si>
    <t>Heptane</t>
  </si>
  <si>
    <t>Xylene</t>
  </si>
  <si>
    <t>Acetone</t>
  </si>
  <si>
    <t>ft</t>
  </si>
  <si>
    <r>
      <t>Fuel Vapor Density (</t>
    </r>
    <r>
      <rPr>
        <sz val="10"/>
        <color indexed="10"/>
        <rFont val="Symbol"/>
        <family val="1"/>
      </rPr>
      <t>r</t>
    </r>
    <r>
      <rPr>
        <vertAlign val="subscript"/>
        <sz val="10"/>
        <color indexed="10"/>
        <rFont val="Arial"/>
        <family val="2"/>
      </rPr>
      <t>F</t>
    </r>
    <r>
      <rPr>
        <sz val="10"/>
        <color indexed="10"/>
        <rFont val="Arial"/>
        <family val="2"/>
      </rPr>
      <t>)</t>
    </r>
  </si>
  <si>
    <t>kg</t>
  </si>
  <si>
    <t>Propane</t>
  </si>
  <si>
    <t>Ethylene</t>
  </si>
  <si>
    <t>Acetylene</t>
  </si>
  <si>
    <t>Volume of the Fireball Fuel Calculation</t>
  </si>
  <si>
    <t>Fireball Flame Height Calculation</t>
  </si>
  <si>
    <t xml:space="preserve">R = </t>
  </si>
  <si>
    <t>Distance at Ground Level from the Origin (L)</t>
  </si>
  <si>
    <t>ESTIMATING THERMAL RADIATION FROM HYDROCARBON FIREBALLS</t>
  </si>
  <si>
    <t>Gasoline</t>
  </si>
  <si>
    <t>Carbon Monoxide</t>
  </si>
  <si>
    <t>Ethane</t>
  </si>
  <si>
    <t>Hydrogen</t>
  </si>
  <si>
    <t>Methane</t>
  </si>
  <si>
    <t>Octene</t>
  </si>
  <si>
    <t>Propylene</t>
  </si>
  <si>
    <t>Styrene</t>
  </si>
  <si>
    <t>Toluene</t>
  </si>
  <si>
    <t>Cyclohexane</t>
  </si>
  <si>
    <t>sec</t>
  </si>
  <si>
    <r>
      <t>Mass of Fuel Vapor (m</t>
    </r>
    <r>
      <rPr>
        <vertAlign val="subscript"/>
        <sz val="10"/>
        <color indexed="10"/>
        <rFont val="Arial"/>
        <family val="2"/>
      </rPr>
      <t>F</t>
    </r>
    <r>
      <rPr>
        <sz val="10"/>
        <color indexed="10"/>
        <rFont val="Arial"/>
        <family val="2"/>
      </rPr>
      <t>)</t>
    </r>
  </si>
  <si>
    <t xml:space="preserve">D = </t>
  </si>
  <si>
    <t>Select Fuel Type</t>
  </si>
  <si>
    <t>The following calculations estimate the thermal heat flux from hydrocarbon fuel vapors received by an object.</t>
  </si>
  <si>
    <t>Distance from the Center of the Fireball to the Target Calculation</t>
  </si>
  <si>
    <t>Prepared by:</t>
  </si>
  <si>
    <t>Date</t>
  </si>
  <si>
    <t>Checked by:</t>
  </si>
  <si>
    <t>Parameters in YELLOW CELLS are Entered by the User.</t>
  </si>
  <si>
    <t>Calculate</t>
  </si>
  <si>
    <t>min</t>
  </si>
  <si>
    <t>User Specified Value</t>
  </si>
  <si>
    <t>Enter Value</t>
  </si>
  <si>
    <t>Revision Log</t>
  </si>
  <si>
    <t>1805.0</t>
  </si>
  <si>
    <t>Original issue with final text.</t>
  </si>
  <si>
    <t>Version 1805.1</t>
  </si>
  <si>
    <t>NOTE:</t>
  </si>
  <si>
    <t>Date:</t>
  </si>
  <si>
    <t>Organization:</t>
  </si>
  <si>
    <t>Additional Information:</t>
  </si>
  <si>
    <t>Description of Revision</t>
  </si>
  <si>
    <t>1805.1</t>
  </si>
  <si>
    <t>Revised e-mail addresses, corrected editorial errors, revised print pagination and print layout.</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</si>
  <si>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</si>
  <si>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</si>
  <si>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</si>
  <si>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r>
      <t>kg/m</t>
    </r>
    <r>
      <rPr>
        <vertAlign val="superscript"/>
        <sz val="10"/>
        <color indexed="8"/>
        <rFont val="Arial"/>
        <family val="2"/>
      </rPr>
      <t>3</t>
    </r>
  </si>
  <si>
    <t>HYDROCARBON FIREBALLS</t>
  </si>
  <si>
    <t>Temperature and Pressure</t>
  </si>
  <si>
    <t>Vapor Densities of Hydrocarbon Fuels at Normal</t>
  </si>
  <si>
    <t xml:space="preserve">Where, </t>
  </si>
  <si>
    <t>Answer</t>
  </si>
  <si>
    <r>
      <t>q"</t>
    </r>
    <r>
      <rPr>
        <vertAlign val="subscript"/>
        <sz val="10"/>
        <color indexed="57"/>
        <rFont val="Arial"/>
        <family val="2"/>
      </rPr>
      <t>r</t>
    </r>
    <r>
      <rPr>
        <sz val="10"/>
        <color indexed="57"/>
        <rFont val="Arial"/>
        <family val="2"/>
      </rPr>
      <t xml:space="preserve"> =</t>
    </r>
  </si>
  <si>
    <r>
      <t>thermal radiation from fireball (kW/m</t>
    </r>
    <r>
      <rPr>
        <vertAlign val="superscript"/>
        <sz val="10"/>
        <color indexed="57"/>
        <rFont val="Arial"/>
        <family val="2"/>
      </rPr>
      <t>2</t>
    </r>
    <r>
      <rPr>
        <sz val="10"/>
        <color indexed="57"/>
        <rFont val="Arial"/>
        <family val="2"/>
      </rPr>
      <t>)</t>
    </r>
  </si>
  <si>
    <t>mass of fuel vapor (kg)</t>
  </si>
  <si>
    <r>
      <t>m</t>
    </r>
    <r>
      <rPr>
        <vertAlign val="subscript"/>
        <sz val="10"/>
        <color indexed="57"/>
        <rFont val="Arial"/>
        <family val="2"/>
      </rPr>
      <t>F</t>
    </r>
    <r>
      <rPr>
        <sz val="10"/>
        <color indexed="57"/>
        <rFont val="Arial"/>
        <family val="2"/>
      </rPr>
      <t xml:space="preserve"> =</t>
    </r>
  </si>
  <si>
    <t>R =</t>
  </si>
  <si>
    <t>distance from the center of the fireball to the target (m)</t>
  </si>
  <si>
    <r>
      <t>V</t>
    </r>
    <r>
      <rPr>
        <vertAlign val="subscript"/>
        <sz val="10"/>
        <color indexed="57"/>
        <rFont val="Arial"/>
        <family val="2"/>
      </rPr>
      <t>F</t>
    </r>
    <r>
      <rPr>
        <sz val="10"/>
        <color indexed="57"/>
        <rFont val="Arial"/>
        <family val="2"/>
      </rPr>
      <t xml:space="preserve"> =</t>
    </r>
  </si>
  <si>
    <r>
      <t>volume of fuel vapor (m</t>
    </r>
    <r>
      <rPr>
        <vertAlign val="superscript"/>
        <sz val="10"/>
        <color indexed="57"/>
        <rFont val="Arial"/>
        <family val="2"/>
      </rPr>
      <t>3</t>
    </r>
    <r>
      <rPr>
        <sz val="10"/>
        <color indexed="57"/>
        <rFont val="Arial"/>
        <family val="2"/>
      </rPr>
      <t>)</t>
    </r>
  </si>
  <si>
    <r>
      <t>r</t>
    </r>
    <r>
      <rPr>
        <vertAlign val="subscript"/>
        <sz val="10"/>
        <color indexed="57"/>
        <rFont val="Arial"/>
        <family val="2"/>
      </rPr>
      <t>F</t>
    </r>
    <r>
      <rPr>
        <sz val="10"/>
        <color indexed="57"/>
        <rFont val="Arial"/>
        <family val="2"/>
      </rPr>
      <t xml:space="preserve"> =</t>
    </r>
  </si>
  <si>
    <r>
      <t>fuel vapor density (kg/m</t>
    </r>
    <r>
      <rPr>
        <vertAlign val="superscript"/>
        <sz val="10"/>
        <color indexed="57"/>
        <rFont val="Arial"/>
        <family val="2"/>
      </rPr>
      <t>3</t>
    </r>
    <r>
      <rPr>
        <sz val="10"/>
        <color indexed="57"/>
        <rFont val="Arial"/>
        <family val="2"/>
      </rPr>
      <t>)</t>
    </r>
  </si>
  <si>
    <r>
      <t>Z</t>
    </r>
    <r>
      <rPr>
        <vertAlign val="subscript"/>
        <sz val="10"/>
        <color indexed="57"/>
        <rFont val="Arial"/>
        <family val="2"/>
      </rPr>
      <t>p</t>
    </r>
    <r>
      <rPr>
        <sz val="10"/>
        <color indexed="57"/>
        <rFont val="Arial"/>
        <family val="2"/>
      </rPr>
      <t xml:space="preserve"> =</t>
    </r>
  </si>
  <si>
    <t>height of the maximum visible flame (m)</t>
  </si>
  <si>
    <t xml:space="preserve">distance from center of the fireball to the target (m)  </t>
  </si>
  <si>
    <t>distance at ground level from the origin (m)</t>
  </si>
  <si>
    <t>L =</t>
  </si>
  <si>
    <t>time of the fireball (sec)</t>
  </si>
  <si>
    <r>
      <t>t</t>
    </r>
    <r>
      <rPr>
        <vertAlign val="subscript"/>
        <sz val="10"/>
        <color indexed="57"/>
        <rFont val="Arial"/>
        <family val="2"/>
      </rPr>
      <t>p</t>
    </r>
    <r>
      <rPr>
        <sz val="10"/>
        <color indexed="57"/>
        <rFont val="Arial"/>
        <family val="2"/>
      </rPr>
      <t xml:space="preserve"> =</t>
    </r>
  </si>
  <si>
    <t>D =</t>
  </si>
  <si>
    <t>maximum fireball diameter (m)</t>
  </si>
  <si>
    <t>Reference: NFPA 325, Fire Hazard Properties of Flammable Liquids, Gases, and Volatile Solids, 1994 Edition.</t>
  </si>
  <si>
    <t xml:space="preserve">METHOD OF HASEGAWA AND SATO </t>
  </si>
  <si>
    <t>Ethanol</t>
  </si>
  <si>
    <r>
      <t xml:space="preserve">Fuel Vapor Density ( </t>
    </r>
    <r>
      <rPr>
        <b/>
        <sz val="11"/>
        <color indexed="12"/>
        <rFont val="Symbol"/>
        <family val="1"/>
      </rPr>
      <t>r</t>
    </r>
    <r>
      <rPr>
        <b/>
        <vertAlign val="subscript"/>
        <sz val="11"/>
        <color indexed="12"/>
        <rFont val="Arial"/>
        <family val="2"/>
      </rPr>
      <t>F</t>
    </r>
    <r>
      <rPr>
        <b/>
        <sz val="11"/>
        <color indexed="12"/>
        <rFont val="Arial"/>
        <family val="2"/>
      </rPr>
      <t xml:space="preserve"> )</t>
    </r>
  </si>
  <si>
    <r>
      <t>(kg/m</t>
    </r>
    <r>
      <rPr>
        <b/>
        <vertAlign val="superscript"/>
        <sz val="11"/>
        <color indexed="12"/>
        <rFont val="Arial"/>
        <family val="2"/>
      </rPr>
      <t>3</t>
    </r>
    <r>
      <rPr>
        <b/>
        <sz val="11"/>
        <color indexed="12"/>
        <rFont val="Arial"/>
        <family val="2"/>
      </rPr>
      <t>)</t>
    </r>
  </si>
  <si>
    <t>CHAPTER 5</t>
  </si>
  <si>
    <t>ESTIMATING THERMAL RADIATION FROM</t>
  </si>
  <si>
    <r>
      <t>Reference: SFPE Handbook of Fire Protection Engineering, 3</t>
    </r>
    <r>
      <rPr>
        <i/>
        <vertAlign val="superscript"/>
        <sz val="10"/>
        <color indexed="8"/>
        <rFont val="Arial"/>
        <family val="2"/>
      </rPr>
      <t>rd</t>
    </r>
    <r>
      <rPr>
        <i/>
        <sz val="10"/>
        <color indexed="8"/>
        <rFont val="Arial"/>
        <family val="2"/>
      </rPr>
      <t xml:space="preserve"> Edition, 2002, Page 3-306.</t>
    </r>
  </si>
  <si>
    <r>
      <t>t</t>
    </r>
    <r>
      <rPr>
        <b/>
        <vertAlign val="subscript"/>
        <sz val="18"/>
        <color indexed="57"/>
        <rFont val="Arial"/>
        <family val="2"/>
      </rPr>
      <t>p</t>
    </r>
    <r>
      <rPr>
        <b/>
        <sz val="18"/>
        <color indexed="57"/>
        <rFont val="Arial"/>
        <family val="2"/>
      </rPr>
      <t xml:space="preserve"> = 2.8 (V</t>
    </r>
    <r>
      <rPr>
        <b/>
        <vertAlign val="subscript"/>
        <sz val="18"/>
        <color indexed="57"/>
        <rFont val="Arial"/>
        <family val="2"/>
      </rPr>
      <t>F</t>
    </r>
    <r>
      <rPr>
        <b/>
        <sz val="18"/>
        <color indexed="57"/>
        <rFont val="Arial"/>
        <family val="2"/>
      </rPr>
      <t>)</t>
    </r>
    <r>
      <rPr>
        <b/>
        <vertAlign val="superscript"/>
        <sz val="18"/>
        <color indexed="57"/>
        <rFont val="Arial"/>
        <family val="2"/>
      </rPr>
      <t>1/6</t>
    </r>
  </si>
  <si>
    <r>
      <t>q"</t>
    </r>
    <r>
      <rPr>
        <b/>
        <vertAlign val="subscript"/>
        <sz val="18"/>
        <color indexed="57"/>
        <rFont val="Arial"/>
        <family val="2"/>
      </rPr>
      <t>r</t>
    </r>
    <r>
      <rPr>
        <b/>
        <sz val="18"/>
        <color indexed="57"/>
        <rFont val="Arial"/>
        <family val="2"/>
      </rPr>
      <t xml:space="preserve"> = 828 (m</t>
    </r>
    <r>
      <rPr>
        <b/>
        <vertAlign val="subscript"/>
        <sz val="18"/>
        <color indexed="57"/>
        <rFont val="Arial"/>
        <family val="2"/>
      </rPr>
      <t>F</t>
    </r>
    <r>
      <rPr>
        <b/>
        <sz val="18"/>
        <color indexed="57"/>
        <rFont val="Arial"/>
        <family val="2"/>
      </rPr>
      <t>)</t>
    </r>
    <r>
      <rPr>
        <b/>
        <vertAlign val="superscript"/>
        <sz val="18"/>
        <color indexed="57"/>
        <rFont val="Arial"/>
        <family val="2"/>
      </rPr>
      <t>0.771</t>
    </r>
    <r>
      <rPr>
        <b/>
        <sz val="18"/>
        <color indexed="57"/>
        <rFont val="Arial"/>
        <family val="2"/>
      </rPr>
      <t>/ R</t>
    </r>
    <r>
      <rPr>
        <b/>
        <vertAlign val="superscript"/>
        <sz val="18"/>
        <color indexed="57"/>
        <rFont val="Arial"/>
        <family val="2"/>
      </rPr>
      <t>2</t>
    </r>
  </si>
  <si>
    <r>
      <t>q"</t>
    </r>
    <r>
      <rPr>
        <b/>
        <vertAlign val="subscript"/>
        <sz val="18"/>
        <color indexed="8"/>
        <rFont val="Arial"/>
        <family val="2"/>
      </rPr>
      <t>r</t>
    </r>
    <r>
      <rPr>
        <b/>
        <sz val="18"/>
        <color indexed="8"/>
        <rFont val="Arial"/>
        <family val="2"/>
      </rPr>
      <t xml:space="preserve"> =</t>
    </r>
  </si>
  <si>
    <r>
      <t>kW/m</t>
    </r>
    <r>
      <rPr>
        <b/>
        <vertAlign val="superscript"/>
        <sz val="18"/>
        <color indexed="8"/>
        <rFont val="Arial"/>
        <family val="2"/>
      </rPr>
      <t>2</t>
    </r>
  </si>
  <si>
    <r>
      <t>Btu/ft</t>
    </r>
    <r>
      <rPr>
        <b/>
        <vertAlign val="superscript"/>
        <sz val="18"/>
        <color indexed="8"/>
        <rFont val="Arial"/>
        <family val="2"/>
      </rPr>
      <t>2</t>
    </r>
    <r>
      <rPr>
        <b/>
        <sz val="18"/>
        <color indexed="8"/>
        <rFont val="Arial"/>
        <family val="2"/>
      </rPr>
      <t>-sec</t>
    </r>
  </si>
  <si>
    <r>
      <t>t</t>
    </r>
    <r>
      <rPr>
        <b/>
        <vertAlign val="subscript"/>
        <sz val="18"/>
        <color indexed="8"/>
        <rFont val="Arial"/>
        <family val="2"/>
      </rPr>
      <t>p</t>
    </r>
    <r>
      <rPr>
        <b/>
        <sz val="18"/>
        <color indexed="8"/>
        <rFont val="Arial"/>
        <family val="2"/>
      </rPr>
      <t xml:space="preserve"> = </t>
    </r>
  </si>
  <si>
    <r>
      <t>Click</t>
    </r>
    <r>
      <rPr>
        <b/>
        <sz val="10"/>
        <color indexed="48"/>
        <rFont val="Arial"/>
        <family val="2"/>
      </rPr>
      <t xml:space="preserve"> </t>
    </r>
    <r>
      <rPr>
        <b/>
        <sz val="11"/>
        <color indexed="48"/>
        <rFont val="Arial"/>
        <family val="2"/>
      </rPr>
      <t>on selection</t>
    </r>
  </si>
  <si>
    <r>
      <t>Scroll</t>
    </r>
    <r>
      <rPr>
        <b/>
        <sz val="10"/>
        <color indexed="48"/>
        <rFont val="Arial"/>
        <family val="2"/>
      </rPr>
      <t xml:space="preserve"> </t>
    </r>
    <r>
      <rPr>
        <b/>
        <sz val="11"/>
        <color indexed="48"/>
        <rFont val="Arial"/>
        <family val="2"/>
      </rPr>
      <t>to desired fuel type</t>
    </r>
    <r>
      <rPr>
        <b/>
        <sz val="10"/>
        <color indexed="48"/>
        <rFont val="Arial"/>
        <family val="2"/>
      </rPr>
      <t xml:space="preserve"> </t>
    </r>
    <r>
      <rPr>
        <b/>
        <sz val="14"/>
        <color indexed="48"/>
        <rFont val="Arial"/>
        <family val="2"/>
      </rPr>
      <t>then</t>
    </r>
  </si>
  <si>
    <r>
      <t>q"</t>
    </r>
    <r>
      <rPr>
        <b/>
        <vertAlign val="subscript"/>
        <sz val="18"/>
        <color indexed="57"/>
        <rFont val="Arial"/>
        <family val="2"/>
      </rPr>
      <t>r</t>
    </r>
    <r>
      <rPr>
        <b/>
        <sz val="18"/>
        <color indexed="57"/>
        <rFont val="Arial"/>
        <family val="2"/>
      </rPr>
      <t xml:space="preserve"> =</t>
    </r>
  </si>
  <si>
    <r>
      <t>V</t>
    </r>
    <r>
      <rPr>
        <b/>
        <vertAlign val="subscript"/>
        <sz val="16"/>
        <color indexed="57"/>
        <rFont val="Arial"/>
        <family val="2"/>
      </rPr>
      <t>F</t>
    </r>
    <r>
      <rPr>
        <b/>
        <sz val="16"/>
        <color indexed="57"/>
        <rFont val="Arial"/>
        <family val="2"/>
      </rPr>
      <t xml:space="preserve"> = m</t>
    </r>
    <r>
      <rPr>
        <b/>
        <vertAlign val="subscript"/>
        <sz val="16"/>
        <color indexed="57"/>
        <rFont val="Arial"/>
        <family val="2"/>
      </rPr>
      <t>F</t>
    </r>
    <r>
      <rPr>
        <b/>
        <sz val="16"/>
        <color indexed="57"/>
        <rFont val="Arial"/>
        <family val="2"/>
      </rPr>
      <t>/</t>
    </r>
    <r>
      <rPr>
        <b/>
        <sz val="16"/>
        <color indexed="57"/>
        <rFont val="Symbol"/>
        <family val="1"/>
      </rPr>
      <t>r</t>
    </r>
    <r>
      <rPr>
        <b/>
        <vertAlign val="subscript"/>
        <sz val="16"/>
        <color indexed="57"/>
        <rFont val="Arial"/>
        <family val="2"/>
      </rPr>
      <t>F</t>
    </r>
  </si>
  <si>
    <r>
      <t>Z</t>
    </r>
    <r>
      <rPr>
        <b/>
        <vertAlign val="subscript"/>
        <sz val="16"/>
        <color indexed="57"/>
        <rFont val="Arial"/>
        <family val="2"/>
      </rPr>
      <t>p</t>
    </r>
    <r>
      <rPr>
        <b/>
        <sz val="16"/>
        <color indexed="57"/>
        <rFont val="Arial"/>
        <family val="2"/>
      </rPr>
      <t xml:space="preserve"> = 12.73 (V</t>
    </r>
    <r>
      <rPr>
        <b/>
        <vertAlign val="subscript"/>
        <sz val="16"/>
        <color indexed="57"/>
        <rFont val="Arial"/>
        <family val="2"/>
      </rPr>
      <t>F</t>
    </r>
    <r>
      <rPr>
        <b/>
        <sz val="16"/>
        <color indexed="57"/>
        <rFont val="Arial"/>
        <family val="2"/>
      </rPr>
      <t>)</t>
    </r>
    <r>
      <rPr>
        <b/>
        <vertAlign val="superscript"/>
        <sz val="16"/>
        <color indexed="57"/>
        <rFont val="Arial"/>
        <family val="2"/>
      </rPr>
      <t>1/3</t>
    </r>
  </si>
  <si>
    <r>
      <t>R = √(Z</t>
    </r>
    <r>
      <rPr>
        <b/>
        <vertAlign val="subscript"/>
        <sz val="16"/>
        <color indexed="57"/>
        <rFont val="Arial"/>
        <family val="2"/>
      </rPr>
      <t>p</t>
    </r>
    <r>
      <rPr>
        <b/>
        <vertAlign val="superscript"/>
        <sz val="16"/>
        <color indexed="57"/>
        <rFont val="Arial"/>
        <family val="2"/>
      </rPr>
      <t>2</t>
    </r>
    <r>
      <rPr>
        <b/>
        <sz val="16"/>
        <color indexed="57"/>
        <rFont val="Arial"/>
        <family val="2"/>
      </rPr>
      <t xml:space="preserve"> + L</t>
    </r>
    <r>
      <rPr>
        <b/>
        <vertAlign val="superscript"/>
        <sz val="16"/>
        <color indexed="57"/>
        <rFont val="Arial"/>
        <family val="2"/>
      </rPr>
      <t>2</t>
    </r>
    <r>
      <rPr>
        <b/>
        <sz val="16"/>
        <color indexed="57"/>
        <rFont val="Arial"/>
        <family val="2"/>
      </rPr>
      <t>)</t>
    </r>
  </si>
  <si>
    <r>
      <t>V</t>
    </r>
    <r>
      <rPr>
        <b/>
        <vertAlign val="subscript"/>
        <sz val="16"/>
        <color indexed="57"/>
        <rFont val="Arial"/>
        <family val="2"/>
      </rPr>
      <t>F</t>
    </r>
    <r>
      <rPr>
        <b/>
        <sz val="16"/>
        <color indexed="57"/>
        <rFont val="Arial"/>
        <family val="2"/>
      </rPr>
      <t xml:space="preserve"> = </t>
    </r>
  </si>
  <si>
    <r>
      <t>m</t>
    </r>
    <r>
      <rPr>
        <b/>
        <vertAlign val="superscript"/>
        <sz val="16"/>
        <color indexed="57"/>
        <rFont val="Arial"/>
        <family val="2"/>
      </rPr>
      <t>3</t>
    </r>
  </si>
  <si>
    <r>
      <t>Z</t>
    </r>
    <r>
      <rPr>
        <b/>
        <vertAlign val="subscript"/>
        <sz val="16"/>
        <color indexed="57"/>
        <rFont val="Arial"/>
        <family val="2"/>
      </rPr>
      <t>p</t>
    </r>
    <r>
      <rPr>
        <b/>
        <sz val="16"/>
        <color indexed="57"/>
        <rFont val="Arial"/>
        <family val="2"/>
      </rPr>
      <t xml:space="preserve"> = </t>
    </r>
  </si>
  <si>
    <t>THERMAL PROPERTIES FOR</t>
  </si>
  <si>
    <t>Parameters in GREEN CELLS are Automatically Selected from the DROP DOWN MENU for the Fuel Type Selected.</t>
  </si>
  <si>
    <r>
      <t>828 (m</t>
    </r>
    <r>
      <rPr>
        <b/>
        <vertAlign val="subscript"/>
        <sz val="18"/>
        <color indexed="57"/>
        <rFont val="Arial"/>
        <family val="2"/>
      </rPr>
      <t>F</t>
    </r>
    <r>
      <rPr>
        <b/>
        <sz val="18"/>
        <color indexed="57"/>
        <rFont val="Arial"/>
        <family val="2"/>
      </rPr>
      <t>)</t>
    </r>
    <r>
      <rPr>
        <b/>
        <vertAlign val="superscript"/>
        <sz val="18"/>
        <color indexed="57"/>
        <rFont val="Arial"/>
        <family val="2"/>
      </rPr>
      <t>0.771</t>
    </r>
    <r>
      <rPr>
        <b/>
        <sz val="18"/>
        <color indexed="57"/>
        <rFont val="Arial"/>
        <family val="2"/>
      </rPr>
      <t>/ R</t>
    </r>
    <r>
      <rPr>
        <b/>
        <vertAlign val="superscript"/>
        <sz val="18"/>
        <color indexed="57"/>
        <rFont val="Arial"/>
        <family val="2"/>
      </rPr>
      <t>2</t>
    </r>
  </si>
  <si>
    <r>
      <t>D = 5.8 (m</t>
    </r>
    <r>
      <rPr>
        <b/>
        <vertAlign val="subscript"/>
        <sz val="18"/>
        <color indexed="57"/>
        <rFont val="Arial"/>
        <family val="2"/>
      </rPr>
      <t>F</t>
    </r>
    <r>
      <rPr>
        <b/>
        <sz val="18"/>
        <color indexed="57"/>
        <rFont val="Arial"/>
        <family val="2"/>
      </rPr>
      <t>)</t>
    </r>
    <r>
      <rPr>
        <b/>
        <vertAlign val="superscript"/>
        <sz val="18"/>
        <color indexed="57"/>
        <rFont val="Arial"/>
        <family val="2"/>
      </rPr>
      <t>1/3</t>
    </r>
  </si>
  <si>
    <t>MAXIMUM HEAT FLUX ON TARGET</t>
  </si>
  <si>
    <t>DIAMETER OF THE FIREBALL</t>
  </si>
  <si>
    <t>DURATION OF THE FIREBALL</t>
  </si>
  <si>
    <t>(SI Units)</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</si>
  <si>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</si>
  <si>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March 2011</t>
  </si>
  <si>
    <t>December 2004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</si>
</sst>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Red]0.00"/>
    <numFmt numFmtId="166" formatCode="0.0000;[Red]0.0000"/>
    <numFmt numFmtId="167" formatCode="0.000000;[Red]0.000000"/>
    <numFmt numFmtId="168" formatCode="0.00000000;[Red]0.00000000"/>
    <numFmt numFmtId="169" formatCode="0.0000"/>
    <numFmt numFmtId="170" formatCode="0.000"/>
    <numFmt numFmtId="171" formatCode="[$-409]dddd\,\ mmmm\ dd\,\ yyyy"/>
  </numFmts>
  <fonts count="90">
    <font>
      <sz val="10"/>
      <name val="Arial"/>
      <family val="0"/>
    </font>
    <font>
      <b/>
      <sz val="14"/>
      <name val="Arial"/>
      <family val="2"/>
    </font>
    <font>
      <sz val="10"/>
      <color indexed="13"/>
      <name val="Arial"/>
      <family val="2"/>
    </font>
    <font>
      <b/>
      <sz val="10"/>
      <color indexed="8"/>
      <name val="Arial"/>
      <family val="2"/>
    </font>
    <font>
      <b/>
      <sz val="14"/>
      <color indexed="10"/>
      <name val="Arial"/>
      <family val="2"/>
    </font>
    <font>
      <sz val="10"/>
      <color indexed="10"/>
      <name val="Arial"/>
      <family val="2"/>
    </font>
    <font>
      <vertAlign val="subscript"/>
      <sz val="10"/>
      <color indexed="10"/>
      <name val="Arial"/>
      <family val="2"/>
    </font>
    <font>
      <sz val="8"/>
      <color indexed="10"/>
      <name val="Arial"/>
      <family val="2"/>
    </font>
    <font>
      <sz val="10"/>
      <color indexed="10"/>
      <name val="Symbol"/>
      <family val="1"/>
    </font>
    <font>
      <sz val="8"/>
      <color indexed="12"/>
      <name val="Symbol"/>
      <family val="1"/>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u val="single"/>
      <sz val="10"/>
      <color indexed="12"/>
      <name val="Arial"/>
      <family val="2"/>
    </font>
    <font>
      <u val="single"/>
      <sz val="10"/>
      <color indexed="36"/>
      <name val="Arial"/>
      <family val="2"/>
    </font>
    <font>
      <b/>
      <sz val="10"/>
      <color indexed="10"/>
      <name val="Arial"/>
      <family val="2"/>
    </font>
    <font>
      <b/>
      <sz val="11"/>
      <color indexed="48"/>
      <name val="Arial"/>
      <family val="2"/>
    </font>
    <font>
      <b/>
      <sz val="10"/>
      <color indexed="48"/>
      <name val="Arial"/>
      <family val="2"/>
    </font>
    <font>
      <sz val="10"/>
      <color indexed="12"/>
      <name val="Arial"/>
      <family val="2"/>
    </font>
    <font>
      <b/>
      <sz val="11"/>
      <name val="Arial"/>
      <family val="2"/>
    </font>
    <font>
      <b/>
      <sz val="12"/>
      <color indexed="13"/>
      <name val="Arial"/>
      <family val="2"/>
    </font>
    <font>
      <sz val="10"/>
      <color indexed="8"/>
      <name val="Arial"/>
      <family val="2"/>
    </font>
    <font>
      <b/>
      <sz val="11"/>
      <color indexed="9"/>
      <name val="Arial"/>
      <family val="2"/>
    </font>
    <font>
      <sz val="11"/>
      <color indexed="43"/>
      <name val="Arial"/>
      <family val="2"/>
    </font>
    <font>
      <sz val="11"/>
      <name val="Arial"/>
      <family val="2"/>
    </font>
    <font>
      <sz val="11"/>
      <color indexed="8"/>
      <name val="Arial"/>
      <family val="2"/>
    </font>
    <font>
      <vertAlign val="superscript"/>
      <sz val="10"/>
      <color indexed="8"/>
      <name val="Arial"/>
      <family val="2"/>
    </font>
    <font>
      <sz val="10"/>
      <color indexed="43"/>
      <name val="Arial"/>
      <family val="2"/>
    </font>
    <font>
      <sz val="8"/>
      <color indexed="9"/>
      <name val="Arial"/>
      <family val="2"/>
    </font>
    <font>
      <sz val="10"/>
      <color indexed="9"/>
      <name val="Arial"/>
      <family val="2"/>
    </font>
    <font>
      <b/>
      <sz val="16"/>
      <name val="Arial"/>
      <family val="2"/>
    </font>
    <font>
      <b/>
      <sz val="14"/>
      <color indexed="8"/>
      <name val="Arial"/>
      <family val="2"/>
    </font>
    <font>
      <b/>
      <sz val="11"/>
      <color indexed="12"/>
      <name val="Arial"/>
      <family val="2"/>
    </font>
    <font>
      <b/>
      <sz val="11"/>
      <color indexed="12"/>
      <name val="Symbol"/>
      <family val="1"/>
    </font>
    <font>
      <b/>
      <vertAlign val="subscript"/>
      <sz val="11"/>
      <color indexed="12"/>
      <name val="Arial"/>
      <family val="2"/>
    </font>
    <font>
      <b/>
      <vertAlign val="superscript"/>
      <sz val="11"/>
      <color indexed="12"/>
      <name val="Arial"/>
      <family val="2"/>
    </font>
    <font>
      <b/>
      <sz val="18"/>
      <color indexed="10"/>
      <name val="Arial"/>
      <family val="2"/>
    </font>
    <font>
      <b/>
      <sz val="18"/>
      <name val="Arial"/>
      <family val="2"/>
    </font>
    <font>
      <b/>
      <sz val="18"/>
      <color indexed="57"/>
      <name val="Arial"/>
      <family val="2"/>
    </font>
    <font>
      <b/>
      <sz val="14"/>
      <color indexed="48"/>
      <name val="Arial"/>
      <family val="2"/>
    </font>
    <font>
      <i/>
      <sz val="10"/>
      <color indexed="8"/>
      <name val="Arial"/>
      <family val="2"/>
    </font>
    <font>
      <i/>
      <vertAlign val="superscript"/>
      <sz val="10"/>
      <color indexed="8"/>
      <name val="Arial"/>
      <family val="2"/>
    </font>
    <font>
      <b/>
      <vertAlign val="subscript"/>
      <sz val="18"/>
      <color indexed="57"/>
      <name val="Arial"/>
      <family val="2"/>
    </font>
    <font>
      <b/>
      <vertAlign val="superscript"/>
      <sz val="18"/>
      <color indexed="57"/>
      <name val="Arial"/>
      <family val="2"/>
    </font>
    <font>
      <b/>
      <sz val="18"/>
      <color indexed="8"/>
      <name val="Arial"/>
      <family val="2"/>
    </font>
    <font>
      <b/>
      <vertAlign val="subscript"/>
      <sz val="18"/>
      <color indexed="8"/>
      <name val="Arial"/>
      <family val="2"/>
    </font>
    <font>
      <b/>
      <vertAlign val="superscript"/>
      <sz val="18"/>
      <color indexed="8"/>
      <name val="Arial"/>
      <family val="2"/>
    </font>
    <font>
      <b/>
      <sz val="16"/>
      <color indexed="57"/>
      <name val="Arial"/>
      <family val="2"/>
    </font>
    <font>
      <b/>
      <vertAlign val="subscript"/>
      <sz val="16"/>
      <color indexed="57"/>
      <name val="Arial"/>
      <family val="2"/>
    </font>
    <font>
      <b/>
      <sz val="16"/>
      <color indexed="57"/>
      <name val="Symbol"/>
      <family val="1"/>
    </font>
    <font>
      <b/>
      <vertAlign val="superscript"/>
      <sz val="16"/>
      <color indexed="57"/>
      <name val="Arial"/>
      <family val="2"/>
    </font>
    <font>
      <vertAlign val="superscript"/>
      <sz val="11"/>
      <color indexed="4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FF00"/>
      <name val="Arial"/>
      <family val="2"/>
    </font>
    <font>
      <sz val="10"/>
      <color rgb="FFFFFF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0"/>
        <bgColor indexed="64"/>
      </patternFill>
    </fill>
    <fill>
      <patternFill patternType="solid">
        <fgColor indexed="43"/>
        <bgColor indexed="64"/>
      </patternFill>
    </fill>
    <fill>
      <patternFill patternType="solid">
        <fgColor indexed="11"/>
        <bgColor indexed="64"/>
      </patternFill>
    </fill>
    <fill>
      <patternFill patternType="solid">
        <fgColor indexed="22"/>
        <bgColor indexed="64"/>
      </patternFill>
    </fill>
    <fill>
      <patternFill patternType="solid">
        <fgColor indexed="23"/>
        <bgColor indexed="64"/>
      </patternFill>
    </fill>
    <fill>
      <patternFill patternType="solid">
        <fgColor indexed="47"/>
        <bgColor indexed="64"/>
      </patternFill>
    </fill>
    <fill>
      <patternFill patternType="solid">
        <fgColor indexed="12"/>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style="double"/>
      <right style="double"/>
      <top style="double"/>
      <bottom>
        <color indexed="63"/>
      </bottom>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double"/>
    </border>
    <border>
      <left>
        <color indexed="63"/>
      </left>
      <right style="double"/>
      <top style="thin"/>
      <bottom>
        <color indexed="63"/>
      </bottom>
    </border>
    <border>
      <left>
        <color indexed="63"/>
      </left>
      <right style="double"/>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color indexed="63"/>
      </left>
      <right style="double"/>
      <top>
        <color indexed="63"/>
      </top>
      <bottom style="double"/>
    </border>
    <border>
      <left style="double"/>
      <right>
        <color indexed="63"/>
      </right>
      <top>
        <color indexed="63"/>
      </top>
      <bottom style="double"/>
    </border>
    <border>
      <left style="thin"/>
      <right>
        <color indexed="63"/>
      </right>
      <top style="thin"/>
      <bottom style="thin"/>
    </border>
    <border>
      <left style="thin"/>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double"/>
      <right>
        <color indexed="63"/>
      </right>
      <top style="thin"/>
      <bottom style="thin"/>
    </border>
    <border>
      <left>
        <color indexed="63"/>
      </left>
      <right style="double"/>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ck"/>
    </border>
    <border>
      <left style="thin"/>
      <right>
        <color indexed="63"/>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thick"/>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double"/>
      <bottom>
        <color indexed="63"/>
      </bottom>
    </border>
    <border>
      <left>
        <color indexed="63"/>
      </left>
      <right style="double"/>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18">
    <xf numFmtId="0" fontId="0" fillId="0" borderId="0" xfId="0" applyAlignment="1">
      <alignment/>
    </xf>
    <xf numFmtId="0" fontId="0" fillId="0" borderId="0" xfId="0" applyAlignment="1" applyProtection="1">
      <alignment/>
      <protection hidden="1"/>
    </xf>
    <xf numFmtId="0" fontId="2" fillId="0" borderId="0" xfId="0" applyFont="1" applyFill="1" applyAlignment="1" applyProtection="1">
      <alignment/>
      <protection hidden="1"/>
    </xf>
    <xf numFmtId="0" fontId="25" fillId="0" borderId="0" xfId="57" applyFont="1" applyAlignment="1" applyProtection="1">
      <alignment horizontal="right"/>
      <protection hidden="1"/>
    </xf>
    <xf numFmtId="0" fontId="3" fillId="33" borderId="10" xfId="0" applyFont="1" applyFill="1" applyBorder="1" applyAlignment="1" applyProtection="1">
      <alignment horizontal="center"/>
      <protection hidden="1"/>
    </xf>
    <xf numFmtId="49" fontId="22" fillId="33" borderId="11" xfId="0" applyNumberFormat="1" applyFont="1" applyFill="1" applyBorder="1" applyAlignment="1" applyProtection="1">
      <alignment horizontal="center" vertical="top" wrapText="1"/>
      <protection hidden="1"/>
    </xf>
    <xf numFmtId="49" fontId="22" fillId="33" borderId="12" xfId="0" applyNumberFormat="1" applyFont="1" applyFill="1" applyBorder="1" applyAlignment="1" applyProtection="1">
      <alignment horizontal="center" vertical="top" wrapText="1"/>
      <protection hidden="1"/>
    </xf>
    <xf numFmtId="49" fontId="22" fillId="33" borderId="12" xfId="0" applyNumberFormat="1" applyFont="1" applyFill="1" applyBorder="1" applyAlignment="1" applyProtection="1">
      <alignment vertical="top" wrapText="1"/>
      <protection hidden="1"/>
    </xf>
    <xf numFmtId="49" fontId="22" fillId="33" borderId="13" xfId="0" applyNumberFormat="1" applyFont="1" applyFill="1" applyBorder="1" applyAlignment="1" applyProtection="1">
      <alignment vertical="top" wrapText="1"/>
      <protection hidden="1"/>
    </xf>
    <xf numFmtId="49" fontId="22" fillId="33" borderId="13" xfId="0" applyNumberFormat="1" applyFont="1" applyFill="1" applyBorder="1" applyAlignment="1" applyProtection="1">
      <alignment horizontal="center" vertical="top" wrapText="1"/>
      <protection hidden="1"/>
    </xf>
    <xf numFmtId="49" fontId="22" fillId="33" borderId="14" xfId="0" applyNumberFormat="1" applyFont="1" applyFill="1" applyBorder="1" applyAlignment="1" applyProtection="1">
      <alignment horizontal="center" vertical="top" wrapText="1"/>
      <protection hidden="1"/>
    </xf>
    <xf numFmtId="0" fontId="26" fillId="0" borderId="0" xfId="0" applyFont="1" applyFill="1" applyBorder="1" applyAlignment="1" applyProtection="1">
      <alignment wrapText="1"/>
      <protection hidden="1"/>
    </xf>
    <xf numFmtId="0" fontId="16" fillId="0" borderId="0" xfId="0" applyFont="1" applyBorder="1" applyAlignment="1" applyProtection="1">
      <alignment/>
      <protection hidden="1"/>
    </xf>
    <xf numFmtId="49" fontId="22" fillId="33" borderId="15" xfId="0" applyNumberFormat="1" applyFont="1" applyFill="1" applyBorder="1" applyAlignment="1" applyProtection="1">
      <alignment vertical="top" wrapText="1"/>
      <protection hidden="1"/>
    </xf>
    <xf numFmtId="49" fontId="22" fillId="33" borderId="16" xfId="0" applyNumberFormat="1" applyFont="1" applyFill="1" applyBorder="1" applyAlignment="1" applyProtection="1">
      <alignment vertical="top" wrapText="1"/>
      <protection hidden="1"/>
    </xf>
    <xf numFmtId="49" fontId="22" fillId="33" borderId="16" xfId="0" applyNumberFormat="1" applyFont="1" applyFill="1" applyBorder="1" applyAlignment="1" applyProtection="1">
      <alignment horizontal="center" vertical="top" wrapText="1"/>
      <protection hidden="1"/>
    </xf>
    <xf numFmtId="49" fontId="22" fillId="33" borderId="17" xfId="0" applyNumberFormat="1" applyFont="1" applyFill="1" applyBorder="1" applyAlignment="1" applyProtection="1">
      <alignment vertical="top" wrapText="1"/>
      <protection hidden="1"/>
    </xf>
    <xf numFmtId="49" fontId="22" fillId="33" borderId="18" xfId="0" applyNumberFormat="1" applyFont="1" applyFill="1" applyBorder="1" applyAlignment="1" applyProtection="1">
      <alignment vertical="top" wrapText="1"/>
      <protection hidden="1"/>
    </xf>
    <xf numFmtId="49" fontId="22" fillId="33" borderId="18" xfId="0" applyNumberFormat="1" applyFont="1" applyFill="1" applyBorder="1" applyAlignment="1" applyProtection="1">
      <alignment horizontal="center" vertical="top" wrapText="1"/>
      <protection hidden="1"/>
    </xf>
    <xf numFmtId="0" fontId="22" fillId="33" borderId="19" xfId="0" applyFont="1" applyFill="1" applyBorder="1" applyAlignment="1" applyProtection="1">
      <alignment horizontal="center" vertical="top" wrapText="1"/>
      <protection hidden="1"/>
    </xf>
    <xf numFmtId="0" fontId="22" fillId="33" borderId="20" xfId="0" applyFont="1" applyFill="1" applyBorder="1" applyAlignment="1" applyProtection="1">
      <alignment horizontal="center" vertical="top" wrapText="1"/>
      <protection hidden="1"/>
    </xf>
    <xf numFmtId="0" fontId="1" fillId="0" borderId="0" xfId="0" applyFont="1" applyAlignment="1" applyProtection="1">
      <alignment/>
      <protection hidden="1"/>
    </xf>
    <xf numFmtId="0" fontId="0" fillId="0" borderId="0" xfId="0" applyAlignment="1" applyProtection="1">
      <alignment vertical="center" wrapText="1"/>
      <protection hidden="1"/>
    </xf>
    <xf numFmtId="2" fontId="29" fillId="0" borderId="0" xfId="0" applyNumberFormat="1" applyFont="1" applyFill="1" applyAlignment="1" applyProtection="1">
      <alignment vertical="center" wrapText="1"/>
      <protection hidden="1"/>
    </xf>
    <xf numFmtId="0" fontId="30" fillId="0" borderId="0" xfId="0" applyFont="1" applyFill="1" applyAlignment="1" applyProtection="1">
      <alignment vertical="center" wrapText="1"/>
      <protection hidden="1"/>
    </xf>
    <xf numFmtId="0" fontId="4" fillId="0" borderId="0" xfId="0" applyFont="1" applyBorder="1" applyAlignment="1" applyProtection="1">
      <alignment/>
      <protection hidden="1"/>
    </xf>
    <xf numFmtId="0" fontId="21" fillId="34" borderId="10" xfId="0" applyFont="1" applyFill="1" applyBorder="1" applyAlignment="1" applyProtection="1">
      <alignment horizontal="center" vertical="center"/>
      <protection hidden="1"/>
    </xf>
    <xf numFmtId="49" fontId="22" fillId="0" borderId="0" xfId="0" applyNumberFormat="1" applyFont="1" applyFill="1" applyBorder="1" applyAlignment="1" applyProtection="1">
      <alignment/>
      <protection hidden="1"/>
    </xf>
    <xf numFmtId="0" fontId="22" fillId="0" borderId="0" xfId="0" applyFont="1" applyFill="1" applyBorder="1" applyAlignment="1" applyProtection="1">
      <alignment/>
      <protection hidden="1"/>
    </xf>
    <xf numFmtId="0" fontId="0" fillId="0" borderId="0" xfId="0" applyAlignment="1" applyProtection="1">
      <alignment horizontal="center"/>
      <protection hidden="1"/>
    </xf>
    <xf numFmtId="14" fontId="22" fillId="35" borderId="21" xfId="57" applyNumberFormat="1" applyFont="1" applyFill="1" applyBorder="1" applyAlignment="1" applyProtection="1">
      <alignment horizontal="center" vertical="top" wrapText="1"/>
      <protection locked="0"/>
    </xf>
    <xf numFmtId="2" fontId="22" fillId="35" borderId="22" xfId="0" applyNumberFormat="1" applyFont="1" applyFill="1" applyBorder="1" applyAlignment="1" applyProtection="1">
      <alignment horizontal="right" vertical="center" wrapText="1"/>
      <protection locked="0"/>
    </xf>
    <xf numFmtId="0" fontId="22" fillId="35" borderId="22" xfId="0" applyNumberFormat="1" applyFont="1" applyFill="1" applyBorder="1" applyAlignment="1" applyProtection="1">
      <alignment horizontal="right" vertical="center" wrapText="1"/>
      <protection locked="0"/>
    </xf>
    <xf numFmtId="2" fontId="22" fillId="36" borderId="22" xfId="0" applyNumberFormat="1" applyFont="1" applyFill="1" applyBorder="1" applyAlignment="1" applyProtection="1">
      <alignment horizontal="right" vertical="center" wrapText="1"/>
      <protection locked="0"/>
    </xf>
    <xf numFmtId="0" fontId="11" fillId="0" borderId="0" xfId="0" applyFont="1" applyAlignment="1" applyProtection="1">
      <alignment horizontal="center" vertical="center" wrapText="1"/>
      <protection hidden="1"/>
    </xf>
    <xf numFmtId="0" fontId="0" fillId="0" borderId="0" xfId="0" applyAlignment="1" applyProtection="1">
      <alignment horizontal="left" vertical="center" wrapText="1"/>
      <protection hidden="1"/>
    </xf>
    <xf numFmtId="0" fontId="39" fillId="0" borderId="0" xfId="0" applyFont="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0" fillId="0" borderId="0" xfId="0"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0" borderId="0" xfId="57" applyAlignment="1" applyProtection="1">
      <alignment horizontal="left" vertical="center" wrapText="1"/>
      <protection hidden="1"/>
    </xf>
    <xf numFmtId="0" fontId="0" fillId="0" borderId="0" xfId="0" applyAlignment="1">
      <alignment horizontal="left" vertical="center" wrapText="1"/>
    </xf>
    <xf numFmtId="0" fontId="33" fillId="37" borderId="24" xfId="0" applyFont="1" applyFill="1" applyBorder="1" applyAlignment="1" applyProtection="1">
      <alignment horizontal="center" vertical="center" wrapText="1"/>
      <protection hidden="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9" fillId="37" borderId="30" xfId="0" applyFont="1" applyFill="1" applyBorder="1" applyAlignment="1" applyProtection="1">
      <alignment horizontal="center" vertical="center" wrapText="1"/>
      <protection hidden="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9" fillId="37" borderId="33" xfId="0" applyFont="1" applyFill="1" applyBorder="1" applyAlignment="1" applyProtection="1">
      <alignment horizontal="center" vertical="center" wrapText="1"/>
      <protection hidden="1"/>
    </xf>
    <xf numFmtId="0" fontId="0" fillId="0" borderId="0" xfId="0" applyAlignment="1">
      <alignment horizontal="center" vertical="center" wrapText="1"/>
    </xf>
    <xf numFmtId="0" fontId="0" fillId="0" borderId="34" xfId="0" applyBorder="1" applyAlignment="1">
      <alignment horizontal="center" vertical="center" wrapText="1"/>
    </xf>
    <xf numFmtId="0" fontId="1" fillId="0" borderId="0" xfId="0" applyFont="1" applyAlignment="1" applyProtection="1">
      <alignment horizontal="left" vertical="center" wrapText="1"/>
      <protection hidden="1"/>
    </xf>
    <xf numFmtId="0" fontId="0" fillId="0" borderId="0" xfId="0" applyAlignment="1" applyProtection="1">
      <alignment horizontal="left" vertical="center" wrapText="1"/>
      <protection hidden="1"/>
    </xf>
    <xf numFmtId="0" fontId="40" fillId="0" borderId="0" xfId="0" applyFont="1" applyAlignment="1" applyProtection="1">
      <alignment horizontal="left" vertical="center" wrapText="1"/>
      <protection hidden="1"/>
    </xf>
    <xf numFmtId="4" fontId="19" fillId="37" borderId="35" xfId="0" applyNumberFormat="1" applyFont="1" applyFill="1" applyBorder="1" applyAlignment="1" applyProtection="1">
      <alignment horizontal="center" vertical="center" wrapText="1"/>
      <protection hidden="1"/>
    </xf>
    <xf numFmtId="0" fontId="0" fillId="0" borderId="23" xfId="0" applyBorder="1" applyAlignment="1">
      <alignment horizontal="center" vertical="center" wrapText="1"/>
    </xf>
    <xf numFmtId="0" fontId="26" fillId="0" borderId="0" xfId="0" applyFont="1" applyFill="1" applyBorder="1" applyAlignment="1" applyProtection="1">
      <alignment wrapText="1"/>
      <protection hidden="1"/>
    </xf>
    <xf numFmtId="0" fontId="0" fillId="0" borderId="0" xfId="0" applyAlignment="1" applyProtection="1">
      <alignment wrapText="1"/>
      <protection hidden="1"/>
    </xf>
    <xf numFmtId="0" fontId="0" fillId="0" borderId="16" xfId="0" applyBorder="1" applyAlignment="1" applyProtection="1">
      <alignment horizontal="left" vertical="center" wrapText="1"/>
      <protection hidden="1"/>
    </xf>
    <xf numFmtId="0" fontId="0" fillId="0" borderId="18" xfId="0" applyBorder="1" applyAlignment="1" applyProtection="1">
      <alignment horizontal="left" vertical="center" wrapText="1"/>
      <protection hidden="1"/>
    </xf>
    <xf numFmtId="0" fontId="25" fillId="0" borderId="35" xfId="57" applyFont="1" applyBorder="1" applyAlignment="1" applyProtection="1">
      <alignment horizontal="right" wrapText="1"/>
      <protection hidden="1"/>
    </xf>
    <xf numFmtId="0" fontId="0" fillId="0" borderId="34" xfId="0" applyBorder="1" applyAlignment="1" applyProtection="1">
      <alignment horizontal="right" wrapText="1"/>
      <protection hidden="1"/>
    </xf>
    <xf numFmtId="0" fontId="22" fillId="35" borderId="21" xfId="57" applyFont="1" applyFill="1" applyBorder="1" applyAlignment="1" applyProtection="1">
      <alignment horizontal="left" vertical="top" wrapText="1"/>
      <protection locked="0"/>
    </xf>
    <xf numFmtId="0" fontId="22" fillId="35" borderId="36" xfId="0" applyFont="1" applyFill="1" applyBorder="1" applyAlignment="1" applyProtection="1">
      <alignment horizontal="left" vertical="top" wrapText="1"/>
      <protection locked="0"/>
    </xf>
    <xf numFmtId="0" fontId="22" fillId="35" borderId="37" xfId="0" applyFont="1" applyFill="1" applyBorder="1" applyAlignment="1" applyProtection="1">
      <alignment horizontal="left" vertical="top" wrapText="1"/>
      <protection locked="0"/>
    </xf>
    <xf numFmtId="0" fontId="22" fillId="35" borderId="21" xfId="57" applyFont="1" applyFill="1" applyBorder="1" applyAlignment="1" applyProtection="1">
      <alignment horizontal="left" vertical="center" wrapText="1"/>
      <protection locked="0"/>
    </xf>
    <xf numFmtId="0" fontId="22" fillId="35" borderId="36" xfId="0" applyFont="1" applyFill="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0" fillId="0" borderId="0" xfId="0" applyBorder="1" applyAlignment="1" applyProtection="1">
      <alignment wrapText="1"/>
      <protection hidden="1"/>
    </xf>
    <xf numFmtId="4" fontId="19" fillId="37" borderId="38" xfId="0" applyNumberFormat="1" applyFont="1" applyFill="1" applyBorder="1" applyAlignment="1" applyProtection="1">
      <alignment horizontal="center" vertical="center" wrapText="1"/>
      <protection hidden="1"/>
    </xf>
    <xf numFmtId="0" fontId="0" fillId="0" borderId="39" xfId="0" applyBorder="1" applyAlignment="1">
      <alignment horizontal="center" vertical="center" wrapText="1"/>
    </xf>
    <xf numFmtId="0" fontId="0" fillId="0" borderId="31" xfId="0" applyBorder="1" applyAlignment="1" applyProtection="1">
      <alignment wrapText="1"/>
      <protection hidden="1"/>
    </xf>
    <xf numFmtId="0" fontId="39" fillId="0" borderId="0" xfId="0" applyFont="1" applyBorder="1" applyAlignment="1" applyProtection="1">
      <alignment horizontal="left" vertical="center" wrapText="1"/>
      <protection hidden="1"/>
    </xf>
    <xf numFmtId="49" fontId="22" fillId="33" borderId="40" xfId="0" applyNumberFormat="1" applyFont="1" applyFill="1" applyBorder="1" applyAlignment="1" applyProtection="1">
      <alignment horizontal="center" vertical="top" wrapText="1"/>
      <protection hidden="1"/>
    </xf>
    <xf numFmtId="49" fontId="22" fillId="33" borderId="41" xfId="0" applyNumberFormat="1" applyFont="1" applyFill="1" applyBorder="1" applyAlignment="1" applyProtection="1">
      <alignment horizontal="center" vertical="top" wrapText="1"/>
      <protection hidden="1"/>
    </xf>
    <xf numFmtId="49" fontId="22" fillId="33" borderId="17" xfId="0" applyNumberFormat="1" applyFont="1" applyFill="1" applyBorder="1" applyAlignment="1" applyProtection="1">
      <alignment horizontal="left" vertical="top" wrapText="1"/>
      <protection hidden="1"/>
    </xf>
    <xf numFmtId="49" fontId="22" fillId="33" borderId="31" xfId="0" applyNumberFormat="1" applyFont="1" applyFill="1" applyBorder="1" applyAlignment="1" applyProtection="1">
      <alignment horizontal="left" vertical="top" wrapText="1"/>
      <protection hidden="1"/>
    </xf>
    <xf numFmtId="49" fontId="22" fillId="33" borderId="15" xfId="0" applyNumberFormat="1" applyFont="1" applyFill="1" applyBorder="1" applyAlignment="1" applyProtection="1">
      <alignment horizontal="left" vertical="top" wrapText="1"/>
      <protection hidden="1"/>
    </xf>
    <xf numFmtId="0" fontId="3" fillId="33" borderId="42" xfId="0" applyFont="1" applyFill="1" applyBorder="1" applyAlignment="1" applyProtection="1">
      <alignment horizontal="center" wrapText="1"/>
      <protection hidden="1"/>
    </xf>
    <xf numFmtId="0" fontId="3" fillId="33" borderId="43" xfId="0" applyFont="1" applyFill="1" applyBorder="1" applyAlignment="1" applyProtection="1">
      <alignment horizontal="center" wrapText="1"/>
      <protection hidden="1"/>
    </xf>
    <xf numFmtId="0" fontId="3" fillId="33" borderId="44" xfId="0" applyFont="1" applyFill="1" applyBorder="1" applyAlignment="1" applyProtection="1">
      <alignment horizontal="center" wrapText="1"/>
      <protection hidden="1"/>
    </xf>
    <xf numFmtId="49" fontId="22" fillId="33" borderId="45" xfId="0" applyNumberFormat="1" applyFont="1" applyFill="1" applyBorder="1" applyAlignment="1" applyProtection="1">
      <alignment horizontal="left" vertical="top" wrapText="1"/>
      <protection hidden="1"/>
    </xf>
    <xf numFmtId="49" fontId="22" fillId="33" borderId="46" xfId="0" applyNumberFormat="1" applyFont="1" applyFill="1" applyBorder="1" applyAlignment="1" applyProtection="1">
      <alignment horizontal="left" vertical="top" wrapText="1"/>
      <protection hidden="1"/>
    </xf>
    <xf numFmtId="49" fontId="22" fillId="33" borderId="47" xfId="0" applyNumberFormat="1" applyFont="1" applyFill="1" applyBorder="1" applyAlignment="1" applyProtection="1">
      <alignment horizontal="left" vertical="top" wrapText="1"/>
      <protection hidden="1"/>
    </xf>
    <xf numFmtId="0" fontId="3" fillId="33" borderId="42" xfId="0" applyFont="1" applyFill="1" applyBorder="1" applyAlignment="1" applyProtection="1">
      <alignment horizontal="center"/>
      <protection hidden="1"/>
    </xf>
    <xf numFmtId="0" fontId="3" fillId="33" borderId="44" xfId="0" applyFont="1" applyFill="1" applyBorder="1" applyAlignment="1" applyProtection="1">
      <alignment horizontal="center"/>
      <protection hidden="1"/>
    </xf>
    <xf numFmtId="49" fontId="22" fillId="33" borderId="45" xfId="0" applyNumberFormat="1" applyFont="1" applyFill="1" applyBorder="1" applyAlignment="1" applyProtection="1">
      <alignment horizontal="center" vertical="top" wrapText="1"/>
      <protection hidden="1"/>
    </xf>
    <xf numFmtId="49" fontId="22" fillId="33" borderId="47" xfId="0" applyNumberFormat="1" applyFont="1" applyFill="1" applyBorder="1" applyAlignment="1" applyProtection="1">
      <alignment horizontal="center" vertical="top" wrapText="1"/>
      <protection hidden="1"/>
    </xf>
    <xf numFmtId="0" fontId="0" fillId="33" borderId="18" xfId="0" applyFill="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16" xfId="0" applyBorder="1" applyAlignment="1" applyProtection="1">
      <alignment horizontal="left" vertical="top" wrapText="1"/>
      <protection hidden="1"/>
    </xf>
    <xf numFmtId="0" fontId="0" fillId="33" borderId="17" xfId="0" applyFill="1" applyBorder="1" applyAlignment="1" applyProtection="1">
      <alignment horizontal="left" vertical="top" wrapText="1"/>
      <protection hidden="1"/>
    </xf>
    <xf numFmtId="0" fontId="0" fillId="0" borderId="31" xfId="0" applyBorder="1" applyAlignment="1" applyProtection="1">
      <alignment horizontal="left" vertical="top" wrapText="1"/>
      <protection hidden="1"/>
    </xf>
    <xf numFmtId="0" fontId="0" fillId="0" borderId="15" xfId="0" applyBorder="1" applyAlignment="1" applyProtection="1">
      <alignment horizontal="left" vertical="top" wrapText="1"/>
      <protection hidden="1"/>
    </xf>
    <xf numFmtId="0" fontId="28" fillId="38" borderId="48" xfId="0" applyFont="1" applyFill="1" applyBorder="1" applyAlignment="1" applyProtection="1">
      <alignment horizontal="left" wrapText="1"/>
      <protection hidden="1"/>
    </xf>
    <xf numFmtId="0" fontId="28" fillId="0" borderId="49" xfId="0" applyFont="1" applyBorder="1" applyAlignment="1" applyProtection="1">
      <alignment horizontal="left" wrapText="1"/>
      <protection hidden="1"/>
    </xf>
    <xf numFmtId="0" fontId="28" fillId="0" borderId="50" xfId="0" applyFont="1" applyBorder="1" applyAlignment="1" applyProtection="1">
      <alignment horizontal="left" wrapText="1"/>
      <protection hidden="1"/>
    </xf>
    <xf numFmtId="0" fontId="32"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0" fontId="37" fillId="0" borderId="51" xfId="0" applyFont="1" applyBorder="1" applyAlignment="1" applyProtection="1">
      <alignment horizontal="left" vertical="center" wrapText="1"/>
      <protection hidden="1"/>
    </xf>
    <xf numFmtId="0" fontId="32" fillId="35" borderId="38" xfId="0" applyFont="1" applyFill="1" applyBorder="1" applyAlignment="1" applyProtection="1">
      <alignment horizontal="center" vertical="center" wrapText="1"/>
      <protection locked="0"/>
    </xf>
    <xf numFmtId="0" fontId="32" fillId="35" borderId="31" xfId="0" applyFont="1" applyFill="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locked="0"/>
    </xf>
    <xf numFmtId="0" fontId="32" fillId="35" borderId="52" xfId="0" applyFont="1" applyFill="1" applyBorder="1" applyAlignment="1" applyProtection="1">
      <alignment horizontal="center" vertical="center" wrapText="1"/>
      <protection locked="0"/>
    </xf>
    <xf numFmtId="0" fontId="32" fillId="35" borderId="28" xfId="0" applyFont="1" applyFill="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28" fillId="38" borderId="53" xfId="0" applyFont="1" applyFill="1" applyBorder="1" applyAlignment="1" applyProtection="1">
      <alignment horizontal="left" wrapText="1"/>
      <protection hidden="1"/>
    </xf>
    <xf numFmtId="0" fontId="28" fillId="0" borderId="54" xfId="0" applyFont="1" applyBorder="1" applyAlignment="1" applyProtection="1">
      <alignment horizontal="left" wrapText="1"/>
      <protection hidden="1"/>
    </xf>
    <xf numFmtId="0" fontId="28" fillId="0" borderId="55" xfId="0" applyFont="1" applyBorder="1" applyAlignment="1" applyProtection="1">
      <alignment horizontal="left" wrapText="1"/>
      <protection hidden="1"/>
    </xf>
    <xf numFmtId="0" fontId="3" fillId="35" borderId="56" xfId="0" applyFont="1" applyFill="1" applyBorder="1" applyAlignment="1" applyProtection="1">
      <alignment horizontal="left" wrapText="1"/>
      <protection hidden="1"/>
    </xf>
    <xf numFmtId="0" fontId="22" fillId="35" borderId="0" xfId="0" applyFont="1" applyFill="1" applyBorder="1" applyAlignment="1" applyProtection="1">
      <alignment horizontal="left" wrapText="1"/>
      <protection hidden="1"/>
    </xf>
    <xf numFmtId="0" fontId="22" fillId="35" borderId="57" xfId="0" applyFont="1" applyFill="1" applyBorder="1" applyAlignment="1" applyProtection="1">
      <alignment horizontal="left" wrapText="1"/>
      <protection hidden="1"/>
    </xf>
    <xf numFmtId="0" fontId="3" fillId="36" borderId="56"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57" xfId="0" applyBorder="1" applyAlignment="1" applyProtection="1">
      <alignment horizontal="left" wrapText="1"/>
      <protection hidden="1"/>
    </xf>
    <xf numFmtId="0" fontId="28" fillId="38" borderId="56" xfId="0" applyFont="1" applyFill="1" applyBorder="1" applyAlignment="1" applyProtection="1">
      <alignment horizontal="left" wrapText="1"/>
      <protection hidden="1"/>
    </xf>
    <xf numFmtId="0" fontId="28" fillId="0" borderId="0" xfId="0" applyFont="1" applyBorder="1" applyAlignment="1" applyProtection="1">
      <alignment horizontal="left" wrapText="1"/>
      <protection hidden="1"/>
    </xf>
    <xf numFmtId="0" fontId="28" fillId="0" borderId="57" xfId="0" applyFont="1" applyBorder="1" applyAlignment="1" applyProtection="1">
      <alignment horizontal="left" wrapText="1"/>
      <protection hidden="1"/>
    </xf>
    <xf numFmtId="0" fontId="0" fillId="0" borderId="54" xfId="0" applyBorder="1" applyAlignment="1" applyProtection="1">
      <alignment wrapText="1"/>
      <protection hidden="1"/>
    </xf>
    <xf numFmtId="0" fontId="37" fillId="0" borderId="0" xfId="0" applyFont="1" applyBorder="1" applyAlignment="1" applyProtection="1">
      <alignment horizontal="left" vertical="center" wrapText="1"/>
      <protection hidden="1"/>
    </xf>
    <xf numFmtId="0" fontId="38" fillId="0" borderId="0" xfId="0" applyFont="1" applyBorder="1" applyAlignment="1" applyProtection="1">
      <alignment horizontal="left" vertical="center" wrapText="1"/>
      <protection hidden="1"/>
    </xf>
    <xf numFmtId="0" fontId="32" fillId="35" borderId="58" xfId="0" applyFont="1" applyFill="1" applyBorder="1" applyAlignment="1" applyProtection="1">
      <alignment horizontal="center" vertical="center" wrapText="1"/>
      <protection hidden="1"/>
    </xf>
    <xf numFmtId="0" fontId="32" fillId="0" borderId="59" xfId="0" applyFont="1" applyBorder="1" applyAlignment="1" applyProtection="1">
      <alignment horizontal="center" vertical="center" wrapText="1"/>
      <protection hidden="1"/>
    </xf>
    <xf numFmtId="0" fontId="32" fillId="0" borderId="60" xfId="0" applyFont="1" applyBorder="1" applyAlignment="1" applyProtection="1">
      <alignment horizontal="center" vertical="center" wrapText="1"/>
      <protection hidden="1"/>
    </xf>
    <xf numFmtId="0" fontId="33" fillId="37" borderId="25" xfId="0" applyFont="1" applyFill="1" applyBorder="1" applyAlignment="1" applyProtection="1">
      <alignment horizontal="center"/>
      <protection hidden="1"/>
    </xf>
    <xf numFmtId="0" fontId="33" fillId="37" borderId="61" xfId="0" applyFont="1" applyFill="1" applyBorder="1" applyAlignment="1" applyProtection="1">
      <alignment horizontal="center"/>
      <protection hidden="1"/>
    </xf>
    <xf numFmtId="0" fontId="33" fillId="37" borderId="28" xfId="0" applyFont="1" applyFill="1" applyBorder="1" applyAlignment="1" applyProtection="1">
      <alignment horizontal="center"/>
      <protection hidden="1"/>
    </xf>
    <xf numFmtId="0" fontId="34" fillId="37" borderId="28" xfId="0" applyFont="1" applyFill="1" applyBorder="1" applyAlignment="1" applyProtection="1">
      <alignment horizontal="center"/>
      <protection hidden="1"/>
    </xf>
    <xf numFmtId="0" fontId="34" fillId="37" borderId="62" xfId="0" applyFont="1" applyFill="1" applyBorder="1" applyAlignment="1" applyProtection="1">
      <alignment horizontal="center"/>
      <protection hidden="1"/>
    </xf>
    <xf numFmtId="0" fontId="39" fillId="0" borderId="0" xfId="0" applyFont="1" applyBorder="1" applyAlignment="1" applyProtection="1">
      <alignment horizontal="center" wrapText="1"/>
      <protection hidden="1"/>
    </xf>
    <xf numFmtId="0" fontId="39" fillId="0" borderId="0" xfId="0" applyFont="1" applyAlignment="1" applyProtection="1">
      <alignment horizontal="center" wrapText="1"/>
      <protection hidden="1"/>
    </xf>
    <xf numFmtId="0" fontId="11" fillId="0" borderId="0" xfId="0" applyFont="1" applyAlignment="1" applyProtection="1">
      <alignment horizontal="center" wrapText="1"/>
      <protection hidden="1"/>
    </xf>
    <xf numFmtId="0" fontId="9" fillId="36" borderId="58" xfId="0" applyFont="1" applyFill="1" applyBorder="1" applyAlignment="1" applyProtection="1">
      <alignment horizontal="center"/>
      <protection hidden="1"/>
    </xf>
    <xf numFmtId="0" fontId="9" fillId="36" borderId="59" xfId="0" applyFont="1" applyFill="1" applyBorder="1" applyAlignment="1" applyProtection="1">
      <alignment horizontal="center"/>
      <protection hidden="1"/>
    </xf>
    <xf numFmtId="0" fontId="9" fillId="36" borderId="60" xfId="0" applyFont="1" applyFill="1" applyBorder="1" applyAlignment="1" applyProtection="1">
      <alignment horizontal="center"/>
      <protection hidden="1"/>
    </xf>
    <xf numFmtId="0" fontId="9" fillId="0" borderId="33" xfId="0" applyFont="1" applyFill="1" applyBorder="1" applyAlignment="1" applyProtection="1">
      <alignment wrapText="1"/>
      <protection hidden="1"/>
    </xf>
    <xf numFmtId="0" fontId="0" fillId="33" borderId="20" xfId="0" applyFill="1" applyBorder="1" applyAlignment="1" applyProtection="1">
      <alignment horizontal="left" vertical="top" wrapText="1"/>
      <protection hidden="1"/>
    </xf>
    <xf numFmtId="0" fontId="0" fillId="0" borderId="63" xfId="0" applyBorder="1" applyAlignment="1" applyProtection="1">
      <alignment horizontal="left" vertical="top" wrapText="1"/>
      <protection hidden="1"/>
    </xf>
    <xf numFmtId="0" fontId="0" fillId="0" borderId="19" xfId="0" applyBorder="1" applyAlignment="1" applyProtection="1">
      <alignment horizontal="left" vertical="top" wrapText="1"/>
      <protection hidden="1"/>
    </xf>
    <xf numFmtId="0" fontId="11" fillId="0" borderId="0" xfId="0" applyFont="1" applyAlignment="1" applyProtection="1">
      <alignment horizontal="right" vertical="center" wrapText="1"/>
      <protection hidden="1"/>
    </xf>
    <xf numFmtId="0" fontId="0" fillId="0" borderId="0" xfId="0" applyAlignment="1" applyProtection="1">
      <alignment horizontal="right" vertical="center" wrapText="1"/>
      <protection hidden="1"/>
    </xf>
    <xf numFmtId="0" fontId="0" fillId="0" borderId="0" xfId="0" applyAlignment="1" applyProtection="1">
      <alignment horizontal="left" wrapText="1"/>
      <protection hidden="1"/>
    </xf>
    <xf numFmtId="0" fontId="39" fillId="0" borderId="0" xfId="0" applyFont="1" applyAlignment="1" applyProtection="1">
      <alignment horizontal="left" vertical="center" wrapText="1"/>
      <protection hidden="1"/>
    </xf>
    <xf numFmtId="0" fontId="41" fillId="37" borderId="0" xfId="0" applyFont="1" applyFill="1" applyAlignment="1" applyProtection="1">
      <alignment horizontal="left" vertical="center" wrapText="1"/>
      <protection hidden="1"/>
    </xf>
    <xf numFmtId="0" fontId="41" fillId="0" borderId="0" xfId="0" applyFont="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48" fillId="0" borderId="0" xfId="0" applyFont="1" applyAlignment="1" applyProtection="1">
      <alignment horizontal="right" vertical="center" wrapText="1"/>
      <protection hidden="1"/>
    </xf>
    <xf numFmtId="0" fontId="48" fillId="0" borderId="0" xfId="0" applyFont="1" applyAlignment="1" applyProtection="1">
      <alignment horizontal="center" vertical="center" wrapText="1"/>
      <protection hidden="1"/>
    </xf>
    <xf numFmtId="0" fontId="48" fillId="0" borderId="0" xfId="0" applyFont="1" applyAlignment="1" applyProtection="1">
      <alignment horizontal="right" vertical="center" wrapText="1"/>
      <protection hidden="1"/>
    </xf>
    <xf numFmtId="2" fontId="48" fillId="0" borderId="0" xfId="0" applyNumberFormat="1" applyFont="1" applyAlignment="1" applyProtection="1">
      <alignment horizontal="right" vertical="center" wrapText="1"/>
      <protection hidden="1"/>
    </xf>
    <xf numFmtId="0" fontId="48" fillId="0" borderId="0" xfId="0" applyFont="1" applyAlignment="1" applyProtection="1">
      <alignment horizontal="left" vertical="center" wrapText="1"/>
      <protection hidden="1"/>
    </xf>
    <xf numFmtId="0" fontId="0" fillId="0" borderId="64" xfId="0" applyBorder="1" applyAlignment="1" applyProtection="1">
      <alignment wrapText="1"/>
      <protection hidden="1"/>
    </xf>
    <xf numFmtId="2" fontId="11" fillId="0" borderId="0" xfId="0" applyNumberFormat="1" applyFont="1" applyFill="1" applyAlignment="1" applyProtection="1">
      <alignment horizontal="left" vertical="center" wrapText="1"/>
      <protection hidden="1"/>
    </xf>
    <xf numFmtId="0" fontId="0" fillId="0" borderId="63" xfId="0" applyBorder="1" applyAlignment="1" applyProtection="1">
      <alignment wrapText="1"/>
      <protection hidden="1"/>
    </xf>
    <xf numFmtId="0" fontId="7" fillId="0" borderId="0" xfId="0" applyFont="1" applyAlignment="1" applyProtection="1">
      <alignment horizontal="left" wrapText="1"/>
      <protection hidden="1"/>
    </xf>
    <xf numFmtId="2" fontId="11" fillId="0" borderId="0" xfId="0" applyNumberFormat="1" applyFont="1" applyFill="1" applyAlignment="1" applyProtection="1">
      <alignment horizontal="right" vertical="center" wrapText="1"/>
      <protection hidden="1"/>
    </xf>
    <xf numFmtId="0" fontId="0" fillId="0" borderId="0" xfId="0" applyAlignment="1" applyProtection="1">
      <alignment vertical="center" wrapText="1"/>
      <protection hidden="1"/>
    </xf>
    <xf numFmtId="0" fontId="1" fillId="0" borderId="0" xfId="0" applyFont="1" applyAlignment="1" applyProtection="1">
      <alignment wrapText="1"/>
      <protection hidden="1"/>
    </xf>
    <xf numFmtId="0" fontId="31" fillId="0" borderId="0" xfId="0" applyFont="1" applyAlignment="1" applyProtection="1">
      <alignment horizontal="center" vertical="center" wrapText="1"/>
      <protection hidden="1"/>
    </xf>
    <xf numFmtId="0" fontId="31" fillId="0" borderId="0" xfId="0" applyFont="1" applyAlignment="1" applyProtection="1">
      <alignment horizontal="right" vertical="center" wrapText="1"/>
      <protection hidden="1"/>
    </xf>
    <xf numFmtId="0" fontId="31" fillId="0" borderId="0" xfId="0" applyFont="1" applyAlignment="1" applyProtection="1">
      <alignment horizontal="right" wrapText="1"/>
      <protection hidden="1"/>
    </xf>
    <xf numFmtId="0" fontId="16" fillId="0" borderId="65" xfId="0" applyFont="1" applyBorder="1" applyAlignment="1" applyProtection="1">
      <alignment wrapText="1"/>
      <protection hidden="1"/>
    </xf>
    <xf numFmtId="0" fontId="0" fillId="0" borderId="65" xfId="0" applyBorder="1" applyAlignment="1" applyProtection="1">
      <alignment wrapText="1"/>
      <protection hidden="1"/>
    </xf>
    <xf numFmtId="0" fontId="16" fillId="0" borderId="0" xfId="0" applyFont="1" applyBorder="1" applyAlignment="1" applyProtection="1">
      <alignment wrapText="1"/>
      <protection hidden="1"/>
    </xf>
    <xf numFmtId="0" fontId="22" fillId="0" borderId="35" xfId="0" applyFont="1" applyBorder="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0" fillId="0" borderId="34" xfId="0" applyBorder="1" applyAlignment="1" applyProtection="1">
      <alignment horizontal="left" vertical="center" wrapText="1"/>
      <protection hidden="1"/>
    </xf>
    <xf numFmtId="0" fontId="0" fillId="0" borderId="51" xfId="0" applyBorder="1" applyAlignment="1" applyProtection="1">
      <alignment wrapText="1"/>
      <protection hidden="1"/>
    </xf>
    <xf numFmtId="0" fontId="22" fillId="0" borderId="35" xfId="0" applyFont="1" applyBorder="1" applyAlignment="1" applyProtection="1">
      <alignment horizontal="left" vertical="center" wrapText="1"/>
      <protection hidden="1"/>
    </xf>
    <xf numFmtId="0" fontId="0" fillId="0" borderId="65" xfId="0" applyBorder="1" applyAlignment="1" applyProtection="1">
      <alignment horizontal="left" vertical="center" wrapText="1"/>
      <protection hidden="1"/>
    </xf>
    <xf numFmtId="0" fontId="39" fillId="0" borderId="0" xfId="0" applyFont="1" applyAlignment="1" applyProtection="1">
      <alignment horizontal="right" vertical="center" wrapText="1"/>
      <protection hidden="1"/>
    </xf>
    <xf numFmtId="4" fontId="19" fillId="37" borderId="52" xfId="0" applyNumberFormat="1" applyFont="1" applyFill="1" applyBorder="1" applyAlignment="1" applyProtection="1">
      <alignment horizontal="center" vertical="center" wrapText="1"/>
      <protection hidden="1"/>
    </xf>
    <xf numFmtId="0" fontId="0" fillId="0" borderId="62" xfId="0" applyBorder="1" applyAlignment="1">
      <alignment horizontal="center" vertical="center" wrapText="1"/>
    </xf>
    <xf numFmtId="0" fontId="41" fillId="37" borderId="66" xfId="0" applyFont="1" applyFill="1" applyBorder="1" applyAlignment="1" applyProtection="1">
      <alignment horizontal="left" vertical="center" wrapText="1"/>
      <protection hidden="1"/>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51" xfId="0" applyBorder="1" applyAlignment="1" applyProtection="1">
      <alignment horizontal="left" wrapText="1"/>
      <protection hidden="1"/>
    </xf>
    <xf numFmtId="0" fontId="39" fillId="0" borderId="0" xfId="0" applyFont="1" applyFill="1" applyAlignment="1" applyProtection="1">
      <alignment horizontal="left" vertical="center" wrapText="1"/>
      <protection hidden="1"/>
    </xf>
    <xf numFmtId="0" fontId="88" fillId="34" borderId="69" xfId="0" applyFont="1" applyFill="1" applyBorder="1" applyAlignment="1" applyProtection="1">
      <alignment horizontal="center" vertical="center" wrapText="1"/>
      <protection hidden="1"/>
    </xf>
    <xf numFmtId="0" fontId="89" fillId="0" borderId="20" xfId="0" applyFont="1" applyBorder="1" applyAlignment="1" applyProtection="1">
      <alignment horizontal="center" vertical="center" wrapText="1"/>
      <protection hidden="1"/>
    </xf>
    <xf numFmtId="0" fontId="45" fillId="39" borderId="64" xfId="0" applyFont="1" applyFill="1" applyBorder="1" applyAlignment="1" applyProtection="1">
      <alignment horizontal="right" vertical="center" wrapText="1"/>
      <protection hidden="1"/>
    </xf>
    <xf numFmtId="0" fontId="45" fillId="0" borderId="63" xfId="0" applyFont="1" applyBorder="1" applyAlignment="1" applyProtection="1">
      <alignment horizontal="right" vertical="center" wrapText="1"/>
      <protection hidden="1"/>
    </xf>
    <xf numFmtId="0" fontId="45" fillId="39" borderId="64" xfId="0" applyFont="1" applyFill="1" applyBorder="1" applyAlignment="1" applyProtection="1">
      <alignment horizontal="left" vertical="center" wrapText="1"/>
      <protection hidden="1"/>
    </xf>
    <xf numFmtId="0" fontId="45" fillId="0" borderId="70" xfId="0" applyFont="1" applyBorder="1" applyAlignment="1" applyProtection="1">
      <alignment horizontal="left" vertical="center" wrapText="1"/>
      <protection hidden="1"/>
    </xf>
    <xf numFmtId="0" fontId="45" fillId="0" borderId="63" xfId="0" applyFont="1" applyBorder="1" applyAlignment="1" applyProtection="1">
      <alignment horizontal="left" vertical="center" wrapText="1"/>
      <protection hidden="1"/>
    </xf>
    <xf numFmtId="0" fontId="45" fillId="0" borderId="19" xfId="0" applyFont="1" applyBorder="1" applyAlignment="1" applyProtection="1">
      <alignment horizontal="left" vertical="center" wrapText="1"/>
      <protection hidden="1"/>
    </xf>
    <xf numFmtId="2" fontId="45" fillId="39" borderId="64" xfId="0" applyNumberFormat="1" applyFont="1" applyFill="1" applyBorder="1" applyAlignment="1" applyProtection="1">
      <alignment horizontal="right" vertical="center" wrapText="1"/>
      <protection hidden="1"/>
    </xf>
    <xf numFmtId="0" fontId="45" fillId="0" borderId="64" xfId="0" applyFont="1" applyBorder="1" applyAlignment="1" applyProtection="1">
      <alignment horizontal="right" vertical="center" wrapText="1"/>
      <protection hidden="1"/>
    </xf>
    <xf numFmtId="0" fontId="45" fillId="0" borderId="64" xfId="0" applyFont="1" applyBorder="1" applyAlignment="1" applyProtection="1">
      <alignment horizontal="left" vertical="center" wrapText="1"/>
      <protection hidden="1"/>
    </xf>
    <xf numFmtId="0" fontId="10" fillId="0" borderId="0" xfId="0" applyFont="1" applyAlignment="1" applyProtection="1">
      <alignment horizontal="right" vertical="center" wrapText="1"/>
      <protection hidden="1"/>
    </xf>
    <xf numFmtId="0" fontId="39" fillId="0" borderId="65" xfId="0" applyFont="1" applyBorder="1" applyAlignment="1" applyProtection="1">
      <alignment horizontal="left" vertical="center" wrapText="1"/>
      <protection hidden="1"/>
    </xf>
    <xf numFmtId="0" fontId="7" fillId="0" borderId="0" xfId="0" applyFont="1" applyAlignment="1" applyProtection="1">
      <alignment wrapText="1"/>
      <protection hidden="1"/>
    </xf>
    <xf numFmtId="0" fontId="23" fillId="40" borderId="52" xfId="0" applyFont="1" applyFill="1" applyBorder="1" applyAlignment="1" applyProtection="1">
      <alignment horizontal="left" vertical="center" wrapText="1"/>
      <protection hidden="1"/>
    </xf>
    <xf numFmtId="0" fontId="20" fillId="0" borderId="28" xfId="0" applyFont="1" applyBorder="1" applyAlignment="1" applyProtection="1">
      <alignment horizontal="left" vertical="center" wrapText="1"/>
      <protection hidden="1"/>
    </xf>
    <xf numFmtId="0" fontId="24" fillId="38" borderId="38" xfId="0" applyFont="1" applyFill="1" applyBorder="1" applyAlignment="1" applyProtection="1">
      <alignment horizontal="left" vertical="top" wrapText="1"/>
      <protection hidden="1"/>
    </xf>
    <xf numFmtId="0" fontId="24" fillId="0" borderId="31" xfId="0" applyFont="1" applyBorder="1" applyAlignment="1" applyProtection="1">
      <alignment horizontal="left" vertical="top" wrapText="1"/>
      <protection hidden="1"/>
    </xf>
    <xf numFmtId="0" fontId="24" fillId="0" borderId="32" xfId="0" applyFont="1" applyBorder="1" applyAlignment="1" applyProtection="1">
      <alignment horizontal="left" vertical="top" wrapText="1"/>
      <protection hidden="1"/>
    </xf>
    <xf numFmtId="0" fontId="24" fillId="0" borderId="35" xfId="0" applyFont="1" applyBorder="1" applyAlignment="1" applyProtection="1">
      <alignment horizontal="left" vertical="top" wrapText="1"/>
      <protection hidden="1"/>
    </xf>
    <xf numFmtId="0" fontId="24" fillId="0" borderId="0" xfId="0" applyFont="1" applyBorder="1" applyAlignment="1" applyProtection="1">
      <alignment horizontal="left" vertical="top" wrapText="1"/>
      <protection hidden="1"/>
    </xf>
    <xf numFmtId="0" fontId="24" fillId="0" borderId="34" xfId="0" applyFont="1" applyBorder="1" applyAlignment="1" applyProtection="1">
      <alignment horizontal="left" vertical="top" wrapText="1"/>
      <protection hidden="1"/>
    </xf>
    <xf numFmtId="0" fontId="24" fillId="0" borderId="52" xfId="0" applyFont="1" applyBorder="1" applyAlignment="1" applyProtection="1">
      <alignment horizontal="left" vertical="top" wrapText="1"/>
      <protection hidden="1"/>
    </xf>
    <xf numFmtId="0" fontId="24" fillId="0" borderId="28" xfId="0" applyFont="1" applyBorder="1" applyAlignment="1" applyProtection="1">
      <alignment horizontal="left" vertical="top" wrapText="1"/>
      <protection hidden="1"/>
    </xf>
    <xf numFmtId="0" fontId="24" fillId="0" borderId="29" xfId="0" applyFont="1" applyBorder="1" applyAlignment="1" applyProtection="1">
      <alignment horizontal="left" vertical="top" wrapText="1"/>
      <protection hidden="1"/>
    </xf>
    <xf numFmtId="0" fontId="0" fillId="0" borderId="0" xfId="57" applyAlignment="1" applyProtection="1">
      <alignment horizontal="left" wrapText="1"/>
      <protection hidden="1"/>
    </xf>
    <xf numFmtId="0" fontId="25" fillId="0" borderId="0" xfId="57" applyFont="1" applyAlignment="1" applyProtection="1">
      <alignment horizontal="left" vertical="top" wrapText="1"/>
      <protection hidden="1"/>
    </xf>
    <xf numFmtId="0" fontId="25" fillId="0" borderId="0" xfId="0" applyFont="1" applyAlignment="1" applyProtection="1">
      <alignment horizontal="left" vertical="top" wrapText="1"/>
      <protection hidden="1"/>
    </xf>
    <xf numFmtId="0" fontId="22" fillId="35" borderId="38" xfId="57" applyFont="1" applyFill="1" applyBorder="1" applyAlignment="1" applyProtection="1">
      <alignment horizontal="left" vertical="top" wrapText="1"/>
      <protection locked="0"/>
    </xf>
    <xf numFmtId="0" fontId="22" fillId="35" borderId="31" xfId="0" applyFont="1" applyFill="1" applyBorder="1" applyAlignment="1" applyProtection="1">
      <alignment horizontal="left" vertical="top" wrapText="1"/>
      <protection locked="0"/>
    </xf>
    <xf numFmtId="0" fontId="22" fillId="35" borderId="32" xfId="0" applyFont="1" applyFill="1" applyBorder="1" applyAlignment="1" applyProtection="1">
      <alignment horizontal="left" vertical="top" wrapText="1"/>
      <protection locked="0"/>
    </xf>
    <xf numFmtId="0" fontId="22" fillId="35" borderId="35" xfId="0" applyFont="1" applyFill="1" applyBorder="1" applyAlignment="1" applyProtection="1">
      <alignment horizontal="left" vertical="top" wrapText="1"/>
      <protection locked="0"/>
    </xf>
    <xf numFmtId="0" fontId="22" fillId="35" borderId="0" xfId="0" applyFont="1" applyFill="1" applyAlignment="1" applyProtection="1">
      <alignment horizontal="left" vertical="top" wrapText="1"/>
      <protection locked="0"/>
    </xf>
    <xf numFmtId="0" fontId="22" fillId="35" borderId="34" xfId="0" applyFont="1" applyFill="1" applyBorder="1" applyAlignment="1" applyProtection="1">
      <alignment horizontal="left" vertical="top" wrapText="1"/>
      <protection locked="0"/>
    </xf>
    <xf numFmtId="0" fontId="22" fillId="35" borderId="52" xfId="0" applyFont="1" applyFill="1" applyBorder="1" applyAlignment="1" applyProtection="1">
      <alignment horizontal="left" vertical="top" wrapText="1"/>
      <protection locked="0"/>
    </xf>
    <xf numFmtId="0" fontId="22" fillId="35" borderId="28" xfId="0" applyFont="1" applyFill="1" applyBorder="1" applyAlignment="1" applyProtection="1">
      <alignment horizontal="left" vertical="top" wrapText="1"/>
      <protection locked="0"/>
    </xf>
    <xf numFmtId="0" fontId="22" fillId="35" borderId="29" xfId="0"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38100</xdr:rowOff>
    </xdr:from>
    <xdr:to>
      <xdr:col>1</xdr:col>
      <xdr:colOff>666750</xdr:colOff>
      <xdr:row>5</xdr:row>
      <xdr:rowOff>152400</xdr:rowOff>
    </xdr:to>
    <xdr:pic>
      <xdr:nvPicPr>
        <xdr:cNvPr id="1" name="Picture 11" descr="color-seal-3-inch"/>
        <xdr:cNvPicPr preferRelativeResize="1">
          <a:picLocks noChangeAspect="1"/>
        </xdr:cNvPicPr>
      </xdr:nvPicPr>
      <xdr:blipFill>
        <a:blip r:embed="rId1"/>
        <a:stretch>
          <a:fillRect/>
        </a:stretch>
      </xdr:blipFill>
      <xdr:spPr>
        <a:xfrm>
          <a:off x="228600" y="38100"/>
          <a:ext cx="1304925" cy="1257300"/>
        </a:xfrm>
        <a:prstGeom prst="rect">
          <a:avLst/>
        </a:prstGeom>
        <a:noFill/>
        <a:ln w="9525" cmpd="sng">
          <a:noFill/>
        </a:ln>
      </xdr:spPr>
    </xdr:pic>
    <xdr:clientData/>
  </xdr:twoCellAnchor>
  <xdr:twoCellAnchor editAs="oneCell">
    <xdr:from>
      <xdr:col>8</xdr:col>
      <xdr:colOff>28575</xdr:colOff>
      <xdr:row>34</xdr:row>
      <xdr:rowOff>38100</xdr:rowOff>
    </xdr:from>
    <xdr:to>
      <xdr:col>10</xdr:col>
      <xdr:colOff>742950</xdr:colOff>
      <xdr:row>34</xdr:row>
      <xdr:rowOff>285750</xdr:rowOff>
    </xdr:to>
    <xdr:pic>
      <xdr:nvPicPr>
        <xdr:cNvPr id="2" name="ComboBox1"/>
        <xdr:cNvPicPr preferRelativeResize="1">
          <a:picLocks noChangeAspect="1"/>
        </xdr:cNvPicPr>
      </xdr:nvPicPr>
      <xdr:blipFill>
        <a:blip r:embed="rId2"/>
        <a:stretch>
          <a:fillRect/>
        </a:stretch>
      </xdr:blipFill>
      <xdr:spPr>
        <a:xfrm>
          <a:off x="6362700" y="7086600"/>
          <a:ext cx="22002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198"/>
  <sheetViews>
    <sheetView showGridLines="0" showRowColHeaders="0" tabSelected="1" zoomScaleSheetLayoutView="100" zoomScalePageLayoutView="0" workbookViewId="0" topLeftCell="A1">
      <selection activeCell="A6" sqref="A6:K6"/>
    </sheetView>
  </sheetViews>
  <sheetFormatPr defaultColWidth="9.140625" defaultRowHeight="12.75"/>
  <cols>
    <col min="1" max="1" width="13.00390625" style="1" customWidth="1"/>
    <col min="2" max="2" width="12.8515625" style="1" customWidth="1"/>
    <col min="3" max="7" width="11.7109375" style="1" customWidth="1"/>
    <col min="8" max="8" width="10.57421875" style="1" customWidth="1"/>
    <col min="9" max="9" width="10.8515625" style="1" customWidth="1"/>
    <col min="10" max="10" width="11.421875" style="1" customWidth="1"/>
    <col min="11" max="11" width="13.00390625" style="1" customWidth="1"/>
    <col min="12" max="16384" width="9.140625" style="1" customWidth="1"/>
  </cols>
  <sheetData>
    <row r="1" spans="1:11" ht="18" customHeight="1">
      <c r="A1" s="22"/>
      <c r="B1" s="159"/>
      <c r="C1" s="159"/>
      <c r="D1" s="159"/>
      <c r="E1" s="159"/>
      <c r="F1" s="159"/>
      <c r="G1" s="159"/>
      <c r="H1" s="159"/>
      <c r="I1" s="159"/>
      <c r="J1" s="159"/>
      <c r="K1" s="159"/>
    </row>
    <row r="2" spans="1:11" ht="18" customHeight="1">
      <c r="A2" s="161" t="s">
        <v>90</v>
      </c>
      <c r="B2" s="161"/>
      <c r="C2" s="161"/>
      <c r="D2" s="161"/>
      <c r="E2" s="161"/>
      <c r="F2" s="161"/>
      <c r="G2" s="161"/>
      <c r="H2" s="161"/>
      <c r="I2" s="161"/>
      <c r="J2" s="161"/>
      <c r="K2" s="161"/>
    </row>
    <row r="3" spans="3:11" ht="18" customHeight="1">
      <c r="C3" s="161" t="s">
        <v>91</v>
      </c>
      <c r="D3" s="161"/>
      <c r="E3" s="161"/>
      <c r="F3" s="161"/>
      <c r="G3" s="161"/>
      <c r="H3" s="161"/>
      <c r="I3" s="161"/>
      <c r="J3" s="162" t="s">
        <v>49</v>
      </c>
      <c r="K3" s="162"/>
    </row>
    <row r="4" spans="1:11" ht="18" customHeight="1">
      <c r="A4" s="21"/>
      <c r="C4" s="161" t="s">
        <v>61</v>
      </c>
      <c r="D4" s="161"/>
      <c r="E4" s="161"/>
      <c r="F4" s="161"/>
      <c r="G4" s="161"/>
      <c r="H4" s="161"/>
      <c r="I4" s="161"/>
      <c r="J4" s="163" t="s">
        <v>115</v>
      </c>
      <c r="K4" s="163"/>
    </row>
    <row r="5" spans="1:11" ht="18" customHeight="1">
      <c r="A5" s="160"/>
      <c r="B5" s="60"/>
      <c r="C5" s="60"/>
      <c r="D5" s="60"/>
      <c r="E5" s="60"/>
      <c r="F5" s="60"/>
      <c r="G5" s="60"/>
      <c r="H5" s="60"/>
      <c r="I5" s="60"/>
      <c r="J5" s="60"/>
      <c r="K5" s="60"/>
    </row>
    <row r="6" spans="1:11" ht="18" customHeight="1">
      <c r="A6" s="160"/>
      <c r="B6" s="60"/>
      <c r="C6" s="60"/>
      <c r="D6" s="60"/>
      <c r="E6" s="60"/>
      <c r="F6" s="60"/>
      <c r="G6" s="60"/>
      <c r="H6" s="60"/>
      <c r="I6" s="60"/>
      <c r="J6" s="60"/>
      <c r="K6" s="60"/>
    </row>
    <row r="7" spans="1:11" ht="13.5" customHeight="1">
      <c r="A7" s="54"/>
      <c r="B7" s="55"/>
      <c r="C7" s="55"/>
      <c r="D7" s="55"/>
      <c r="E7" s="55"/>
      <c r="F7" s="55"/>
      <c r="G7" s="55"/>
      <c r="H7" s="55"/>
      <c r="I7" s="55"/>
      <c r="J7" s="55"/>
      <c r="K7" s="55"/>
    </row>
    <row r="8" spans="1:11" ht="12.75" customHeight="1">
      <c r="A8" s="109" t="s">
        <v>36</v>
      </c>
      <c r="B8" s="110"/>
      <c r="C8" s="110"/>
      <c r="D8" s="110"/>
      <c r="E8" s="110"/>
      <c r="F8" s="110"/>
      <c r="G8" s="110"/>
      <c r="H8" s="110"/>
      <c r="I8" s="110"/>
      <c r="J8" s="110"/>
      <c r="K8" s="111"/>
    </row>
    <row r="9" spans="1:11" ht="12.75" customHeight="1">
      <c r="A9" s="112" t="s">
        <v>41</v>
      </c>
      <c r="B9" s="113"/>
      <c r="C9" s="113"/>
      <c r="D9" s="113"/>
      <c r="E9" s="113"/>
      <c r="F9" s="113"/>
      <c r="G9" s="113"/>
      <c r="H9" s="113"/>
      <c r="I9" s="113"/>
      <c r="J9" s="113"/>
      <c r="K9" s="114"/>
    </row>
    <row r="10" spans="1:11" ht="12.75" customHeight="1">
      <c r="A10" s="115" t="s">
        <v>109</v>
      </c>
      <c r="B10" s="116"/>
      <c r="C10" s="116"/>
      <c r="D10" s="116"/>
      <c r="E10" s="116"/>
      <c r="F10" s="116"/>
      <c r="G10" s="116"/>
      <c r="H10" s="116"/>
      <c r="I10" s="116"/>
      <c r="J10" s="116"/>
      <c r="K10" s="117"/>
    </row>
    <row r="11" spans="1:11" ht="12.75" customHeight="1">
      <c r="A11" s="118" t="s">
        <v>57</v>
      </c>
      <c r="B11" s="119"/>
      <c r="C11" s="119"/>
      <c r="D11" s="119"/>
      <c r="E11" s="119"/>
      <c r="F11" s="119"/>
      <c r="G11" s="119"/>
      <c r="H11" s="119"/>
      <c r="I11" s="119"/>
      <c r="J11" s="119"/>
      <c r="K11" s="120"/>
    </row>
    <row r="12" spans="1:11" ht="12.75" customHeight="1">
      <c r="A12" s="97" t="s">
        <v>58</v>
      </c>
      <c r="B12" s="98"/>
      <c r="C12" s="98"/>
      <c r="D12" s="98"/>
      <c r="E12" s="98"/>
      <c r="F12" s="98"/>
      <c r="G12" s="98"/>
      <c r="H12" s="98"/>
      <c r="I12" s="98"/>
      <c r="J12" s="98"/>
      <c r="K12" s="99"/>
    </row>
    <row r="13" spans="1:11" ht="15" customHeight="1">
      <c r="A13" s="121"/>
      <c r="B13" s="121"/>
      <c r="C13" s="121"/>
      <c r="D13" s="121"/>
      <c r="E13" s="121"/>
      <c r="F13" s="121"/>
      <c r="G13" s="121"/>
      <c r="H13" s="121"/>
      <c r="I13" s="121"/>
      <c r="J13" s="121"/>
      <c r="K13" s="121"/>
    </row>
    <row r="14" spans="1:11" ht="15" customHeight="1">
      <c r="A14" s="60"/>
      <c r="B14" s="60"/>
      <c r="C14" s="60"/>
      <c r="D14" s="60"/>
      <c r="E14" s="60"/>
      <c r="F14" s="60"/>
      <c r="G14" s="60"/>
      <c r="H14" s="60"/>
      <c r="I14" s="60"/>
      <c r="J14" s="60"/>
      <c r="K14" s="60"/>
    </row>
    <row r="15" spans="1:11" ht="15" customHeight="1">
      <c r="A15" s="100" t="s">
        <v>59</v>
      </c>
      <c r="B15" s="101"/>
      <c r="C15" s="59"/>
      <c r="D15" s="59"/>
      <c r="E15" s="59"/>
      <c r="F15" s="59"/>
      <c r="G15" s="59"/>
      <c r="H15" s="59"/>
      <c r="I15" s="59"/>
      <c r="J15" s="59"/>
      <c r="K15" s="59"/>
    </row>
    <row r="16" spans="1:11" ht="24.75" customHeight="1">
      <c r="A16" s="101"/>
      <c r="B16" s="101"/>
      <c r="C16" s="103"/>
      <c r="D16" s="104"/>
      <c r="E16" s="104"/>
      <c r="F16" s="104"/>
      <c r="G16" s="104"/>
      <c r="H16" s="104"/>
      <c r="I16" s="104"/>
      <c r="J16" s="105"/>
      <c r="K16" s="11"/>
    </row>
    <row r="17" spans="1:11" ht="24.75" customHeight="1">
      <c r="A17" s="101"/>
      <c r="B17" s="101"/>
      <c r="C17" s="106"/>
      <c r="D17" s="107"/>
      <c r="E17" s="107"/>
      <c r="F17" s="107"/>
      <c r="G17" s="107"/>
      <c r="H17" s="107"/>
      <c r="I17" s="107"/>
      <c r="J17" s="108"/>
      <c r="K17" s="11"/>
    </row>
    <row r="18" spans="1:11" ht="15" customHeight="1">
      <c r="A18" s="101"/>
      <c r="B18" s="101"/>
      <c r="C18" s="59"/>
      <c r="D18" s="59"/>
      <c r="E18" s="59"/>
      <c r="F18" s="59"/>
      <c r="G18" s="59"/>
      <c r="H18" s="59"/>
      <c r="I18" s="59"/>
      <c r="J18" s="59"/>
      <c r="K18" s="59"/>
    </row>
    <row r="19" spans="1:11" ht="15" customHeight="1">
      <c r="A19" s="60"/>
      <c r="B19" s="60"/>
      <c r="C19" s="60"/>
      <c r="D19" s="60"/>
      <c r="E19" s="60"/>
      <c r="F19" s="60"/>
      <c r="G19" s="60"/>
      <c r="H19" s="60"/>
      <c r="I19" s="60"/>
      <c r="J19" s="60"/>
      <c r="K19" s="60"/>
    </row>
    <row r="20" spans="1:11" ht="19.5" customHeight="1" thickBot="1">
      <c r="A20" s="102" t="s">
        <v>0</v>
      </c>
      <c r="B20" s="102"/>
      <c r="C20" s="102"/>
      <c r="D20" s="102"/>
      <c r="E20" s="102"/>
      <c r="F20" s="102"/>
      <c r="G20" s="102"/>
      <c r="H20" s="102"/>
      <c r="I20" s="102"/>
      <c r="J20" s="102"/>
      <c r="K20" s="102"/>
    </row>
    <row r="21" spans="1:11" ht="15" customHeight="1" thickTop="1">
      <c r="A21" s="164"/>
      <c r="B21" s="165"/>
      <c r="C21" s="165"/>
      <c r="D21" s="165"/>
      <c r="E21" s="165"/>
      <c r="F21" s="165"/>
      <c r="G21" s="165"/>
      <c r="H21" s="165"/>
      <c r="I21" s="165"/>
      <c r="J21" s="165"/>
      <c r="K21" s="165"/>
    </row>
    <row r="22" spans="1:11" ht="15" customHeight="1">
      <c r="A22" s="166"/>
      <c r="B22" s="60"/>
      <c r="C22" s="60"/>
      <c r="D22" s="60"/>
      <c r="E22" s="60"/>
      <c r="F22" s="60"/>
      <c r="G22" s="60"/>
      <c r="H22" s="60"/>
      <c r="I22" s="60"/>
      <c r="J22" s="60"/>
      <c r="K22" s="60"/>
    </row>
    <row r="23" spans="1:11" ht="15" customHeight="1">
      <c r="A23" s="2"/>
      <c r="B23" s="168" t="s">
        <v>33</v>
      </c>
      <c r="C23" s="55"/>
      <c r="D23" s="55"/>
      <c r="E23" s="169"/>
      <c r="F23" s="31">
        <v>4.54</v>
      </c>
      <c r="G23" s="167" t="s">
        <v>13</v>
      </c>
      <c r="H23" s="55"/>
      <c r="I23" s="55"/>
      <c r="J23" s="23">
        <f>F23</f>
        <v>4.54</v>
      </c>
      <c r="K23" s="24" t="s">
        <v>13</v>
      </c>
    </row>
    <row r="24" spans="1:11" ht="15" customHeight="1">
      <c r="A24" s="25"/>
      <c r="B24" s="168" t="s">
        <v>20</v>
      </c>
      <c r="C24" s="55"/>
      <c r="D24" s="55"/>
      <c r="E24" s="169"/>
      <c r="F24" s="32">
        <v>91.44</v>
      </c>
      <c r="G24" s="167" t="s">
        <v>1</v>
      </c>
      <c r="H24" s="55"/>
      <c r="I24" s="55"/>
      <c r="J24" s="23">
        <f>F24</f>
        <v>91.44</v>
      </c>
      <c r="K24" s="24" t="s">
        <v>1</v>
      </c>
    </row>
    <row r="25" spans="1:11" ht="15" customHeight="1">
      <c r="A25" s="12"/>
      <c r="B25" s="168" t="s">
        <v>12</v>
      </c>
      <c r="C25" s="55"/>
      <c r="D25" s="55"/>
      <c r="E25" s="169"/>
      <c r="F25" s="33">
        <v>1.6</v>
      </c>
      <c r="G25" s="171" t="s">
        <v>60</v>
      </c>
      <c r="H25" s="55"/>
      <c r="I25" s="55"/>
      <c r="J25" s="55"/>
      <c r="K25" s="55"/>
    </row>
    <row r="26" spans="1:11" ht="15" customHeight="1" thickBot="1">
      <c r="A26" s="60"/>
      <c r="B26" s="60"/>
      <c r="C26" s="60"/>
      <c r="D26" s="60"/>
      <c r="E26" s="60"/>
      <c r="F26" s="60"/>
      <c r="G26" s="60"/>
      <c r="H26" s="60"/>
      <c r="I26" s="60"/>
      <c r="J26" s="60"/>
      <c r="K26" s="60"/>
    </row>
    <row r="27" spans="1:11" ht="24.75" customHeight="1" thickBot="1" thickTop="1">
      <c r="A27" s="55"/>
      <c r="B27" s="55"/>
      <c r="C27" s="55"/>
      <c r="D27" s="55"/>
      <c r="E27" s="61"/>
      <c r="F27" s="26" t="s">
        <v>42</v>
      </c>
      <c r="G27" s="62"/>
      <c r="H27" s="55"/>
      <c r="I27" s="55"/>
      <c r="J27" s="55"/>
      <c r="K27" s="55"/>
    </row>
    <row r="28" spans="1:11" ht="15" customHeight="1" thickBot="1" thickTop="1">
      <c r="A28" s="170"/>
      <c r="B28" s="170"/>
      <c r="C28" s="170"/>
      <c r="D28" s="170"/>
      <c r="E28" s="170"/>
      <c r="F28" s="170"/>
      <c r="G28" s="170"/>
      <c r="H28" s="170"/>
      <c r="I28" s="170"/>
      <c r="J28" s="170"/>
      <c r="K28" s="170"/>
    </row>
    <row r="29" spans="1:11" ht="3" customHeight="1" thickTop="1">
      <c r="A29" s="172"/>
      <c r="B29" s="172"/>
      <c r="C29" s="172"/>
      <c r="D29" s="172"/>
      <c r="E29" s="172"/>
      <c r="F29" s="172"/>
      <c r="G29" s="172"/>
      <c r="H29" s="172"/>
      <c r="I29" s="172"/>
      <c r="J29" s="172"/>
      <c r="K29" s="172"/>
    </row>
    <row r="30" spans="1:11" ht="21.75" customHeight="1">
      <c r="A30" s="122" t="s">
        <v>108</v>
      </c>
      <c r="B30" s="123"/>
      <c r="C30" s="123"/>
      <c r="D30" s="123"/>
      <c r="E30" s="123"/>
      <c r="F30" s="123"/>
      <c r="G30" s="123"/>
      <c r="H30" s="123"/>
      <c r="I30" s="123"/>
      <c r="J30" s="123"/>
      <c r="K30" s="123"/>
    </row>
    <row r="31" spans="1:11" ht="12.75" customHeight="1">
      <c r="A31" s="55"/>
      <c r="B31" s="55"/>
      <c r="C31" s="55"/>
      <c r="D31" s="55"/>
      <c r="E31" s="55"/>
      <c r="F31" s="55"/>
      <c r="G31" s="55"/>
      <c r="H31" s="55"/>
      <c r="I31" s="55"/>
      <c r="J31" s="55"/>
      <c r="K31" s="55"/>
    </row>
    <row r="32" spans="1:11" ht="19.5" customHeight="1">
      <c r="A32" s="133" t="s">
        <v>63</v>
      </c>
      <c r="B32" s="134"/>
      <c r="C32" s="134"/>
      <c r="D32" s="134"/>
      <c r="E32" s="134"/>
      <c r="F32" s="134"/>
      <c r="G32" s="134"/>
      <c r="H32" s="134"/>
      <c r="I32" s="134"/>
      <c r="J32" s="134"/>
      <c r="K32" s="134"/>
    </row>
    <row r="33" spans="1:11" ht="19.5" customHeight="1" thickBot="1">
      <c r="A33" s="132" t="s">
        <v>62</v>
      </c>
      <c r="B33" s="133"/>
      <c r="C33" s="133"/>
      <c r="D33" s="133"/>
      <c r="E33" s="133"/>
      <c r="F33" s="133"/>
      <c r="G33" s="133"/>
      <c r="H33" s="133"/>
      <c r="I33" s="133"/>
      <c r="J33" s="133"/>
      <c r="K33" s="133"/>
    </row>
    <row r="34" spans="1:11" ht="19.5" customHeight="1" thickBot="1">
      <c r="A34" s="38"/>
      <c r="B34" s="39"/>
      <c r="C34" s="42" t="s">
        <v>3</v>
      </c>
      <c r="D34" s="43"/>
      <c r="E34" s="44"/>
      <c r="F34" s="127" t="s">
        <v>88</v>
      </c>
      <c r="G34" s="127"/>
      <c r="H34" s="128"/>
      <c r="I34" s="124" t="s">
        <v>35</v>
      </c>
      <c r="J34" s="125"/>
      <c r="K34" s="126"/>
    </row>
    <row r="35" spans="1:12" ht="24.75" customHeight="1" thickBot="1">
      <c r="A35" s="38"/>
      <c r="B35" s="39"/>
      <c r="C35" s="45"/>
      <c r="D35" s="46"/>
      <c r="E35" s="47"/>
      <c r="F35" s="129" t="s">
        <v>89</v>
      </c>
      <c r="G35" s="130"/>
      <c r="H35" s="131"/>
      <c r="I35" s="135" t="s">
        <v>2</v>
      </c>
      <c r="J35" s="136"/>
      <c r="K35" s="137"/>
      <c r="L35" s="29"/>
    </row>
    <row r="36" spans="1:11" ht="15" customHeight="1">
      <c r="A36" s="38"/>
      <c r="B36" s="39"/>
      <c r="C36" s="48" t="s">
        <v>10</v>
      </c>
      <c r="D36" s="49"/>
      <c r="E36" s="50"/>
      <c r="F36" s="72">
        <v>2</v>
      </c>
      <c r="G36" s="49"/>
      <c r="H36" s="73"/>
      <c r="I36" s="56" t="s">
        <v>100</v>
      </c>
      <c r="J36" s="55"/>
      <c r="K36" s="55"/>
    </row>
    <row r="37" spans="1:11" ht="15" customHeight="1">
      <c r="A37" s="38"/>
      <c r="B37" s="39"/>
      <c r="C37" s="51" t="s">
        <v>16</v>
      </c>
      <c r="D37" s="52"/>
      <c r="E37" s="53"/>
      <c r="F37" s="57">
        <v>0.9</v>
      </c>
      <c r="G37" s="52"/>
      <c r="H37" s="58"/>
      <c r="I37" s="56" t="s">
        <v>99</v>
      </c>
      <c r="J37" s="55"/>
      <c r="K37" s="55"/>
    </row>
    <row r="38" spans="1:11" ht="13.5" customHeight="1">
      <c r="A38" s="38"/>
      <c r="B38" s="39"/>
      <c r="C38" s="51" t="s">
        <v>6</v>
      </c>
      <c r="D38" s="52"/>
      <c r="E38" s="53"/>
      <c r="F38" s="57">
        <v>2.8</v>
      </c>
      <c r="G38" s="52"/>
      <c r="H38" s="58"/>
      <c r="I38" s="138"/>
      <c r="J38" s="60"/>
      <c r="K38" s="60"/>
    </row>
    <row r="39" spans="1:11" ht="13.5" customHeight="1">
      <c r="A39" s="38"/>
      <c r="B39" s="39"/>
      <c r="C39" s="51" t="s">
        <v>5</v>
      </c>
      <c r="D39" s="52"/>
      <c r="E39" s="53"/>
      <c r="F39" s="57">
        <v>2</v>
      </c>
      <c r="G39" s="52"/>
      <c r="H39" s="58"/>
      <c r="I39" s="138"/>
      <c r="J39" s="60"/>
      <c r="K39" s="60"/>
    </row>
    <row r="40" spans="1:11" ht="13.5" customHeight="1">
      <c r="A40" s="38"/>
      <c r="B40" s="39"/>
      <c r="C40" s="51" t="s">
        <v>23</v>
      </c>
      <c r="D40" s="52"/>
      <c r="E40" s="53"/>
      <c r="F40" s="57">
        <v>1</v>
      </c>
      <c r="G40" s="52"/>
      <c r="H40" s="58"/>
      <c r="I40" s="138"/>
      <c r="J40" s="60"/>
      <c r="K40" s="60"/>
    </row>
    <row r="41" spans="1:11" ht="13.5" customHeight="1">
      <c r="A41" s="38"/>
      <c r="B41" s="39"/>
      <c r="C41" s="51" t="s">
        <v>31</v>
      </c>
      <c r="D41" s="52"/>
      <c r="E41" s="53"/>
      <c r="F41" s="57">
        <v>29</v>
      </c>
      <c r="G41" s="52"/>
      <c r="H41" s="58"/>
      <c r="I41" s="138"/>
      <c r="J41" s="60"/>
      <c r="K41" s="60"/>
    </row>
    <row r="42" spans="1:11" ht="13.5" customHeight="1">
      <c r="A42" s="38"/>
      <c r="B42" s="39"/>
      <c r="C42" s="51" t="s">
        <v>87</v>
      </c>
      <c r="D42" s="52"/>
      <c r="E42" s="53"/>
      <c r="F42" s="57">
        <v>1.5</v>
      </c>
      <c r="G42" s="52"/>
      <c r="H42" s="58"/>
      <c r="I42" s="138"/>
      <c r="J42" s="60"/>
      <c r="K42" s="60"/>
    </row>
    <row r="43" spans="1:11" ht="13.5" customHeight="1">
      <c r="A43" s="38"/>
      <c r="B43" s="39"/>
      <c r="C43" s="51" t="s">
        <v>24</v>
      </c>
      <c r="D43" s="52"/>
      <c r="E43" s="53"/>
      <c r="F43" s="57">
        <v>1</v>
      </c>
      <c r="G43" s="52"/>
      <c r="H43" s="58"/>
      <c r="I43" s="138"/>
      <c r="J43" s="60"/>
      <c r="K43" s="60"/>
    </row>
    <row r="44" spans="1:11" ht="13.5" customHeight="1">
      <c r="A44" s="38"/>
      <c r="B44" s="39"/>
      <c r="C44" s="51" t="s">
        <v>15</v>
      </c>
      <c r="D44" s="52"/>
      <c r="E44" s="53"/>
      <c r="F44" s="57">
        <v>1</v>
      </c>
      <c r="G44" s="52"/>
      <c r="H44" s="58"/>
      <c r="I44" s="138"/>
      <c r="J44" s="60"/>
      <c r="K44" s="60"/>
    </row>
    <row r="45" spans="1:11" ht="13.5" customHeight="1">
      <c r="A45" s="38"/>
      <c r="B45" s="39"/>
      <c r="C45" s="51" t="s">
        <v>22</v>
      </c>
      <c r="D45" s="52"/>
      <c r="E45" s="53"/>
      <c r="F45" s="57">
        <v>3.49</v>
      </c>
      <c r="G45" s="52"/>
      <c r="H45" s="58"/>
      <c r="I45" s="138"/>
      <c r="J45" s="60"/>
      <c r="K45" s="60"/>
    </row>
    <row r="46" spans="1:11" ht="13.5" customHeight="1">
      <c r="A46" s="38"/>
      <c r="B46" s="39"/>
      <c r="C46" s="51" t="s">
        <v>8</v>
      </c>
      <c r="D46" s="52"/>
      <c r="E46" s="53"/>
      <c r="F46" s="57">
        <v>3.5</v>
      </c>
      <c r="G46" s="52"/>
      <c r="H46" s="58"/>
      <c r="I46" s="138"/>
      <c r="J46" s="60"/>
      <c r="K46" s="60"/>
    </row>
    <row r="47" spans="1:11" ht="13.5" customHeight="1">
      <c r="A47" s="38"/>
      <c r="B47" s="39"/>
      <c r="C47" s="51" t="s">
        <v>7</v>
      </c>
      <c r="D47" s="52"/>
      <c r="E47" s="53"/>
      <c r="F47" s="57">
        <v>3</v>
      </c>
      <c r="G47" s="52"/>
      <c r="H47" s="58"/>
      <c r="I47" s="138"/>
      <c r="J47" s="60"/>
      <c r="K47" s="60"/>
    </row>
    <row r="48" spans="1:11" ht="13.5" customHeight="1">
      <c r="A48" s="38"/>
      <c r="B48" s="39"/>
      <c r="C48" s="51" t="s">
        <v>25</v>
      </c>
      <c r="D48" s="52"/>
      <c r="E48" s="53"/>
      <c r="F48" s="57">
        <v>0.1</v>
      </c>
      <c r="G48" s="52"/>
      <c r="H48" s="58"/>
      <c r="I48" s="138"/>
      <c r="J48" s="60"/>
      <c r="K48" s="60"/>
    </row>
    <row r="49" spans="1:11" ht="13.5" customHeight="1">
      <c r="A49" s="38"/>
      <c r="B49" s="39"/>
      <c r="C49" s="51" t="s">
        <v>26</v>
      </c>
      <c r="D49" s="52"/>
      <c r="E49" s="53"/>
      <c r="F49" s="57">
        <v>0.6</v>
      </c>
      <c r="G49" s="52"/>
      <c r="H49" s="58"/>
      <c r="I49" s="138"/>
      <c r="J49" s="60"/>
      <c r="K49" s="60"/>
    </row>
    <row r="50" spans="1:11" ht="13.5" customHeight="1">
      <c r="A50" s="38"/>
      <c r="B50" s="39"/>
      <c r="C50" s="51" t="s">
        <v>4</v>
      </c>
      <c r="D50" s="52"/>
      <c r="E50" s="53"/>
      <c r="F50" s="57">
        <v>1.1</v>
      </c>
      <c r="G50" s="52"/>
      <c r="H50" s="58"/>
      <c r="I50" s="138"/>
      <c r="J50" s="60"/>
      <c r="K50" s="60"/>
    </row>
    <row r="51" spans="1:11" ht="13.5" customHeight="1">
      <c r="A51" s="38"/>
      <c r="B51" s="39"/>
      <c r="C51" s="51" t="s">
        <v>27</v>
      </c>
      <c r="D51" s="52"/>
      <c r="E51" s="53"/>
      <c r="F51" s="57">
        <v>3.9</v>
      </c>
      <c r="G51" s="52"/>
      <c r="H51" s="58"/>
      <c r="I51" s="138"/>
      <c r="J51" s="60"/>
      <c r="K51" s="60"/>
    </row>
    <row r="52" spans="1:11" ht="13.5" customHeight="1">
      <c r="A52" s="38"/>
      <c r="B52" s="39"/>
      <c r="C52" s="51" t="s">
        <v>14</v>
      </c>
      <c r="D52" s="52"/>
      <c r="E52" s="53"/>
      <c r="F52" s="57">
        <v>1.6</v>
      </c>
      <c r="G52" s="52"/>
      <c r="H52" s="58"/>
      <c r="I52" s="138"/>
      <c r="J52" s="60"/>
      <c r="K52" s="60"/>
    </row>
    <row r="53" spans="1:11" ht="13.5" customHeight="1">
      <c r="A53" s="38"/>
      <c r="B53" s="39"/>
      <c r="C53" s="51" t="s">
        <v>28</v>
      </c>
      <c r="D53" s="52"/>
      <c r="E53" s="53"/>
      <c r="F53" s="57">
        <v>1.5</v>
      </c>
      <c r="G53" s="52"/>
      <c r="H53" s="58"/>
      <c r="I53" s="138"/>
      <c r="J53" s="60"/>
      <c r="K53" s="60"/>
    </row>
    <row r="54" spans="1:11" ht="13.5" customHeight="1">
      <c r="A54" s="38"/>
      <c r="B54" s="39"/>
      <c r="C54" s="51" t="s">
        <v>29</v>
      </c>
      <c r="D54" s="52"/>
      <c r="E54" s="53"/>
      <c r="F54" s="57">
        <v>3.6</v>
      </c>
      <c r="G54" s="52"/>
      <c r="H54" s="58"/>
      <c r="I54" s="138"/>
      <c r="J54" s="60"/>
      <c r="K54" s="60"/>
    </row>
    <row r="55" spans="1:11" ht="13.5" customHeight="1">
      <c r="A55" s="38"/>
      <c r="B55" s="39"/>
      <c r="C55" s="51" t="s">
        <v>30</v>
      </c>
      <c r="D55" s="52"/>
      <c r="E55" s="53"/>
      <c r="F55" s="57">
        <v>3.1</v>
      </c>
      <c r="G55" s="52"/>
      <c r="H55" s="58"/>
      <c r="I55" s="138"/>
      <c r="J55" s="60"/>
      <c r="K55" s="60"/>
    </row>
    <row r="56" spans="1:11" ht="13.5" customHeight="1">
      <c r="A56" s="38"/>
      <c r="B56" s="39"/>
      <c r="C56" s="51" t="s">
        <v>9</v>
      </c>
      <c r="D56" s="52"/>
      <c r="E56" s="53"/>
      <c r="F56" s="57">
        <v>3.7</v>
      </c>
      <c r="G56" s="52"/>
      <c r="H56" s="58"/>
      <c r="I56" s="138"/>
      <c r="J56" s="60"/>
      <c r="K56" s="60"/>
    </row>
    <row r="57" spans="1:11" ht="13.5" customHeight="1">
      <c r="A57" s="38"/>
      <c r="B57" s="39"/>
      <c r="C57" s="51" t="s">
        <v>44</v>
      </c>
      <c r="D57" s="52"/>
      <c r="E57" s="53"/>
      <c r="F57" s="174" t="s">
        <v>45</v>
      </c>
      <c r="G57" s="46"/>
      <c r="H57" s="175"/>
      <c r="I57" s="138"/>
      <c r="J57" s="60"/>
      <c r="K57" s="60"/>
    </row>
    <row r="58" spans="1:11" ht="30" customHeight="1" thickBot="1">
      <c r="A58" s="38"/>
      <c r="B58" s="39"/>
      <c r="C58" s="176" t="s">
        <v>85</v>
      </c>
      <c r="D58" s="177"/>
      <c r="E58" s="177"/>
      <c r="F58" s="177"/>
      <c r="G58" s="177"/>
      <c r="H58" s="178"/>
      <c r="I58" s="138"/>
      <c r="J58" s="60"/>
      <c r="K58" s="60"/>
    </row>
    <row r="59" spans="1:11" ht="12" customHeight="1">
      <c r="A59" s="144"/>
      <c r="B59" s="144"/>
      <c r="C59" s="144"/>
      <c r="D59" s="144"/>
      <c r="E59" s="144"/>
      <c r="F59" s="144"/>
      <c r="G59" s="144"/>
      <c r="H59" s="144"/>
      <c r="I59" s="144"/>
      <c r="J59" s="144"/>
      <c r="K59" s="144"/>
    </row>
    <row r="60" spans="1:11" ht="12" customHeight="1">
      <c r="A60" s="144"/>
      <c r="B60" s="144"/>
      <c r="C60" s="144"/>
      <c r="D60" s="144"/>
      <c r="E60" s="144"/>
      <c r="F60" s="144"/>
      <c r="G60" s="144"/>
      <c r="H60" s="144"/>
      <c r="I60" s="144"/>
      <c r="J60" s="144"/>
      <c r="K60" s="144"/>
    </row>
    <row r="61" spans="1:11" ht="13.5" customHeight="1" thickBot="1">
      <c r="A61" s="179"/>
      <c r="B61" s="179"/>
      <c r="C61" s="179"/>
      <c r="D61" s="179"/>
      <c r="E61" s="179"/>
      <c r="F61" s="179"/>
      <c r="G61" s="179"/>
      <c r="H61" s="179"/>
      <c r="I61" s="179"/>
      <c r="J61" s="179"/>
      <c r="K61" s="179"/>
    </row>
    <row r="62" spans="1:11" ht="13.5" thickTop="1">
      <c r="A62" s="165"/>
      <c r="B62" s="165"/>
      <c r="C62" s="165"/>
      <c r="D62" s="165"/>
      <c r="E62" s="165"/>
      <c r="F62" s="165"/>
      <c r="G62" s="165"/>
      <c r="H62" s="165"/>
      <c r="I62" s="165"/>
      <c r="J62" s="165"/>
      <c r="K62" s="165"/>
    </row>
    <row r="63" spans="1:11" ht="23.25">
      <c r="A63" s="75" t="s">
        <v>21</v>
      </c>
      <c r="B63" s="75"/>
      <c r="C63" s="75"/>
      <c r="D63" s="75"/>
      <c r="E63" s="75"/>
      <c r="F63" s="75"/>
      <c r="G63" s="75"/>
      <c r="H63" s="75"/>
      <c r="I63" s="75"/>
      <c r="J63" s="75"/>
      <c r="K63" s="75"/>
    </row>
    <row r="64" spans="1:11" ht="19.5" customHeight="1">
      <c r="A64" s="75" t="s">
        <v>86</v>
      </c>
      <c r="B64" s="145"/>
      <c r="C64" s="145"/>
      <c r="D64" s="145"/>
      <c r="E64" s="145"/>
      <c r="F64" s="145"/>
      <c r="G64" s="145"/>
      <c r="H64" s="145"/>
      <c r="I64" s="145"/>
      <c r="J64" s="145"/>
      <c r="K64" s="145"/>
    </row>
    <row r="65" spans="2:11" ht="15" customHeight="1">
      <c r="B65" s="146" t="s">
        <v>92</v>
      </c>
      <c r="C65" s="147"/>
      <c r="D65" s="147"/>
      <c r="E65" s="147"/>
      <c r="F65" s="147"/>
      <c r="G65" s="147"/>
      <c r="H65" s="147"/>
      <c r="I65" s="60"/>
      <c r="J65" s="60"/>
      <c r="K65" s="60"/>
    </row>
    <row r="66" spans="1:11" ht="12.75" customHeight="1">
      <c r="A66" s="60"/>
      <c r="B66" s="60"/>
      <c r="C66" s="60"/>
      <c r="D66" s="60"/>
      <c r="E66" s="60"/>
      <c r="F66" s="60"/>
      <c r="G66" s="60"/>
      <c r="H66" s="60"/>
      <c r="I66" s="60"/>
      <c r="J66" s="60"/>
      <c r="K66" s="60"/>
    </row>
    <row r="67" spans="1:11" ht="12.75" customHeight="1">
      <c r="A67" s="60"/>
      <c r="B67" s="60"/>
      <c r="C67" s="60"/>
      <c r="D67" s="60"/>
      <c r="E67" s="60"/>
      <c r="F67" s="60"/>
      <c r="G67" s="60"/>
      <c r="H67" s="60"/>
      <c r="I67" s="60"/>
      <c r="J67" s="60"/>
      <c r="K67" s="60"/>
    </row>
    <row r="68" spans="1:11" ht="24.75" customHeight="1">
      <c r="A68" s="173" t="s">
        <v>101</v>
      </c>
      <c r="B68" s="143"/>
      <c r="C68" s="143"/>
      <c r="D68" s="145" t="s">
        <v>110</v>
      </c>
      <c r="E68" s="145"/>
      <c r="F68" s="145"/>
      <c r="G68" s="145"/>
      <c r="H68" s="145"/>
      <c r="I68" s="145"/>
      <c r="J68" s="145"/>
      <c r="K68" s="145"/>
    </row>
    <row r="69" spans="1:11" ht="13.5" customHeight="1">
      <c r="A69" s="55"/>
      <c r="B69" s="55"/>
      <c r="C69" s="55"/>
      <c r="D69" s="55"/>
      <c r="E69" s="55"/>
      <c r="F69" s="55"/>
      <c r="G69" s="55"/>
      <c r="H69" s="55"/>
      <c r="I69" s="55"/>
      <c r="J69" s="55"/>
      <c r="K69" s="55"/>
    </row>
    <row r="70" spans="1:11" ht="15" customHeight="1">
      <c r="A70" s="142" t="s">
        <v>64</v>
      </c>
      <c r="B70" s="143"/>
      <c r="C70" s="143"/>
      <c r="D70" s="143"/>
      <c r="E70" s="60"/>
      <c r="F70" s="60"/>
      <c r="G70" s="60"/>
      <c r="H70" s="60"/>
      <c r="I70" s="60"/>
      <c r="J70" s="60"/>
      <c r="K70" s="60"/>
    </row>
    <row r="71" spans="1:11" ht="15" customHeight="1">
      <c r="A71" s="142" t="s">
        <v>66</v>
      </c>
      <c r="B71" s="143"/>
      <c r="C71" s="143"/>
      <c r="D71" s="143"/>
      <c r="E71" s="148" t="s">
        <v>67</v>
      </c>
      <c r="F71" s="55"/>
      <c r="G71" s="55"/>
      <c r="H71" s="55"/>
      <c r="I71" s="55"/>
      <c r="J71" s="55"/>
      <c r="K71" s="55"/>
    </row>
    <row r="72" spans="1:11" ht="15" customHeight="1">
      <c r="A72" s="142" t="s">
        <v>69</v>
      </c>
      <c r="B72" s="143"/>
      <c r="C72" s="143"/>
      <c r="D72" s="143"/>
      <c r="E72" s="148" t="s">
        <v>68</v>
      </c>
      <c r="F72" s="55"/>
      <c r="G72" s="55"/>
      <c r="H72" s="55"/>
      <c r="I72" s="55"/>
      <c r="J72" s="55"/>
      <c r="K72" s="55"/>
    </row>
    <row r="73" spans="1:11" ht="15" customHeight="1">
      <c r="A73" s="142" t="s">
        <v>70</v>
      </c>
      <c r="B73" s="143"/>
      <c r="C73" s="143"/>
      <c r="D73" s="143"/>
      <c r="E73" s="148" t="s">
        <v>71</v>
      </c>
      <c r="F73" s="55"/>
      <c r="G73" s="55"/>
      <c r="H73" s="55"/>
      <c r="I73" s="55"/>
      <c r="J73" s="55"/>
      <c r="K73" s="55"/>
    </row>
    <row r="74" spans="1:11" ht="13.5" customHeight="1">
      <c r="A74" s="60"/>
      <c r="B74" s="60"/>
      <c r="C74" s="60"/>
      <c r="D74" s="60"/>
      <c r="E74" s="60"/>
      <c r="F74" s="60"/>
      <c r="G74" s="60"/>
      <c r="H74" s="60"/>
      <c r="I74" s="60"/>
      <c r="J74" s="60"/>
      <c r="K74" s="60"/>
    </row>
    <row r="75" spans="1:11" ht="13.5" customHeight="1">
      <c r="A75" s="60"/>
      <c r="B75" s="60"/>
      <c r="C75" s="60"/>
      <c r="D75" s="60"/>
      <c r="E75" s="60"/>
      <c r="F75" s="60"/>
      <c r="G75" s="60"/>
      <c r="H75" s="60"/>
      <c r="I75" s="60"/>
      <c r="J75" s="60"/>
      <c r="K75" s="60"/>
    </row>
    <row r="76" spans="1:11" ht="19.5" customHeight="1">
      <c r="A76" s="150" t="s">
        <v>17</v>
      </c>
      <c r="B76" s="38"/>
      <c r="C76" s="38"/>
      <c r="D76" s="38"/>
      <c r="E76" s="38"/>
      <c r="F76" s="38"/>
      <c r="G76" s="38"/>
      <c r="H76" s="38"/>
      <c r="I76" s="38"/>
      <c r="J76" s="38"/>
      <c r="K76" s="38"/>
    </row>
    <row r="77" spans="1:11" ht="24.75" customHeight="1">
      <c r="A77" s="150" t="s">
        <v>102</v>
      </c>
      <c r="B77" s="38"/>
      <c r="C77" s="38"/>
      <c r="D77" s="38"/>
      <c r="E77" s="38"/>
      <c r="F77" s="38"/>
      <c r="G77" s="38"/>
      <c r="H77" s="38"/>
      <c r="I77" s="38"/>
      <c r="J77" s="38"/>
      <c r="K77" s="38"/>
    </row>
    <row r="78" spans="1:11" ht="13.5" customHeight="1">
      <c r="A78" s="60"/>
      <c r="B78" s="60"/>
      <c r="C78" s="60"/>
      <c r="D78" s="60"/>
      <c r="E78" s="60"/>
      <c r="F78" s="60"/>
      <c r="G78" s="60"/>
      <c r="H78" s="60"/>
      <c r="I78" s="60"/>
      <c r="J78" s="60"/>
      <c r="K78" s="60"/>
    </row>
    <row r="79" spans="1:11" ht="15" customHeight="1">
      <c r="A79" s="142" t="s">
        <v>64</v>
      </c>
      <c r="B79" s="143"/>
      <c r="C79" s="143"/>
      <c r="D79" s="143"/>
      <c r="E79" s="144"/>
      <c r="F79" s="144"/>
      <c r="G79" s="144"/>
      <c r="H79" s="144"/>
      <c r="I79" s="144"/>
      <c r="J79" s="144"/>
      <c r="K79" s="144"/>
    </row>
    <row r="80" spans="1:11" ht="15" customHeight="1">
      <c r="A80" s="142" t="s">
        <v>72</v>
      </c>
      <c r="B80" s="143"/>
      <c r="C80" s="143"/>
      <c r="D80" s="143"/>
      <c r="E80" s="148" t="s">
        <v>73</v>
      </c>
      <c r="F80" s="55"/>
      <c r="G80" s="55"/>
      <c r="H80" s="55"/>
      <c r="I80" s="55"/>
      <c r="J80" s="55"/>
      <c r="K80" s="55"/>
    </row>
    <row r="81" spans="1:11" ht="15" customHeight="1">
      <c r="A81" s="142" t="s">
        <v>69</v>
      </c>
      <c r="B81" s="143"/>
      <c r="C81" s="143"/>
      <c r="D81" s="143"/>
      <c r="E81" s="148" t="s">
        <v>68</v>
      </c>
      <c r="F81" s="55"/>
      <c r="G81" s="55"/>
      <c r="H81" s="55"/>
      <c r="I81" s="55"/>
      <c r="J81" s="55"/>
      <c r="K81" s="55"/>
    </row>
    <row r="82" spans="1:11" ht="15" customHeight="1">
      <c r="A82" s="192" t="s">
        <v>74</v>
      </c>
      <c r="B82" s="143"/>
      <c r="C82" s="143"/>
      <c r="D82" s="143"/>
      <c r="E82" s="148" t="s">
        <v>75</v>
      </c>
      <c r="F82" s="55"/>
      <c r="G82" s="55"/>
      <c r="H82" s="55"/>
      <c r="I82" s="55"/>
      <c r="J82" s="55"/>
      <c r="K82" s="55"/>
    </row>
    <row r="83" spans="1:11" ht="13.5" customHeight="1">
      <c r="A83" s="60"/>
      <c r="B83" s="60"/>
      <c r="C83" s="60"/>
      <c r="D83" s="60"/>
      <c r="E83" s="60"/>
      <c r="F83" s="60"/>
      <c r="G83" s="60"/>
      <c r="H83" s="60"/>
      <c r="I83" s="60"/>
      <c r="J83" s="60"/>
      <c r="K83" s="60"/>
    </row>
    <row r="84" spans="1:11" ht="13.5" customHeight="1">
      <c r="A84" s="60"/>
      <c r="B84" s="60"/>
      <c r="C84" s="60"/>
      <c r="D84" s="60"/>
      <c r="E84" s="60"/>
      <c r="F84" s="60"/>
      <c r="G84" s="60"/>
      <c r="H84" s="60"/>
      <c r="I84" s="60"/>
      <c r="J84" s="60"/>
      <c r="K84" s="60"/>
    </row>
    <row r="85" spans="1:11" ht="24.75" customHeight="1">
      <c r="A85" s="149" t="s">
        <v>105</v>
      </c>
      <c r="B85" s="149"/>
      <c r="C85" s="149"/>
      <c r="D85" s="149"/>
      <c r="E85" s="152">
        <f>J23/F25</f>
        <v>2.8375</v>
      </c>
      <c r="F85" s="149"/>
      <c r="G85" s="153" t="s">
        <v>106</v>
      </c>
      <c r="H85" s="153"/>
      <c r="I85" s="153"/>
      <c r="J85" s="153"/>
      <c r="K85" s="153"/>
    </row>
    <row r="86" spans="1:11" ht="13.5" customHeight="1">
      <c r="A86" s="60"/>
      <c r="B86" s="60"/>
      <c r="C86" s="60"/>
      <c r="D86" s="60"/>
      <c r="E86" s="60"/>
      <c r="F86" s="60"/>
      <c r="G86" s="60"/>
      <c r="H86" s="60"/>
      <c r="I86" s="60"/>
      <c r="J86" s="60"/>
      <c r="K86" s="60"/>
    </row>
    <row r="87" spans="1:11" ht="13.5" customHeight="1">
      <c r="A87" s="60"/>
      <c r="B87" s="60"/>
      <c r="C87" s="60"/>
      <c r="D87" s="60"/>
      <c r="E87" s="60"/>
      <c r="F87" s="60"/>
      <c r="G87" s="60"/>
      <c r="H87" s="60"/>
      <c r="I87" s="60"/>
      <c r="J87" s="60"/>
      <c r="K87" s="60"/>
    </row>
    <row r="88" spans="1:11" ht="19.5" customHeight="1">
      <c r="A88" s="150" t="s">
        <v>18</v>
      </c>
      <c r="B88" s="38"/>
      <c r="C88" s="38"/>
      <c r="D88" s="38"/>
      <c r="E88" s="38"/>
      <c r="F88" s="38"/>
      <c r="G88" s="38"/>
      <c r="H88" s="38"/>
      <c r="I88" s="38"/>
      <c r="J88" s="38"/>
      <c r="K88" s="38"/>
    </row>
    <row r="89" spans="1:11" ht="24.75" customHeight="1">
      <c r="A89" s="150" t="s">
        <v>103</v>
      </c>
      <c r="B89" s="38"/>
      <c r="C89" s="38"/>
      <c r="D89" s="38"/>
      <c r="E89" s="38"/>
      <c r="F89" s="38"/>
      <c r="G89" s="38"/>
      <c r="H89" s="38"/>
      <c r="I89" s="38"/>
      <c r="J89" s="38"/>
      <c r="K89" s="38"/>
    </row>
    <row r="90" spans="1:11" ht="13.5" customHeight="1">
      <c r="A90" s="60"/>
      <c r="B90" s="60"/>
      <c r="C90" s="60"/>
      <c r="D90" s="60"/>
      <c r="E90" s="60"/>
      <c r="F90" s="60"/>
      <c r="G90" s="60"/>
      <c r="H90" s="60"/>
      <c r="I90" s="60"/>
      <c r="J90" s="60"/>
      <c r="K90" s="60"/>
    </row>
    <row r="91" spans="1:11" ht="15" customHeight="1">
      <c r="A91" s="142" t="s">
        <v>64</v>
      </c>
      <c r="B91" s="143"/>
      <c r="C91" s="143"/>
      <c r="D91" s="143"/>
      <c r="E91" s="144"/>
      <c r="F91" s="144"/>
      <c r="G91" s="144"/>
      <c r="H91" s="144"/>
      <c r="I91" s="144"/>
      <c r="J91" s="144"/>
      <c r="K91" s="144"/>
    </row>
    <row r="92" spans="1:11" ht="15" customHeight="1">
      <c r="A92" s="142" t="s">
        <v>76</v>
      </c>
      <c r="B92" s="143"/>
      <c r="C92" s="143"/>
      <c r="D92" s="143"/>
      <c r="E92" s="148" t="s">
        <v>77</v>
      </c>
      <c r="F92" s="55"/>
      <c r="G92" s="55"/>
      <c r="H92" s="55"/>
      <c r="I92" s="55"/>
      <c r="J92" s="55"/>
      <c r="K92" s="55"/>
    </row>
    <row r="93" spans="1:11" ht="15" customHeight="1">
      <c r="A93" s="142" t="s">
        <v>72</v>
      </c>
      <c r="B93" s="143"/>
      <c r="C93" s="143"/>
      <c r="D93" s="143"/>
      <c r="E93" s="148" t="s">
        <v>73</v>
      </c>
      <c r="F93" s="55"/>
      <c r="G93" s="55"/>
      <c r="H93" s="55"/>
      <c r="I93" s="55"/>
      <c r="J93" s="55"/>
      <c r="K93" s="55"/>
    </row>
    <row r="94" spans="1:11" ht="13.5" customHeight="1">
      <c r="A94" s="60"/>
      <c r="B94" s="60"/>
      <c r="C94" s="60"/>
      <c r="D94" s="60"/>
      <c r="E94" s="60"/>
      <c r="F94" s="60"/>
      <c r="G94" s="60"/>
      <c r="H94" s="60"/>
      <c r="I94" s="60"/>
      <c r="J94" s="60"/>
      <c r="K94" s="60"/>
    </row>
    <row r="95" spans="1:11" ht="13.5" customHeight="1">
      <c r="A95" s="60"/>
      <c r="B95" s="60"/>
      <c r="C95" s="60"/>
      <c r="D95" s="60"/>
      <c r="E95" s="60"/>
      <c r="F95" s="60"/>
      <c r="G95" s="60"/>
      <c r="H95" s="60"/>
      <c r="I95" s="60"/>
      <c r="J95" s="60"/>
      <c r="K95" s="60"/>
    </row>
    <row r="96" spans="1:11" ht="24.75" customHeight="1">
      <c r="A96" s="149" t="s">
        <v>107</v>
      </c>
      <c r="B96" s="149"/>
      <c r="C96" s="149"/>
      <c r="D96" s="149"/>
      <c r="E96" s="152">
        <f>12.73*(E85)^(1/3)</f>
        <v>18.02216771998191</v>
      </c>
      <c r="F96" s="149"/>
      <c r="G96" s="153" t="s">
        <v>1</v>
      </c>
      <c r="H96" s="153"/>
      <c r="I96" s="153"/>
      <c r="J96" s="153"/>
      <c r="K96" s="153"/>
    </row>
    <row r="97" spans="1:11" ht="13.5" customHeight="1">
      <c r="A97" s="60"/>
      <c r="B97" s="60"/>
      <c r="C97" s="60"/>
      <c r="D97" s="60"/>
      <c r="E97" s="60"/>
      <c r="F97" s="60"/>
      <c r="G97" s="60"/>
      <c r="H97" s="60"/>
      <c r="I97" s="60"/>
      <c r="J97" s="60"/>
      <c r="K97" s="60"/>
    </row>
    <row r="98" spans="1:11" ht="13.5" customHeight="1">
      <c r="A98" s="60"/>
      <c r="B98" s="60"/>
      <c r="C98" s="60"/>
      <c r="D98" s="60"/>
      <c r="E98" s="60"/>
      <c r="F98" s="60"/>
      <c r="G98" s="60"/>
      <c r="H98" s="60"/>
      <c r="I98" s="60"/>
      <c r="J98" s="60"/>
      <c r="K98" s="60"/>
    </row>
    <row r="99" spans="1:11" ht="19.5" customHeight="1">
      <c r="A99" s="150" t="s">
        <v>37</v>
      </c>
      <c r="B99" s="150"/>
      <c r="C99" s="150"/>
      <c r="D99" s="150"/>
      <c r="E99" s="150"/>
      <c r="F99" s="150"/>
      <c r="G99" s="150"/>
      <c r="H99" s="150"/>
      <c r="I99" s="150"/>
      <c r="J99" s="150"/>
      <c r="K99" s="150"/>
    </row>
    <row r="100" spans="1:11" ht="24.75" customHeight="1">
      <c r="A100" s="150" t="s">
        <v>104</v>
      </c>
      <c r="B100" s="150"/>
      <c r="C100" s="150"/>
      <c r="D100" s="150"/>
      <c r="E100" s="150"/>
      <c r="F100" s="150"/>
      <c r="G100" s="150"/>
      <c r="H100" s="150"/>
      <c r="I100" s="150"/>
      <c r="J100" s="150"/>
      <c r="K100" s="150"/>
    </row>
    <row r="101" spans="1:11" ht="13.5" customHeight="1">
      <c r="A101" s="60"/>
      <c r="B101" s="60"/>
      <c r="C101" s="60"/>
      <c r="D101" s="60"/>
      <c r="E101" s="60"/>
      <c r="F101" s="60"/>
      <c r="G101" s="60"/>
      <c r="H101" s="60"/>
      <c r="I101" s="60"/>
      <c r="J101" s="60"/>
      <c r="K101" s="60"/>
    </row>
    <row r="102" spans="1:11" ht="15" customHeight="1">
      <c r="A102" s="142" t="s">
        <v>64</v>
      </c>
      <c r="B102" s="143"/>
      <c r="C102" s="143"/>
      <c r="D102" s="143"/>
      <c r="E102" s="144"/>
      <c r="F102" s="144"/>
      <c r="G102" s="144"/>
      <c r="H102" s="144"/>
      <c r="I102" s="144"/>
      <c r="J102" s="144"/>
      <c r="K102" s="144"/>
    </row>
    <row r="103" spans="1:11" ht="15" customHeight="1">
      <c r="A103" s="142" t="s">
        <v>70</v>
      </c>
      <c r="B103" s="143"/>
      <c r="C103" s="143"/>
      <c r="D103" s="143"/>
      <c r="E103" s="148" t="s">
        <v>78</v>
      </c>
      <c r="F103" s="55"/>
      <c r="G103" s="55"/>
      <c r="H103" s="55"/>
      <c r="I103" s="55"/>
      <c r="J103" s="55"/>
      <c r="K103" s="55"/>
    </row>
    <row r="104" spans="1:11" ht="15" customHeight="1">
      <c r="A104" s="142" t="s">
        <v>76</v>
      </c>
      <c r="B104" s="143"/>
      <c r="C104" s="143"/>
      <c r="D104" s="143"/>
      <c r="E104" s="148" t="s">
        <v>77</v>
      </c>
      <c r="F104" s="55"/>
      <c r="G104" s="55"/>
      <c r="H104" s="55"/>
      <c r="I104" s="55"/>
      <c r="J104" s="55"/>
      <c r="K104" s="55"/>
    </row>
    <row r="105" spans="1:11" ht="15" customHeight="1">
      <c r="A105" s="142" t="s">
        <v>80</v>
      </c>
      <c r="B105" s="143"/>
      <c r="C105" s="143"/>
      <c r="D105" s="143"/>
      <c r="E105" s="148" t="s">
        <v>79</v>
      </c>
      <c r="F105" s="55"/>
      <c r="G105" s="55"/>
      <c r="H105" s="55"/>
      <c r="I105" s="55"/>
      <c r="J105" s="55"/>
      <c r="K105" s="55"/>
    </row>
    <row r="106" spans="1:11" ht="13.5" customHeight="1">
      <c r="A106" s="60"/>
      <c r="B106" s="60"/>
      <c r="C106" s="60"/>
      <c r="D106" s="60"/>
      <c r="E106" s="60"/>
      <c r="F106" s="60"/>
      <c r="G106" s="60"/>
      <c r="H106" s="60"/>
      <c r="I106" s="60"/>
      <c r="J106" s="60"/>
      <c r="K106" s="60"/>
    </row>
    <row r="107" spans="1:11" ht="13.5" customHeight="1">
      <c r="A107" s="60"/>
      <c r="B107" s="60"/>
      <c r="C107" s="60"/>
      <c r="D107" s="60"/>
      <c r="E107" s="60"/>
      <c r="F107" s="60"/>
      <c r="G107" s="60"/>
      <c r="H107" s="60"/>
      <c r="I107" s="60"/>
      <c r="J107" s="60"/>
      <c r="K107" s="60"/>
    </row>
    <row r="108" spans="1:11" ht="24.75" customHeight="1">
      <c r="A108" s="151" t="s">
        <v>19</v>
      </c>
      <c r="B108" s="151"/>
      <c r="C108" s="151"/>
      <c r="D108" s="151"/>
      <c r="E108" s="152">
        <f>(E96^2+J24^2)^0.5</f>
        <v>93.1990994019103</v>
      </c>
      <c r="F108" s="149"/>
      <c r="G108" s="153" t="s">
        <v>1</v>
      </c>
      <c r="H108" s="153"/>
      <c r="I108" s="153"/>
      <c r="J108" s="153"/>
      <c r="K108" s="153"/>
    </row>
    <row r="109" spans="1:11" ht="13.5" customHeight="1">
      <c r="A109" s="144"/>
      <c r="B109" s="144"/>
      <c r="C109" s="144"/>
      <c r="D109" s="144"/>
      <c r="E109" s="144"/>
      <c r="F109" s="144"/>
      <c r="G109" s="144"/>
      <c r="H109" s="144"/>
      <c r="I109" s="144"/>
      <c r="J109" s="144"/>
      <c r="K109" s="144"/>
    </row>
    <row r="110" spans="1:11" ht="13.5" customHeight="1" thickBot="1">
      <c r="A110" s="144"/>
      <c r="B110" s="144"/>
      <c r="C110" s="144"/>
      <c r="D110" s="144"/>
      <c r="E110" s="144"/>
      <c r="F110" s="144"/>
      <c r="G110" s="144"/>
      <c r="H110" s="144"/>
      <c r="I110" s="144"/>
      <c r="J110" s="144"/>
      <c r="K110" s="144"/>
    </row>
    <row r="111" spans="1:11" ht="19.5" customHeight="1" thickTop="1">
      <c r="A111" s="193" t="s">
        <v>112</v>
      </c>
      <c r="B111" s="172"/>
      <c r="C111" s="172"/>
      <c r="D111" s="172"/>
      <c r="E111" s="172"/>
      <c r="F111" s="172"/>
      <c r="G111" s="172"/>
      <c r="H111" s="172"/>
      <c r="I111" s="172"/>
      <c r="J111" s="172"/>
      <c r="K111" s="172"/>
    </row>
    <row r="112" spans="1:11" ht="12.75" customHeight="1">
      <c r="A112" s="36"/>
      <c r="B112" s="35"/>
      <c r="C112" s="35"/>
      <c r="D112" s="35"/>
      <c r="E112" s="35"/>
      <c r="F112" s="35"/>
      <c r="G112" s="35"/>
      <c r="H112" s="35"/>
      <c r="I112" s="35"/>
      <c r="J112" s="35"/>
      <c r="K112" s="35"/>
    </row>
    <row r="113" spans="1:11" ht="24.75" customHeight="1">
      <c r="A113" s="145" t="s">
        <v>94</v>
      </c>
      <c r="B113" s="55"/>
      <c r="C113" s="55"/>
      <c r="D113" s="55"/>
      <c r="E113" s="55"/>
      <c r="F113" s="55"/>
      <c r="G113" s="55"/>
      <c r="H113" s="55"/>
      <c r="I113" s="55"/>
      <c r="J113" s="55"/>
      <c r="K113" s="55"/>
    </row>
    <row r="114" spans="1:11" ht="13.5" customHeight="1" thickBot="1">
      <c r="A114" s="156"/>
      <c r="B114" s="156"/>
      <c r="C114" s="156"/>
      <c r="D114" s="156"/>
      <c r="E114" s="156"/>
      <c r="F114" s="156"/>
      <c r="G114" s="156"/>
      <c r="H114" s="156"/>
      <c r="I114" s="156"/>
      <c r="J114" s="156"/>
      <c r="K114" s="156"/>
    </row>
    <row r="115" spans="1:11" ht="13.5" customHeight="1" thickTop="1">
      <c r="A115" s="181" t="s">
        <v>65</v>
      </c>
      <c r="B115" s="183" t="s">
        <v>95</v>
      </c>
      <c r="C115" s="189">
        <f>828*(J23)^(0.771)/(E108)^2</f>
        <v>0.30605323043996524</v>
      </c>
      <c r="D115" s="190"/>
      <c r="E115" s="185" t="s">
        <v>96</v>
      </c>
      <c r="F115" s="191"/>
      <c r="G115" s="191"/>
      <c r="H115" s="189">
        <f>(C115*317)/(60*60)</f>
        <v>0.026949687235963606</v>
      </c>
      <c r="I115" s="190"/>
      <c r="J115" s="185" t="s">
        <v>97</v>
      </c>
      <c r="K115" s="186"/>
    </row>
    <row r="116" spans="1:11" ht="24.75" customHeight="1" thickBot="1">
      <c r="A116" s="182"/>
      <c r="B116" s="184"/>
      <c r="C116" s="184"/>
      <c r="D116" s="184"/>
      <c r="E116" s="187"/>
      <c r="F116" s="187"/>
      <c r="G116" s="187"/>
      <c r="H116" s="184"/>
      <c r="I116" s="184"/>
      <c r="J116" s="187"/>
      <c r="K116" s="188"/>
    </row>
    <row r="117" spans="1:11" ht="13.5" customHeight="1" thickTop="1">
      <c r="A117" s="154"/>
      <c r="B117" s="154"/>
      <c r="C117" s="154"/>
      <c r="D117" s="154"/>
      <c r="E117" s="154"/>
      <c r="F117" s="154"/>
      <c r="G117" s="154"/>
      <c r="H117" s="154"/>
      <c r="I117" s="154"/>
      <c r="J117" s="154"/>
      <c r="K117" s="154"/>
    </row>
    <row r="118" spans="1:11" ht="19.5" customHeight="1">
      <c r="A118" s="145" t="s">
        <v>113</v>
      </c>
      <c r="B118" s="55"/>
      <c r="C118" s="55"/>
      <c r="D118" s="55"/>
      <c r="E118" s="55"/>
      <c r="F118" s="55"/>
      <c r="G118" s="55"/>
      <c r="H118" s="55"/>
      <c r="I118" s="55"/>
      <c r="J118" s="55"/>
      <c r="K118" s="55"/>
    </row>
    <row r="119" spans="1:11" ht="12" customHeight="1">
      <c r="A119" s="36"/>
      <c r="B119" s="35"/>
      <c r="C119" s="35"/>
      <c r="D119" s="35"/>
      <c r="E119" s="35"/>
      <c r="F119" s="35"/>
      <c r="G119" s="35"/>
      <c r="H119" s="35"/>
      <c r="I119" s="35"/>
      <c r="J119" s="35"/>
      <c r="K119" s="35"/>
    </row>
    <row r="120" spans="1:11" ht="24.75" customHeight="1">
      <c r="A120" s="180" t="s">
        <v>111</v>
      </c>
      <c r="B120" s="55"/>
      <c r="C120" s="55"/>
      <c r="D120" s="55"/>
      <c r="E120" s="55"/>
      <c r="F120" s="55"/>
      <c r="G120" s="55"/>
      <c r="H120" s="55"/>
      <c r="I120" s="55"/>
      <c r="J120" s="55"/>
      <c r="K120" s="55"/>
    </row>
    <row r="121" spans="1:11" ht="13.5" customHeight="1">
      <c r="A121" s="144"/>
      <c r="B121" s="144"/>
      <c r="C121" s="144"/>
      <c r="D121" s="144"/>
      <c r="E121" s="144"/>
      <c r="F121" s="144"/>
      <c r="G121" s="144"/>
      <c r="H121" s="144"/>
      <c r="I121" s="144"/>
      <c r="J121" s="144"/>
      <c r="K121" s="144"/>
    </row>
    <row r="122" spans="1:11" ht="15" customHeight="1">
      <c r="A122" s="55"/>
      <c r="B122" s="55"/>
      <c r="C122" s="55"/>
      <c r="D122" s="55"/>
      <c r="E122" s="37" t="s">
        <v>64</v>
      </c>
      <c r="F122" s="157"/>
      <c r="G122" s="144"/>
      <c r="H122" s="144"/>
      <c r="I122" s="144"/>
      <c r="J122" s="144"/>
      <c r="K122" s="144"/>
    </row>
    <row r="123" spans="1:11" ht="15" customHeight="1">
      <c r="A123" s="158" t="s">
        <v>83</v>
      </c>
      <c r="B123" s="143"/>
      <c r="C123" s="143"/>
      <c r="D123" s="143"/>
      <c r="E123" s="143"/>
      <c r="F123" s="155" t="s">
        <v>84</v>
      </c>
      <c r="G123" s="55"/>
      <c r="H123" s="55"/>
      <c r="I123" s="55"/>
      <c r="J123" s="55"/>
      <c r="K123" s="55"/>
    </row>
    <row r="124" spans="1:11" ht="15" customHeight="1">
      <c r="A124" s="158" t="s">
        <v>69</v>
      </c>
      <c r="B124" s="143"/>
      <c r="C124" s="143"/>
      <c r="D124" s="143"/>
      <c r="E124" s="143"/>
      <c r="F124" s="155" t="s">
        <v>68</v>
      </c>
      <c r="G124" s="55"/>
      <c r="H124" s="55"/>
      <c r="I124" s="55"/>
      <c r="J124" s="55"/>
      <c r="K124" s="55"/>
    </row>
    <row r="125" spans="1:11" ht="13.5" customHeight="1" thickBot="1">
      <c r="A125" s="156"/>
      <c r="B125" s="156"/>
      <c r="C125" s="156"/>
      <c r="D125" s="156"/>
      <c r="E125" s="156"/>
      <c r="F125" s="156"/>
      <c r="G125" s="156"/>
      <c r="H125" s="156"/>
      <c r="I125" s="156"/>
      <c r="J125" s="156"/>
      <c r="K125" s="156"/>
    </row>
    <row r="126" spans="1:11" ht="13.5" customHeight="1" thickTop="1">
      <c r="A126" s="181" t="s">
        <v>65</v>
      </c>
      <c r="B126" s="183" t="s">
        <v>34</v>
      </c>
      <c r="C126" s="189">
        <f>5.8*(J23)^(1/3)</f>
        <v>9.60387748458104</v>
      </c>
      <c r="D126" s="190"/>
      <c r="E126" s="185" t="s">
        <v>1</v>
      </c>
      <c r="F126" s="191"/>
      <c r="G126" s="191"/>
      <c r="H126" s="189">
        <f>C126/0.3048</f>
        <v>31.50878439823176</v>
      </c>
      <c r="I126" s="190"/>
      <c r="J126" s="185" t="s">
        <v>11</v>
      </c>
      <c r="K126" s="186"/>
    </row>
    <row r="127" spans="1:11" ht="24.75" customHeight="1" thickBot="1">
      <c r="A127" s="182"/>
      <c r="B127" s="184"/>
      <c r="C127" s="184"/>
      <c r="D127" s="184"/>
      <c r="E127" s="187"/>
      <c r="F127" s="187"/>
      <c r="G127" s="187"/>
      <c r="H127" s="184"/>
      <c r="I127" s="184"/>
      <c r="J127" s="187"/>
      <c r="K127" s="188"/>
    </row>
    <row r="128" spans="1:11" ht="13.5" customHeight="1" thickTop="1">
      <c r="A128" s="154"/>
      <c r="B128" s="154"/>
      <c r="C128" s="154"/>
      <c r="D128" s="154"/>
      <c r="E128" s="154"/>
      <c r="F128" s="154"/>
      <c r="G128" s="154"/>
      <c r="H128" s="154"/>
      <c r="I128" s="154"/>
      <c r="J128" s="154"/>
      <c r="K128" s="154"/>
    </row>
    <row r="129" spans="1:11" ht="19.5" customHeight="1">
      <c r="A129" s="145" t="s">
        <v>114</v>
      </c>
      <c r="B129" s="55"/>
      <c r="C129" s="55"/>
      <c r="D129" s="55"/>
      <c r="E129" s="55"/>
      <c r="F129" s="55"/>
      <c r="G129" s="55"/>
      <c r="H129" s="55"/>
      <c r="I129" s="55"/>
      <c r="J129" s="55"/>
      <c r="K129" s="55"/>
    </row>
    <row r="130" spans="1:11" ht="12.75" customHeight="1">
      <c r="A130" s="36"/>
      <c r="B130" s="35"/>
      <c r="C130" s="35"/>
      <c r="D130" s="35"/>
      <c r="E130" s="35"/>
      <c r="F130" s="35"/>
      <c r="G130" s="35"/>
      <c r="H130" s="35"/>
      <c r="I130" s="35"/>
      <c r="J130" s="35"/>
      <c r="K130" s="35"/>
    </row>
    <row r="131" spans="1:11" ht="30" customHeight="1">
      <c r="A131" s="180" t="s">
        <v>93</v>
      </c>
      <c r="B131" s="55"/>
      <c r="C131" s="55"/>
      <c r="D131" s="55"/>
      <c r="E131" s="55"/>
      <c r="F131" s="55"/>
      <c r="G131" s="55"/>
      <c r="H131" s="55"/>
      <c r="I131" s="55"/>
      <c r="J131" s="55"/>
      <c r="K131" s="55"/>
    </row>
    <row r="132" spans="1:11" ht="13.5" customHeight="1">
      <c r="A132" s="60"/>
      <c r="B132" s="60"/>
      <c r="C132" s="60"/>
      <c r="D132" s="60"/>
      <c r="E132" s="60"/>
      <c r="F132" s="60"/>
      <c r="G132" s="60"/>
      <c r="H132" s="60"/>
      <c r="I132" s="60"/>
      <c r="J132" s="60"/>
      <c r="K132" s="60"/>
    </row>
    <row r="133" spans="1:11" ht="15" customHeight="1">
      <c r="A133" s="60"/>
      <c r="B133" s="60"/>
      <c r="C133" s="60"/>
      <c r="D133" s="60"/>
      <c r="E133" s="34" t="s">
        <v>64</v>
      </c>
      <c r="F133" s="194"/>
      <c r="G133" s="60"/>
      <c r="H133" s="60"/>
      <c r="I133" s="60"/>
      <c r="J133" s="60"/>
      <c r="K133" s="60"/>
    </row>
    <row r="134" spans="1:11" ht="15" customHeight="1">
      <c r="A134" s="158" t="s">
        <v>82</v>
      </c>
      <c r="B134" s="143"/>
      <c r="C134" s="143"/>
      <c r="D134" s="143"/>
      <c r="E134" s="143"/>
      <c r="F134" s="155" t="s">
        <v>81</v>
      </c>
      <c r="G134" s="55"/>
      <c r="H134" s="55"/>
      <c r="I134" s="55"/>
      <c r="J134" s="55"/>
      <c r="K134" s="55"/>
    </row>
    <row r="135" spans="1:11" ht="15" customHeight="1">
      <c r="A135" s="142" t="s">
        <v>72</v>
      </c>
      <c r="B135" s="143"/>
      <c r="C135" s="143"/>
      <c r="D135" s="143"/>
      <c r="E135" s="143"/>
      <c r="F135" s="148" t="s">
        <v>73</v>
      </c>
      <c r="G135" s="55"/>
      <c r="H135" s="55"/>
      <c r="I135" s="55"/>
      <c r="J135" s="55"/>
      <c r="K135" s="55"/>
    </row>
    <row r="136" spans="1:11" ht="13.5" customHeight="1" thickBot="1">
      <c r="A136" s="156"/>
      <c r="B136" s="156"/>
      <c r="C136" s="156"/>
      <c r="D136" s="156"/>
      <c r="E136" s="156"/>
      <c r="F136" s="156"/>
      <c r="G136" s="156"/>
      <c r="H136" s="156"/>
      <c r="I136" s="156"/>
      <c r="J136" s="156"/>
      <c r="K136" s="156"/>
    </row>
    <row r="137" spans="1:11" ht="13.5" customHeight="1" thickTop="1">
      <c r="A137" s="181" t="s">
        <v>65</v>
      </c>
      <c r="B137" s="183" t="s">
        <v>98</v>
      </c>
      <c r="C137" s="189">
        <f>2.8*(E85)^(1/6)</f>
        <v>3.3315577286054174</v>
      </c>
      <c r="D137" s="190"/>
      <c r="E137" s="185" t="s">
        <v>32</v>
      </c>
      <c r="F137" s="191"/>
      <c r="G137" s="191"/>
      <c r="H137" s="189">
        <f>C137/60</f>
        <v>0.055525962143423625</v>
      </c>
      <c r="I137" s="190"/>
      <c r="J137" s="185" t="s">
        <v>43</v>
      </c>
      <c r="K137" s="186"/>
    </row>
    <row r="138" spans="1:11" ht="24.75" customHeight="1" thickBot="1">
      <c r="A138" s="182"/>
      <c r="B138" s="184"/>
      <c r="C138" s="184"/>
      <c r="D138" s="184"/>
      <c r="E138" s="187"/>
      <c r="F138" s="187"/>
      <c r="G138" s="187"/>
      <c r="H138" s="184"/>
      <c r="I138" s="184"/>
      <c r="J138" s="187"/>
      <c r="K138" s="188"/>
    </row>
    <row r="139" spans="1:11" ht="13.5" customHeight="1" thickTop="1">
      <c r="A139" s="154"/>
      <c r="B139" s="154"/>
      <c r="C139" s="154"/>
      <c r="D139" s="154"/>
      <c r="E139" s="154"/>
      <c r="F139" s="154"/>
      <c r="G139" s="154"/>
      <c r="H139" s="154"/>
      <c r="I139" s="154"/>
      <c r="J139" s="154"/>
      <c r="K139" s="154"/>
    </row>
    <row r="140" spans="1:11" ht="13.5" customHeight="1">
      <c r="A140" s="71"/>
      <c r="B140" s="71"/>
      <c r="C140" s="71"/>
      <c r="D140" s="71"/>
      <c r="E140" s="71"/>
      <c r="F140" s="71"/>
      <c r="G140" s="71"/>
      <c r="H140" s="71"/>
      <c r="I140" s="71"/>
      <c r="J140" s="71"/>
      <c r="K140" s="71"/>
    </row>
    <row r="141" spans="1:11" ht="15">
      <c r="A141" s="195" t="s">
        <v>50</v>
      </c>
      <c r="B141" s="196"/>
      <c r="C141" s="196"/>
      <c r="D141" s="196"/>
      <c r="E141" s="196"/>
      <c r="F141" s="196"/>
      <c r="G141" s="196"/>
      <c r="H141" s="196"/>
      <c r="I141" s="196"/>
      <c r="J141" s="196"/>
      <c r="K141" s="196"/>
    </row>
    <row r="142" spans="1:11" ht="12.75">
      <c r="A142" s="197" t="s">
        <v>116</v>
      </c>
      <c r="B142" s="198"/>
      <c r="C142" s="198"/>
      <c r="D142" s="198"/>
      <c r="E142" s="198"/>
      <c r="F142" s="198"/>
      <c r="G142" s="198"/>
      <c r="H142" s="198"/>
      <c r="I142" s="198"/>
      <c r="J142" s="198"/>
      <c r="K142" s="199"/>
    </row>
    <row r="143" spans="1:11" ht="12.75">
      <c r="A143" s="200"/>
      <c r="B143" s="201"/>
      <c r="C143" s="201"/>
      <c r="D143" s="201"/>
      <c r="E143" s="201"/>
      <c r="F143" s="201"/>
      <c r="G143" s="201"/>
      <c r="H143" s="201"/>
      <c r="I143" s="201"/>
      <c r="J143" s="201"/>
      <c r="K143" s="202"/>
    </row>
    <row r="144" spans="1:11" ht="12.75">
      <c r="A144" s="200"/>
      <c r="B144" s="201"/>
      <c r="C144" s="201"/>
      <c r="D144" s="201"/>
      <c r="E144" s="201"/>
      <c r="F144" s="201"/>
      <c r="G144" s="201"/>
      <c r="H144" s="201"/>
      <c r="I144" s="201"/>
      <c r="J144" s="201"/>
      <c r="K144" s="202"/>
    </row>
    <row r="145" spans="1:11" ht="12.75">
      <c r="A145" s="200"/>
      <c r="B145" s="201"/>
      <c r="C145" s="201"/>
      <c r="D145" s="201"/>
      <c r="E145" s="201"/>
      <c r="F145" s="201"/>
      <c r="G145" s="201"/>
      <c r="H145" s="201"/>
      <c r="I145" s="201"/>
      <c r="J145" s="201"/>
      <c r="K145" s="202"/>
    </row>
    <row r="146" spans="1:11" ht="12.75">
      <c r="A146" s="200"/>
      <c r="B146" s="201"/>
      <c r="C146" s="201"/>
      <c r="D146" s="201"/>
      <c r="E146" s="201"/>
      <c r="F146" s="201"/>
      <c r="G146" s="201"/>
      <c r="H146" s="201"/>
      <c r="I146" s="201"/>
      <c r="J146" s="201"/>
      <c r="K146" s="202"/>
    </row>
    <row r="147" spans="1:11" ht="12.75">
      <c r="A147" s="200"/>
      <c r="B147" s="201"/>
      <c r="C147" s="201"/>
      <c r="D147" s="201"/>
      <c r="E147" s="201"/>
      <c r="F147" s="201"/>
      <c r="G147" s="201"/>
      <c r="H147" s="201"/>
      <c r="I147" s="201"/>
      <c r="J147" s="201"/>
      <c r="K147" s="202"/>
    </row>
    <row r="148" spans="1:11" ht="12.75">
      <c r="A148" s="203"/>
      <c r="B148" s="204"/>
      <c r="C148" s="204"/>
      <c r="D148" s="204"/>
      <c r="E148" s="204"/>
      <c r="F148" s="204"/>
      <c r="G148" s="204"/>
      <c r="H148" s="204"/>
      <c r="I148" s="204"/>
      <c r="J148" s="204"/>
      <c r="K148" s="205"/>
    </row>
    <row r="149" spans="1:11" ht="12.75">
      <c r="A149" s="74"/>
      <c r="B149" s="74"/>
      <c r="C149" s="74"/>
      <c r="D149" s="74"/>
      <c r="E149" s="74"/>
      <c r="F149" s="74"/>
      <c r="G149" s="74"/>
      <c r="H149" s="74"/>
      <c r="I149" s="74"/>
      <c r="J149" s="74"/>
      <c r="K149" s="74"/>
    </row>
    <row r="150" spans="1:11" ht="12.75">
      <c r="A150" s="71"/>
      <c r="B150" s="71"/>
      <c r="C150" s="71"/>
      <c r="D150" s="71"/>
      <c r="E150" s="71"/>
      <c r="F150" s="71"/>
      <c r="G150" s="71"/>
      <c r="H150" s="71"/>
      <c r="I150" s="71"/>
      <c r="J150" s="71"/>
      <c r="K150" s="71"/>
    </row>
    <row r="151" spans="1:11" ht="14.25">
      <c r="A151" s="3" t="s">
        <v>38</v>
      </c>
      <c r="B151" s="68"/>
      <c r="C151" s="69"/>
      <c r="D151" s="70"/>
      <c r="E151" s="3" t="s">
        <v>51</v>
      </c>
      <c r="F151" s="30"/>
      <c r="G151" s="63" t="s">
        <v>52</v>
      </c>
      <c r="H151" s="64"/>
      <c r="I151" s="65"/>
      <c r="J151" s="66"/>
      <c r="K151" s="67"/>
    </row>
    <row r="152" spans="1:11" ht="12.75">
      <c r="A152" s="206"/>
      <c r="B152" s="144"/>
      <c r="C152" s="144"/>
      <c r="D152" s="144"/>
      <c r="E152" s="144"/>
      <c r="F152" s="144"/>
      <c r="G152" s="144"/>
      <c r="H152" s="144"/>
      <c r="I152" s="144"/>
      <c r="J152" s="144"/>
      <c r="K152" s="144"/>
    </row>
    <row r="153" spans="1:11" ht="12.75">
      <c r="A153" s="40"/>
      <c r="B153" s="41"/>
      <c r="C153" s="41"/>
      <c r="D153" s="41"/>
      <c r="E153" s="41"/>
      <c r="F153" s="41"/>
      <c r="G153" s="41"/>
      <c r="H153" s="41"/>
      <c r="I153" s="41"/>
      <c r="J153" s="41"/>
      <c r="K153" s="41"/>
    </row>
    <row r="154" spans="1:11" ht="14.25">
      <c r="A154" s="3" t="s">
        <v>40</v>
      </c>
      <c r="B154" s="68"/>
      <c r="C154" s="69"/>
      <c r="D154" s="70"/>
      <c r="E154" s="3" t="s">
        <v>51</v>
      </c>
      <c r="F154" s="30"/>
      <c r="G154" s="63" t="s">
        <v>52</v>
      </c>
      <c r="H154" s="64"/>
      <c r="I154" s="65"/>
      <c r="J154" s="66"/>
      <c r="K154" s="67"/>
    </row>
    <row r="155" spans="1:11" ht="12.75">
      <c r="A155" s="144"/>
      <c r="B155" s="144"/>
      <c r="C155" s="144"/>
      <c r="D155" s="144"/>
      <c r="E155" s="144"/>
      <c r="F155" s="144"/>
      <c r="G155" s="144"/>
      <c r="H155" s="144"/>
      <c r="I155" s="144"/>
      <c r="J155" s="144"/>
      <c r="K155" s="144"/>
    </row>
    <row r="156" spans="1:11" ht="14.25">
      <c r="A156" s="207" t="s">
        <v>53</v>
      </c>
      <c r="B156" s="208"/>
      <c r="C156" s="208"/>
      <c r="D156" s="208"/>
      <c r="E156" s="208"/>
      <c r="F156" s="208"/>
      <c r="G156" s="208"/>
      <c r="H156" s="208"/>
      <c r="I156" s="208"/>
      <c r="J156" s="208"/>
      <c r="K156" s="208"/>
    </row>
    <row r="157" spans="1:11" ht="12.75">
      <c r="A157" s="209"/>
      <c r="B157" s="210"/>
      <c r="C157" s="210"/>
      <c r="D157" s="210"/>
      <c r="E157" s="210"/>
      <c r="F157" s="210"/>
      <c r="G157" s="210"/>
      <c r="H157" s="210"/>
      <c r="I157" s="210"/>
      <c r="J157" s="210"/>
      <c r="K157" s="211"/>
    </row>
    <row r="158" spans="1:11" ht="12.75">
      <c r="A158" s="212"/>
      <c r="B158" s="213"/>
      <c r="C158" s="213"/>
      <c r="D158" s="213"/>
      <c r="E158" s="213"/>
      <c r="F158" s="213"/>
      <c r="G158" s="213"/>
      <c r="H158" s="213"/>
      <c r="I158" s="213"/>
      <c r="J158" s="213"/>
      <c r="K158" s="214"/>
    </row>
    <row r="159" spans="1:11" ht="12.75">
      <c r="A159" s="212"/>
      <c r="B159" s="213"/>
      <c r="C159" s="213"/>
      <c r="D159" s="213"/>
      <c r="E159" s="213"/>
      <c r="F159" s="213"/>
      <c r="G159" s="213"/>
      <c r="H159" s="213"/>
      <c r="I159" s="213"/>
      <c r="J159" s="213"/>
      <c r="K159" s="214"/>
    </row>
    <row r="160" spans="1:11" ht="12.75">
      <c r="A160" s="212"/>
      <c r="B160" s="213"/>
      <c r="C160" s="213"/>
      <c r="D160" s="213"/>
      <c r="E160" s="213"/>
      <c r="F160" s="213"/>
      <c r="G160" s="213"/>
      <c r="H160" s="213"/>
      <c r="I160" s="213"/>
      <c r="J160" s="213"/>
      <c r="K160" s="214"/>
    </row>
    <row r="161" spans="1:11" ht="12.75">
      <c r="A161" s="212"/>
      <c r="B161" s="213"/>
      <c r="C161" s="213"/>
      <c r="D161" s="213"/>
      <c r="E161" s="213"/>
      <c r="F161" s="213"/>
      <c r="G161" s="213"/>
      <c r="H161" s="213"/>
      <c r="I161" s="213"/>
      <c r="J161" s="213"/>
      <c r="K161" s="214"/>
    </row>
    <row r="162" spans="1:11" ht="12.75">
      <c r="A162" s="212"/>
      <c r="B162" s="213"/>
      <c r="C162" s="213"/>
      <c r="D162" s="213"/>
      <c r="E162" s="213"/>
      <c r="F162" s="213"/>
      <c r="G162" s="213"/>
      <c r="H162" s="213"/>
      <c r="I162" s="213"/>
      <c r="J162" s="213"/>
      <c r="K162" s="214"/>
    </row>
    <row r="163" spans="1:11" ht="12.75">
      <c r="A163" s="212"/>
      <c r="B163" s="213"/>
      <c r="C163" s="213"/>
      <c r="D163" s="213"/>
      <c r="E163" s="213"/>
      <c r="F163" s="213"/>
      <c r="G163" s="213"/>
      <c r="H163" s="213"/>
      <c r="I163" s="213"/>
      <c r="J163" s="213"/>
      <c r="K163" s="214"/>
    </row>
    <row r="164" spans="1:11" ht="12.75">
      <c r="A164" s="212"/>
      <c r="B164" s="213"/>
      <c r="C164" s="213"/>
      <c r="D164" s="213"/>
      <c r="E164" s="213"/>
      <c r="F164" s="213"/>
      <c r="G164" s="213"/>
      <c r="H164" s="213"/>
      <c r="I164" s="213"/>
      <c r="J164" s="213"/>
      <c r="K164" s="214"/>
    </row>
    <row r="165" spans="1:11" ht="12.75">
      <c r="A165" s="215"/>
      <c r="B165" s="216"/>
      <c r="C165" s="216"/>
      <c r="D165" s="216"/>
      <c r="E165" s="216"/>
      <c r="F165" s="216"/>
      <c r="G165" s="216"/>
      <c r="H165" s="216"/>
      <c r="I165" s="216"/>
      <c r="J165" s="216"/>
      <c r="K165" s="217"/>
    </row>
    <row r="166" spans="1:11" ht="12.75">
      <c r="A166" s="74"/>
      <c r="B166" s="74"/>
      <c r="C166" s="74"/>
      <c r="D166" s="74"/>
      <c r="E166" s="74"/>
      <c r="F166" s="74"/>
      <c r="G166" s="74"/>
      <c r="H166" s="74"/>
      <c r="I166" s="74"/>
      <c r="J166" s="74"/>
      <c r="K166" s="74"/>
    </row>
    <row r="167" spans="1:11" ht="12.75">
      <c r="A167" s="60"/>
      <c r="B167" s="60"/>
      <c r="C167" s="60"/>
      <c r="D167" s="60"/>
      <c r="E167" s="60"/>
      <c r="F167" s="60"/>
      <c r="G167" s="60"/>
      <c r="H167" s="60"/>
      <c r="I167" s="60"/>
      <c r="J167" s="60"/>
      <c r="K167" s="60"/>
    </row>
    <row r="168" spans="1:11" ht="13.5" thickBot="1">
      <c r="A168" s="156"/>
      <c r="B168" s="156"/>
      <c r="C168" s="156"/>
      <c r="D168" s="156"/>
      <c r="E168" s="156"/>
      <c r="F168" s="156"/>
      <c r="G168" s="156"/>
      <c r="H168" s="156"/>
      <c r="I168" s="156"/>
      <c r="J168" s="156"/>
      <c r="K168" s="156"/>
    </row>
    <row r="169" spans="1:11" ht="14.25" customHeight="1" thickBot="1" thickTop="1">
      <c r="A169" s="4" t="s">
        <v>46</v>
      </c>
      <c r="B169" s="81" t="s">
        <v>54</v>
      </c>
      <c r="C169" s="82"/>
      <c r="D169" s="82"/>
      <c r="E169" s="82"/>
      <c r="F169" s="82"/>
      <c r="G169" s="82"/>
      <c r="H169" s="82"/>
      <c r="I169" s="83"/>
      <c r="J169" s="87" t="s">
        <v>39</v>
      </c>
      <c r="K169" s="88"/>
    </row>
    <row r="170" spans="1:11" ht="13.5" customHeight="1" thickTop="1">
      <c r="A170" s="5" t="s">
        <v>47</v>
      </c>
      <c r="B170" s="84" t="s">
        <v>48</v>
      </c>
      <c r="C170" s="85"/>
      <c r="D170" s="85"/>
      <c r="E170" s="85"/>
      <c r="F170" s="85"/>
      <c r="G170" s="85"/>
      <c r="H170" s="85"/>
      <c r="I170" s="86"/>
      <c r="J170" s="89" t="s">
        <v>118</v>
      </c>
      <c r="K170" s="90"/>
    </row>
    <row r="171" spans="1:11" ht="13.5" customHeight="1">
      <c r="A171" s="6" t="s">
        <v>55</v>
      </c>
      <c r="B171" s="78" t="s">
        <v>56</v>
      </c>
      <c r="C171" s="79"/>
      <c r="D171" s="79"/>
      <c r="E171" s="79"/>
      <c r="F171" s="79"/>
      <c r="G171" s="79"/>
      <c r="H171" s="79"/>
      <c r="I171" s="80"/>
      <c r="J171" s="76" t="s">
        <v>117</v>
      </c>
      <c r="K171" s="77"/>
    </row>
    <row r="172" spans="1:11" ht="12.75">
      <c r="A172" s="7"/>
      <c r="B172" s="94"/>
      <c r="C172" s="95"/>
      <c r="D172" s="95"/>
      <c r="E172" s="95"/>
      <c r="F172" s="95"/>
      <c r="G172" s="95"/>
      <c r="H172" s="95"/>
      <c r="I172" s="96"/>
      <c r="J172" s="16"/>
      <c r="K172" s="13"/>
    </row>
    <row r="173" spans="1:11" ht="12.75">
      <c r="A173" s="8"/>
      <c r="B173" s="91"/>
      <c r="C173" s="92"/>
      <c r="D173" s="92"/>
      <c r="E173" s="92"/>
      <c r="F173" s="92"/>
      <c r="G173" s="92"/>
      <c r="H173" s="92"/>
      <c r="I173" s="93"/>
      <c r="J173" s="17"/>
      <c r="K173" s="14"/>
    </row>
    <row r="174" spans="1:11" ht="12.75">
      <c r="A174" s="8"/>
      <c r="B174" s="91"/>
      <c r="C174" s="92"/>
      <c r="D174" s="92"/>
      <c r="E174" s="92"/>
      <c r="F174" s="92"/>
      <c r="G174" s="92"/>
      <c r="H174" s="92"/>
      <c r="I174" s="93"/>
      <c r="J174" s="17"/>
      <c r="K174" s="14"/>
    </row>
    <row r="175" spans="1:11" ht="12.75">
      <c r="A175" s="8"/>
      <c r="B175" s="91"/>
      <c r="C175" s="92"/>
      <c r="D175" s="92"/>
      <c r="E175" s="92"/>
      <c r="F175" s="92"/>
      <c r="G175" s="92"/>
      <c r="H175" s="92"/>
      <c r="I175" s="93"/>
      <c r="J175" s="17"/>
      <c r="K175" s="14"/>
    </row>
    <row r="176" spans="1:11" ht="12.75">
      <c r="A176" s="9"/>
      <c r="B176" s="91"/>
      <c r="C176" s="92"/>
      <c r="D176" s="92"/>
      <c r="E176" s="92"/>
      <c r="F176" s="92"/>
      <c r="G176" s="92"/>
      <c r="H176" s="92"/>
      <c r="I176" s="93"/>
      <c r="J176" s="18"/>
      <c r="K176" s="15"/>
    </row>
    <row r="177" spans="1:11" ht="12.75">
      <c r="A177" s="9"/>
      <c r="B177" s="91"/>
      <c r="C177" s="92"/>
      <c r="D177" s="92"/>
      <c r="E177" s="92"/>
      <c r="F177" s="92"/>
      <c r="G177" s="92"/>
      <c r="H177" s="92"/>
      <c r="I177" s="93"/>
      <c r="J177" s="18"/>
      <c r="K177" s="15"/>
    </row>
    <row r="178" spans="1:11" ht="12.75">
      <c r="A178" s="9"/>
      <c r="B178" s="91"/>
      <c r="C178" s="92"/>
      <c r="D178" s="92"/>
      <c r="E178" s="92"/>
      <c r="F178" s="92"/>
      <c r="G178" s="92"/>
      <c r="H178" s="92"/>
      <c r="I178" s="93"/>
      <c r="J178" s="18"/>
      <c r="K178" s="15"/>
    </row>
    <row r="179" spans="1:11" ht="12.75">
      <c r="A179" s="9"/>
      <c r="B179" s="91"/>
      <c r="C179" s="92"/>
      <c r="D179" s="92"/>
      <c r="E179" s="92"/>
      <c r="F179" s="92"/>
      <c r="G179" s="92"/>
      <c r="H179" s="92"/>
      <c r="I179" s="93"/>
      <c r="J179" s="18"/>
      <c r="K179" s="15"/>
    </row>
    <row r="180" spans="1:11" ht="12.75">
      <c r="A180" s="9"/>
      <c r="B180" s="91"/>
      <c r="C180" s="92"/>
      <c r="D180" s="92"/>
      <c r="E180" s="92"/>
      <c r="F180" s="92"/>
      <c r="G180" s="92"/>
      <c r="H180" s="92"/>
      <c r="I180" s="93"/>
      <c r="J180" s="18"/>
      <c r="K180" s="15"/>
    </row>
    <row r="181" spans="1:11" ht="12.75">
      <c r="A181" s="9"/>
      <c r="B181" s="91"/>
      <c r="C181" s="92"/>
      <c r="D181" s="92"/>
      <c r="E181" s="92"/>
      <c r="F181" s="92"/>
      <c r="G181" s="92"/>
      <c r="H181" s="92"/>
      <c r="I181" s="93"/>
      <c r="J181" s="18"/>
      <c r="K181" s="15"/>
    </row>
    <row r="182" spans="1:11" ht="12.75">
      <c r="A182" s="9"/>
      <c r="B182" s="91"/>
      <c r="C182" s="92"/>
      <c r="D182" s="92"/>
      <c r="E182" s="92"/>
      <c r="F182" s="92"/>
      <c r="G182" s="92"/>
      <c r="H182" s="92"/>
      <c r="I182" s="93"/>
      <c r="J182" s="18"/>
      <c r="K182" s="15"/>
    </row>
    <row r="183" spans="1:11" ht="12.75">
      <c r="A183" s="9"/>
      <c r="B183" s="91"/>
      <c r="C183" s="92"/>
      <c r="D183" s="92"/>
      <c r="E183" s="92"/>
      <c r="F183" s="92"/>
      <c r="G183" s="92"/>
      <c r="H183" s="92"/>
      <c r="I183" s="93"/>
      <c r="J183" s="18"/>
      <c r="K183" s="15"/>
    </row>
    <row r="184" spans="1:11" ht="12.75">
      <c r="A184" s="9"/>
      <c r="B184" s="91"/>
      <c r="C184" s="92"/>
      <c r="D184" s="92"/>
      <c r="E184" s="92"/>
      <c r="F184" s="92"/>
      <c r="G184" s="92"/>
      <c r="H184" s="92"/>
      <c r="I184" s="93"/>
      <c r="J184" s="18"/>
      <c r="K184" s="15"/>
    </row>
    <row r="185" spans="1:11" ht="12.75">
      <c r="A185" s="9"/>
      <c r="B185" s="91"/>
      <c r="C185" s="92"/>
      <c r="D185" s="92"/>
      <c r="E185" s="92"/>
      <c r="F185" s="92"/>
      <c r="G185" s="92"/>
      <c r="H185" s="92"/>
      <c r="I185" s="93"/>
      <c r="J185" s="18"/>
      <c r="K185" s="15"/>
    </row>
    <row r="186" spans="1:11" ht="12.75">
      <c r="A186" s="9"/>
      <c r="B186" s="91"/>
      <c r="C186" s="92"/>
      <c r="D186" s="92"/>
      <c r="E186" s="92"/>
      <c r="F186" s="92"/>
      <c r="G186" s="92"/>
      <c r="H186" s="92"/>
      <c r="I186" s="93"/>
      <c r="J186" s="18"/>
      <c r="K186" s="15"/>
    </row>
    <row r="187" spans="1:11" ht="13.5" thickBot="1">
      <c r="A187" s="10"/>
      <c r="B187" s="139"/>
      <c r="C187" s="140"/>
      <c r="D187" s="140"/>
      <c r="E187" s="140"/>
      <c r="F187" s="140"/>
      <c r="G187" s="140"/>
      <c r="H187" s="140"/>
      <c r="I187" s="141"/>
      <c r="J187" s="20"/>
      <c r="K187" s="19"/>
    </row>
    <row r="188" spans="1:6" ht="13.5" thickTop="1">
      <c r="A188" s="27"/>
      <c r="B188" s="27"/>
      <c r="C188" s="27"/>
      <c r="D188" s="27"/>
      <c r="E188" s="27"/>
      <c r="F188" s="27"/>
    </row>
    <row r="189" spans="1:6" ht="12.75">
      <c r="A189" s="27"/>
      <c r="B189" s="27"/>
      <c r="C189" s="27"/>
      <c r="D189" s="27"/>
      <c r="E189" s="27"/>
      <c r="F189" s="27"/>
    </row>
    <row r="190" spans="1:6" ht="12.75">
      <c r="A190" s="27"/>
      <c r="B190" s="27"/>
      <c r="C190" s="27"/>
      <c r="D190" s="27"/>
      <c r="E190" s="27"/>
      <c r="F190" s="27"/>
    </row>
    <row r="191" spans="1:6" ht="12.75">
      <c r="A191" s="27"/>
      <c r="B191" s="27"/>
      <c r="C191" s="27"/>
      <c r="D191" s="27"/>
      <c r="E191" s="27"/>
      <c r="F191" s="27"/>
    </row>
    <row r="192" spans="1:6" ht="12.75">
      <c r="A192" s="27"/>
      <c r="B192" s="27"/>
      <c r="C192" s="27"/>
      <c r="D192" s="27"/>
      <c r="E192" s="27"/>
      <c r="F192" s="27"/>
    </row>
    <row r="193" spans="1:6" ht="12.75">
      <c r="A193" s="27"/>
      <c r="B193" s="27"/>
      <c r="C193" s="27"/>
      <c r="D193" s="27"/>
      <c r="E193" s="27"/>
      <c r="F193" s="27"/>
    </row>
    <row r="194" spans="1:6" ht="12.75">
      <c r="A194" s="27"/>
      <c r="B194" s="27"/>
      <c r="C194" s="27"/>
      <c r="D194" s="27"/>
      <c r="E194" s="27"/>
      <c r="F194" s="27"/>
    </row>
    <row r="195" spans="1:6" ht="12.75">
      <c r="A195" s="27"/>
      <c r="B195" s="27"/>
      <c r="C195" s="27"/>
      <c r="D195" s="27"/>
      <c r="E195" s="27"/>
      <c r="F195" s="27"/>
    </row>
    <row r="196" spans="1:6" ht="12.75">
      <c r="A196" s="27"/>
      <c r="B196" s="27"/>
      <c r="C196" s="27"/>
      <c r="D196" s="27"/>
      <c r="E196" s="27"/>
      <c r="F196" s="27"/>
    </row>
    <row r="197" spans="1:6" ht="12.75">
      <c r="A197" s="27"/>
      <c r="B197" s="27"/>
      <c r="C197" s="27"/>
      <c r="D197" s="27"/>
      <c r="E197" s="27"/>
      <c r="F197" s="27"/>
    </row>
    <row r="198" spans="1:6" ht="12.75">
      <c r="A198" s="27"/>
      <c r="B198" s="27"/>
      <c r="C198" s="27"/>
      <c r="D198" s="27"/>
      <c r="E198" s="28"/>
      <c r="F198" s="28"/>
    </row>
  </sheetData>
  <sheetProtection password="DFFE" sheet="1"/>
  <mergeCells count="297">
    <mergeCell ref="A141:K141"/>
    <mergeCell ref="A142:K148"/>
    <mergeCell ref="A139:K139"/>
    <mergeCell ref="A168:K168"/>
    <mergeCell ref="A152:K152"/>
    <mergeCell ref="A155:K155"/>
    <mergeCell ref="A167:K167"/>
    <mergeCell ref="A166:K166"/>
    <mergeCell ref="A156:K156"/>
    <mergeCell ref="A157:K165"/>
    <mergeCell ref="A140:K140"/>
    <mergeCell ref="F135:K135"/>
    <mergeCell ref="A132:K132"/>
    <mergeCell ref="A136:K136"/>
    <mergeCell ref="A134:E134"/>
    <mergeCell ref="A135:E135"/>
    <mergeCell ref="J137:K138"/>
    <mergeCell ref="F134:K134"/>
    <mergeCell ref="E137:G138"/>
    <mergeCell ref="H137:I138"/>
    <mergeCell ref="A124:E124"/>
    <mergeCell ref="A125:K125"/>
    <mergeCell ref="A128:K128"/>
    <mergeCell ref="E126:G127"/>
    <mergeCell ref="A137:A138"/>
    <mergeCell ref="B137:B138"/>
    <mergeCell ref="C137:D138"/>
    <mergeCell ref="A133:D133"/>
    <mergeCell ref="F133:K133"/>
    <mergeCell ref="A129:K129"/>
    <mergeCell ref="A109:K109"/>
    <mergeCell ref="A110:K110"/>
    <mergeCell ref="A111:K111"/>
    <mergeCell ref="A103:D103"/>
    <mergeCell ref="A104:D104"/>
    <mergeCell ref="A105:D105"/>
    <mergeCell ref="A106:K106"/>
    <mergeCell ref="E103:K103"/>
    <mergeCell ref="E105:K105"/>
    <mergeCell ref="E104:K104"/>
    <mergeCell ref="A83:K83"/>
    <mergeCell ref="A88:K88"/>
    <mergeCell ref="E91:K91"/>
    <mergeCell ref="A91:D91"/>
    <mergeCell ref="A80:D80"/>
    <mergeCell ref="A81:D81"/>
    <mergeCell ref="A82:D82"/>
    <mergeCell ref="E82:K82"/>
    <mergeCell ref="E80:K80"/>
    <mergeCell ref="E81:K81"/>
    <mergeCell ref="A75:K75"/>
    <mergeCell ref="A78:K78"/>
    <mergeCell ref="A76:K76"/>
    <mergeCell ref="E79:K79"/>
    <mergeCell ref="A79:D79"/>
    <mergeCell ref="F124:K124"/>
    <mergeCell ref="G108:K108"/>
    <mergeCell ref="E108:F108"/>
    <mergeCell ref="A101:K101"/>
    <mergeCell ref="A77:K77"/>
    <mergeCell ref="A131:K131"/>
    <mergeCell ref="A126:A127"/>
    <mergeCell ref="B126:B127"/>
    <mergeCell ref="H126:I127"/>
    <mergeCell ref="J126:K127"/>
    <mergeCell ref="C126:D127"/>
    <mergeCell ref="A73:D73"/>
    <mergeCell ref="A74:K74"/>
    <mergeCell ref="A118:K118"/>
    <mergeCell ref="A120:K120"/>
    <mergeCell ref="A115:A116"/>
    <mergeCell ref="B115:B116"/>
    <mergeCell ref="J115:K116"/>
    <mergeCell ref="H115:I116"/>
    <mergeCell ref="E115:G116"/>
    <mergeCell ref="C115:D116"/>
    <mergeCell ref="A70:D70"/>
    <mergeCell ref="E70:K70"/>
    <mergeCell ref="A71:D71"/>
    <mergeCell ref="A72:D72"/>
    <mergeCell ref="A61:K61"/>
    <mergeCell ref="G96:K96"/>
    <mergeCell ref="E96:F96"/>
    <mergeCell ref="I65:K65"/>
    <mergeCell ref="A66:K66"/>
    <mergeCell ref="A67:K67"/>
    <mergeCell ref="A68:C68"/>
    <mergeCell ref="A59:K59"/>
    <mergeCell ref="A60:K60"/>
    <mergeCell ref="F57:H57"/>
    <mergeCell ref="C58:H58"/>
    <mergeCell ref="I55:K55"/>
    <mergeCell ref="I56:K56"/>
    <mergeCell ref="I57:K57"/>
    <mergeCell ref="I58:K58"/>
    <mergeCell ref="A62:K62"/>
    <mergeCell ref="I53:K53"/>
    <mergeCell ref="I54:K54"/>
    <mergeCell ref="I38:K38"/>
    <mergeCell ref="I39:K39"/>
    <mergeCell ref="I40:K40"/>
    <mergeCell ref="I41:K41"/>
    <mergeCell ref="I46:K46"/>
    <mergeCell ref="I47:K47"/>
    <mergeCell ref="I48:K48"/>
    <mergeCell ref="I49:K49"/>
    <mergeCell ref="I50:K50"/>
    <mergeCell ref="I51:K51"/>
    <mergeCell ref="C50:E50"/>
    <mergeCell ref="C51:E51"/>
    <mergeCell ref="C52:E52"/>
    <mergeCell ref="I52:K52"/>
    <mergeCell ref="C53:E53"/>
    <mergeCell ref="C47:E47"/>
    <mergeCell ref="C48:E48"/>
    <mergeCell ref="C49:E49"/>
    <mergeCell ref="B25:E25"/>
    <mergeCell ref="A28:K28"/>
    <mergeCell ref="A26:K26"/>
    <mergeCell ref="G25:K25"/>
    <mergeCell ref="A29:K29"/>
    <mergeCell ref="A46:B46"/>
    <mergeCell ref="A44:B44"/>
    <mergeCell ref="A45:B45"/>
    <mergeCell ref="A21:K21"/>
    <mergeCell ref="A22:K22"/>
    <mergeCell ref="G23:I23"/>
    <mergeCell ref="G24:I24"/>
    <mergeCell ref="B24:E24"/>
    <mergeCell ref="B23:E23"/>
    <mergeCell ref="C44:E44"/>
    <mergeCell ref="C45:E45"/>
    <mergeCell ref="B1:K1"/>
    <mergeCell ref="A5:K5"/>
    <mergeCell ref="A6:K6"/>
    <mergeCell ref="C3:I3"/>
    <mergeCell ref="C4:I4"/>
    <mergeCell ref="A2:K2"/>
    <mergeCell ref="J3:K3"/>
    <mergeCell ref="J4:K4"/>
    <mergeCell ref="A113:K113"/>
    <mergeCell ref="A117:K117"/>
    <mergeCell ref="A121:K121"/>
    <mergeCell ref="A122:D122"/>
    <mergeCell ref="F123:K123"/>
    <mergeCell ref="A114:K114"/>
    <mergeCell ref="F122:K122"/>
    <mergeCell ref="A123:E123"/>
    <mergeCell ref="A108:D108"/>
    <mergeCell ref="A107:K107"/>
    <mergeCell ref="E85:F85"/>
    <mergeCell ref="G85:K85"/>
    <mergeCell ref="A86:K86"/>
    <mergeCell ref="A87:K87"/>
    <mergeCell ref="A90:K90"/>
    <mergeCell ref="A92:D92"/>
    <mergeCell ref="A93:D93"/>
    <mergeCell ref="E92:K92"/>
    <mergeCell ref="A99:K99"/>
    <mergeCell ref="A100:K100"/>
    <mergeCell ref="A96:D96"/>
    <mergeCell ref="A97:K97"/>
    <mergeCell ref="A98:K98"/>
    <mergeCell ref="A94:K94"/>
    <mergeCell ref="A95:K95"/>
    <mergeCell ref="E102:K102"/>
    <mergeCell ref="A64:K64"/>
    <mergeCell ref="B65:H65"/>
    <mergeCell ref="E93:K93"/>
    <mergeCell ref="D68:K68"/>
    <mergeCell ref="E72:K72"/>
    <mergeCell ref="E71:K71"/>
    <mergeCell ref="A85:D85"/>
    <mergeCell ref="A89:K89"/>
    <mergeCell ref="E73:K73"/>
    <mergeCell ref="A69:K69"/>
    <mergeCell ref="A84:K84"/>
    <mergeCell ref="B187:I187"/>
    <mergeCell ref="B185:I185"/>
    <mergeCell ref="B186:I186"/>
    <mergeCell ref="B177:I177"/>
    <mergeCell ref="B178:I178"/>
    <mergeCell ref="B183:I183"/>
    <mergeCell ref="B184:I184"/>
    <mergeCell ref="A102:D102"/>
    <mergeCell ref="F56:H56"/>
    <mergeCell ref="F51:H51"/>
    <mergeCell ref="F54:H54"/>
    <mergeCell ref="F52:H52"/>
    <mergeCell ref="F55:H55"/>
    <mergeCell ref="F53:H53"/>
    <mergeCell ref="C46:E46"/>
    <mergeCell ref="F41:H41"/>
    <mergeCell ref="F46:H46"/>
    <mergeCell ref="F50:H50"/>
    <mergeCell ref="F48:H48"/>
    <mergeCell ref="F42:H42"/>
    <mergeCell ref="F43:H43"/>
    <mergeCell ref="F44:H44"/>
    <mergeCell ref="F45:H45"/>
    <mergeCell ref="F47:H47"/>
    <mergeCell ref="F49:H49"/>
    <mergeCell ref="I35:K35"/>
    <mergeCell ref="F39:H39"/>
    <mergeCell ref="F40:H40"/>
    <mergeCell ref="I42:K42"/>
    <mergeCell ref="I43:K43"/>
    <mergeCell ref="I44:K44"/>
    <mergeCell ref="I45:K45"/>
    <mergeCell ref="A30:K30"/>
    <mergeCell ref="I36:K36"/>
    <mergeCell ref="I34:K34"/>
    <mergeCell ref="F34:H34"/>
    <mergeCell ref="F35:H35"/>
    <mergeCell ref="A36:B36"/>
    <mergeCell ref="A31:K31"/>
    <mergeCell ref="A33:K33"/>
    <mergeCell ref="A32:K32"/>
    <mergeCell ref="A12:K12"/>
    <mergeCell ref="A15:B18"/>
    <mergeCell ref="A20:K20"/>
    <mergeCell ref="C16:J17"/>
    <mergeCell ref="A8:K8"/>
    <mergeCell ref="A9:K9"/>
    <mergeCell ref="A10:K10"/>
    <mergeCell ref="A11:K11"/>
    <mergeCell ref="A13:K13"/>
    <mergeCell ref="A14:K14"/>
    <mergeCell ref="J170:K170"/>
    <mergeCell ref="B182:I182"/>
    <mergeCell ref="B175:I175"/>
    <mergeCell ref="B176:I176"/>
    <mergeCell ref="B173:I173"/>
    <mergeCell ref="B174:I174"/>
    <mergeCell ref="B172:I172"/>
    <mergeCell ref="B180:I180"/>
    <mergeCell ref="B181:I181"/>
    <mergeCell ref="B179:I179"/>
    <mergeCell ref="A63:K63"/>
    <mergeCell ref="F38:H38"/>
    <mergeCell ref="J171:K171"/>
    <mergeCell ref="B171:I171"/>
    <mergeCell ref="G154:H154"/>
    <mergeCell ref="I154:K154"/>
    <mergeCell ref="B154:D154"/>
    <mergeCell ref="B169:I169"/>
    <mergeCell ref="B170:I170"/>
    <mergeCell ref="J169:K169"/>
    <mergeCell ref="G151:H151"/>
    <mergeCell ref="I151:K151"/>
    <mergeCell ref="B151:D151"/>
    <mergeCell ref="A150:K150"/>
    <mergeCell ref="F36:H36"/>
    <mergeCell ref="A149:K149"/>
    <mergeCell ref="C54:E54"/>
    <mergeCell ref="C55:E55"/>
    <mergeCell ref="C56:E56"/>
    <mergeCell ref="C57:E57"/>
    <mergeCell ref="A7:K7"/>
    <mergeCell ref="I37:K37"/>
    <mergeCell ref="F37:H37"/>
    <mergeCell ref="C15:K15"/>
    <mergeCell ref="C18:K18"/>
    <mergeCell ref="A19:K19"/>
    <mergeCell ref="A27:E27"/>
    <mergeCell ref="G27:K27"/>
    <mergeCell ref="A34:B34"/>
    <mergeCell ref="A35:B35"/>
    <mergeCell ref="A153:K153"/>
    <mergeCell ref="C34:E35"/>
    <mergeCell ref="C36:E36"/>
    <mergeCell ref="C37:E37"/>
    <mergeCell ref="C38:E38"/>
    <mergeCell ref="C39:E39"/>
    <mergeCell ref="C40:E40"/>
    <mergeCell ref="C41:E41"/>
    <mergeCell ref="C42:E42"/>
    <mergeCell ref="C43:E43"/>
    <mergeCell ref="A37:B37"/>
    <mergeCell ref="A38:B38"/>
    <mergeCell ref="A39:B39"/>
    <mergeCell ref="A40:B40"/>
    <mergeCell ref="A41:B41"/>
    <mergeCell ref="A49:B49"/>
    <mergeCell ref="A47:B47"/>
    <mergeCell ref="A48:B48"/>
    <mergeCell ref="A42:B42"/>
    <mergeCell ref="A43:B43"/>
    <mergeCell ref="A50:B50"/>
    <mergeCell ref="A51:B51"/>
    <mergeCell ref="A52:B52"/>
    <mergeCell ref="A58:B58"/>
    <mergeCell ref="A54:B54"/>
    <mergeCell ref="A55:B55"/>
    <mergeCell ref="A56:B56"/>
    <mergeCell ref="A57:B57"/>
    <mergeCell ref="A53:B53"/>
  </mergeCells>
  <printOptions horizontalCentered="1"/>
  <pageMargins left="0.4" right="0.4" top="1.75" bottom="0.5" header="0.5" footer="0.3"/>
  <pageSetup fitToHeight="0" fitToWidth="1" horizontalDpi="600" verticalDpi="600" orientation="portrait" r:id="rId3"/>
  <headerFooter alignWithMargins="0">
    <oddHeader>&amp;L&amp;6&amp;G&amp;C&amp;"Arial,Bold"&amp;16
CHAPTER 5
ESTIMATING THERMAL RADIATION FROM
HYDROCARBON FIREBALLS&amp;R&amp;"Arial,Bold"&amp;16
Version 1805.1
(SI Units)</oddHeader>
    <oddFooter>&amp;L&amp;F&amp;CPage &amp;P of &amp;N&amp;R&amp;D  &amp;T</oddFooter>
  </headerFooter>
  <rowBreaks count="3" manualBreakCount="3">
    <brk id="60" max="10" man="1"/>
    <brk id="109" max="10" man="1"/>
    <brk id="165" max="10" man="1"/>
  </rowBreaks>
  <ignoredErrors>
    <ignoredError sqref="A171" numberStoredAsText="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2010-06-22T13:07:30Z</cp:lastPrinted>
  <dcterms:created xsi:type="dcterms:W3CDTF">2001-04-10T10:59:19Z</dcterms:created>
  <dcterms:modified xsi:type="dcterms:W3CDTF">2011-03-22T12:55:32Z</dcterms:modified>
  <cp:category/>
  <cp:version/>
  <cp:contentType/>
  <cp:contentStatus/>
</cp:coreProperties>
</file>